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40" yWindow="90" windowWidth="11355" windowHeight="6915" activeTab="1"/>
  </bookViews>
  <sheets>
    <sheet name="الرئيسية" sheetId="951" r:id="rId1"/>
    <sheet name="الفواتير" sheetId="952" r:id="rId2"/>
    <sheet name="تكويد صنف_ارصدة" sheetId="949" r:id="rId3"/>
    <sheet name="صادر_وارد" sheetId="941" r:id="rId4"/>
    <sheet name="كارت صنف" sheetId="950" r:id="rId5"/>
  </sheets>
  <externalReferences>
    <externalReference r:id="rId6"/>
  </externalReferences>
  <definedNames>
    <definedName name="_xlnm._FilterDatabase" localSheetId="3" hidden="1">صادر_وارد!$A$1:$I$90</definedName>
    <definedName name="اسم_الصنف">'تكويد صنف_ارصدة'!$A$5:$A$1998</definedName>
    <definedName name="الحساب_الرئيسي">'[1]قوائم منسدلة'!$A$1:$A$500</definedName>
  </definedNames>
  <calcPr calcId="125725"/>
</workbook>
</file>

<file path=xl/calcChain.xml><?xml version="1.0" encoding="utf-8"?>
<calcChain xmlns="http://schemas.openxmlformats.org/spreadsheetml/2006/main">
  <c r="E18" i="952"/>
  <c r="F15"/>
  <c r="F16"/>
  <c r="F17"/>
  <c r="F5"/>
  <c r="F6"/>
  <c r="F7"/>
  <c r="F8"/>
  <c r="F9"/>
  <c r="F10"/>
  <c r="F11"/>
  <c r="F12"/>
  <c r="F13"/>
  <c r="F14"/>
  <c r="F4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B11" i="949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B1749"/>
  <c r="B1750"/>
  <c r="B1751"/>
  <c r="B1752"/>
  <c r="B1753"/>
  <c r="B1754"/>
  <c r="B1755"/>
  <c r="B1756"/>
  <c r="B1757"/>
  <c r="B1758"/>
  <c r="B1759"/>
  <c r="B1760"/>
  <c r="B1761"/>
  <c r="B1762"/>
  <c r="B1763"/>
  <c r="B1764"/>
  <c r="B1765"/>
  <c r="B1766"/>
  <c r="B1767"/>
  <c r="B1768"/>
  <c r="B1769"/>
  <c r="B1770"/>
  <c r="B1771"/>
  <c r="B1772"/>
  <c r="B1773"/>
  <c r="B1774"/>
  <c r="B1775"/>
  <c r="B1776"/>
  <c r="B1777"/>
  <c r="B1778"/>
  <c r="B1779"/>
  <c r="B1780"/>
  <c r="B1781"/>
  <c r="B1782"/>
  <c r="B1783"/>
  <c r="B1784"/>
  <c r="B1785"/>
  <c r="B1786"/>
  <c r="B1787"/>
  <c r="B1788"/>
  <c r="B1789"/>
  <c r="B1790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07"/>
  <c r="B1808"/>
  <c r="B1809"/>
  <c r="B1810"/>
  <c r="B1811"/>
  <c r="B1812"/>
  <c r="B1813"/>
  <c r="B1814"/>
  <c r="B1815"/>
  <c r="B1816"/>
  <c r="B1817"/>
  <c r="B1818"/>
  <c r="B1819"/>
  <c r="B1820"/>
  <c r="B1821"/>
  <c r="B1822"/>
  <c r="B1823"/>
  <c r="B1824"/>
  <c r="B1825"/>
  <c r="B1826"/>
  <c r="B1827"/>
  <c r="B1828"/>
  <c r="B1829"/>
  <c r="B1830"/>
  <c r="B1831"/>
  <c r="B1832"/>
  <c r="B1833"/>
  <c r="B1834"/>
  <c r="B1835"/>
  <c r="B1836"/>
  <c r="B1837"/>
  <c r="B1838"/>
  <c r="B1839"/>
  <c r="B1840"/>
  <c r="B1841"/>
  <c r="B1842"/>
  <c r="B1843"/>
  <c r="B1844"/>
  <c r="B1845"/>
  <c r="B1846"/>
  <c r="B1847"/>
  <c r="B1848"/>
  <c r="B1849"/>
  <c r="B1850"/>
  <c r="B1851"/>
  <c r="B1852"/>
  <c r="B1853"/>
  <c r="B1854"/>
  <c r="B1855"/>
  <c r="B1856"/>
  <c r="B1857"/>
  <c r="B1858"/>
  <c r="B1859"/>
  <c r="B1860"/>
  <c r="B1861"/>
  <c r="B1862"/>
  <c r="B1863"/>
  <c r="B1864"/>
  <c r="B1865"/>
  <c r="B1866"/>
  <c r="B1867"/>
  <c r="B1868"/>
  <c r="B1869"/>
  <c r="B1870"/>
  <c r="B1871"/>
  <c r="B1872"/>
  <c r="B1873"/>
  <c r="B1874"/>
  <c r="B1875"/>
  <c r="B1876"/>
  <c r="B1877"/>
  <c r="B1878"/>
  <c r="B1879"/>
  <c r="B1880"/>
  <c r="B1881"/>
  <c r="B1882"/>
  <c r="B1883"/>
  <c r="B1884"/>
  <c r="B1885"/>
  <c r="B1886"/>
  <c r="B1887"/>
  <c r="B1888"/>
  <c r="B1889"/>
  <c r="B1890"/>
  <c r="B1891"/>
  <c r="B1892"/>
  <c r="B1893"/>
  <c r="B1894"/>
  <c r="B1895"/>
  <c r="B1896"/>
  <c r="B1897"/>
  <c r="B1898"/>
  <c r="B1899"/>
  <c r="B1900"/>
  <c r="B1901"/>
  <c r="B1902"/>
  <c r="B1903"/>
  <c r="B1904"/>
  <c r="B1905"/>
  <c r="B1906"/>
  <c r="B1907"/>
  <c r="B1908"/>
  <c r="B1909"/>
  <c r="B1910"/>
  <c r="B1911"/>
  <c r="B1912"/>
  <c r="B1913"/>
  <c r="B1914"/>
  <c r="B1915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4"/>
  <c r="B1945"/>
  <c r="B1946"/>
  <c r="B1947"/>
  <c r="B1948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5"/>
  <c r="B1996"/>
  <c r="B1997"/>
  <c r="B1998"/>
  <c r="B1999"/>
  <c r="D13" i="941" l="1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B7" i="949"/>
  <c r="B5" i="950"/>
  <c r="C5"/>
  <c r="E5"/>
  <c r="F5"/>
  <c r="G5"/>
  <c r="H5"/>
  <c r="I5"/>
  <c r="J5"/>
  <c r="AJ15" i="941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49"/>
  <c r="AJ150"/>
  <c r="AJ151"/>
  <c r="AJ152"/>
  <c r="AJ153"/>
  <c r="AJ154"/>
  <c r="AJ155"/>
  <c r="AJ156"/>
  <c r="AJ157"/>
  <c r="AJ158"/>
  <c r="AJ159"/>
  <c r="AJ160"/>
  <c r="AJ161"/>
  <c r="AJ162"/>
  <c r="AJ163"/>
  <c r="AJ164"/>
  <c r="AJ165"/>
  <c r="AJ166"/>
  <c r="AJ167"/>
  <c r="AJ168"/>
  <c r="AJ169"/>
  <c r="AJ170"/>
  <c r="AJ171"/>
  <c r="AJ172"/>
  <c r="AJ173"/>
  <c r="AJ174"/>
  <c r="AJ175"/>
  <c r="AJ176"/>
  <c r="AJ177"/>
  <c r="AJ178"/>
  <c r="AJ179"/>
  <c r="AJ180"/>
  <c r="AJ181"/>
  <c r="AJ182"/>
  <c r="AJ183"/>
  <c r="AJ184"/>
  <c r="AJ185"/>
  <c r="AJ186"/>
  <c r="AJ187"/>
  <c r="AJ188"/>
  <c r="AJ189"/>
  <c r="AJ190"/>
  <c r="AJ191"/>
  <c r="AJ192"/>
  <c r="AJ193"/>
  <c r="AJ194"/>
  <c r="AJ195"/>
  <c r="AJ196"/>
  <c r="AJ197"/>
  <c r="AJ198"/>
  <c r="AJ199"/>
  <c r="AJ200"/>
  <c r="AJ201"/>
  <c r="AJ202"/>
  <c r="AJ203"/>
  <c r="AJ204"/>
  <c r="AJ205"/>
  <c r="AJ206"/>
  <c r="AJ207"/>
  <c r="AJ208"/>
  <c r="AJ209"/>
  <c r="AJ210"/>
  <c r="AJ211"/>
  <c r="AJ212"/>
  <c r="AJ213"/>
  <c r="AJ214"/>
  <c r="AJ215"/>
  <c r="AJ216"/>
  <c r="AJ217"/>
  <c r="AJ218"/>
  <c r="AJ219"/>
  <c r="AJ220"/>
  <c r="AJ221"/>
  <c r="AJ222"/>
  <c r="AJ223"/>
  <c r="AJ224"/>
  <c r="AJ225"/>
  <c r="AJ226"/>
  <c r="AJ227"/>
  <c r="AJ228"/>
  <c r="AJ229"/>
  <c r="AJ230"/>
  <c r="AJ231"/>
  <c r="AJ232"/>
  <c r="AJ233"/>
  <c r="AJ234"/>
  <c r="AJ235"/>
  <c r="AJ236"/>
  <c r="AJ237"/>
  <c r="AJ238"/>
  <c r="AJ239"/>
  <c r="AJ240"/>
  <c r="AJ241"/>
  <c r="AJ242"/>
  <c r="AJ243"/>
  <c r="AJ244"/>
  <c r="AJ245"/>
  <c r="AJ246"/>
  <c r="AJ247"/>
  <c r="AJ248"/>
  <c r="AJ249"/>
  <c r="AJ250"/>
  <c r="AJ251"/>
  <c r="AJ252"/>
  <c r="AJ253"/>
  <c r="AJ254"/>
  <c r="AJ255"/>
  <c r="AJ256"/>
  <c r="AJ257"/>
  <c r="AJ258"/>
  <c r="AJ259"/>
  <c r="AJ260"/>
  <c r="AJ261"/>
  <c r="AJ262"/>
  <c r="AJ263"/>
  <c r="AJ264"/>
  <c r="AJ265"/>
  <c r="AJ266"/>
  <c r="AJ267"/>
  <c r="AJ268"/>
  <c r="AJ269"/>
  <c r="AJ270"/>
  <c r="AJ271"/>
  <c r="AJ272"/>
  <c r="AJ273"/>
  <c r="AJ274"/>
  <c r="AJ275"/>
  <c r="AJ276"/>
  <c r="AJ277"/>
  <c r="AJ278"/>
  <c r="AJ279"/>
  <c r="AJ280"/>
  <c r="AJ281"/>
  <c r="AJ282"/>
  <c r="AJ283"/>
  <c r="AJ284"/>
  <c r="AJ285"/>
  <c r="AJ286"/>
  <c r="AJ287"/>
  <c r="AJ288"/>
  <c r="AJ289"/>
  <c r="AJ290"/>
  <c r="AJ291"/>
  <c r="AJ292"/>
  <c r="AJ293"/>
  <c r="AJ294"/>
  <c r="AJ295"/>
  <c r="AJ296"/>
  <c r="AJ297"/>
  <c r="AJ298"/>
  <c r="AJ299"/>
  <c r="AJ300"/>
  <c r="AJ301"/>
  <c r="AJ302"/>
  <c r="AJ303"/>
  <c r="AJ304"/>
  <c r="AJ305"/>
  <c r="AJ306"/>
  <c r="AJ307"/>
  <c r="AJ308"/>
  <c r="AJ309"/>
  <c r="AJ310"/>
  <c r="AJ311"/>
  <c r="AJ312"/>
  <c r="AJ313"/>
  <c r="AJ314"/>
  <c r="AJ315"/>
  <c r="AJ316"/>
  <c r="AJ317"/>
  <c r="AJ318"/>
  <c r="AJ319"/>
  <c r="AJ320"/>
  <c r="AJ321"/>
  <c r="AJ322"/>
  <c r="AJ323"/>
  <c r="AJ324"/>
  <c r="AJ325"/>
  <c r="AJ326"/>
  <c r="AJ327"/>
  <c r="AJ328"/>
  <c r="AJ329"/>
  <c r="AJ330"/>
  <c r="AJ331"/>
  <c r="AJ332"/>
  <c r="AJ333"/>
  <c r="AJ334"/>
  <c r="AJ335"/>
  <c r="AJ336"/>
  <c r="AJ337"/>
  <c r="AJ338"/>
  <c r="AJ339"/>
  <c r="AJ340"/>
  <c r="AJ341"/>
  <c r="AJ342"/>
  <c r="AJ343"/>
  <c r="AJ344"/>
  <c r="AJ345"/>
  <c r="AJ346"/>
  <c r="AJ347"/>
  <c r="AJ348"/>
  <c r="AJ349"/>
  <c r="AJ350"/>
  <c r="AJ351"/>
  <c r="AJ352"/>
  <c r="AJ353"/>
  <c r="AJ354"/>
  <c r="AJ355"/>
  <c r="AJ356"/>
  <c r="AJ357"/>
  <c r="AJ358"/>
  <c r="AJ359"/>
  <c r="AJ360"/>
  <c r="AJ361"/>
  <c r="AJ362"/>
  <c r="AJ363"/>
  <c r="AJ364"/>
  <c r="AJ365"/>
  <c r="AJ366"/>
  <c r="AJ367"/>
  <c r="AJ368"/>
  <c r="AJ369"/>
  <c r="AJ370"/>
  <c r="AJ371"/>
  <c r="AJ372"/>
  <c r="AJ373"/>
  <c r="AJ374"/>
  <c r="AJ375"/>
  <c r="AJ376"/>
  <c r="AJ377"/>
  <c r="AJ378"/>
  <c r="AJ379"/>
  <c r="AJ380"/>
  <c r="AJ381"/>
  <c r="AJ382"/>
  <c r="AJ383"/>
  <c r="AJ384"/>
  <c r="AJ385"/>
  <c r="AJ386"/>
  <c r="AJ387"/>
  <c r="AJ388"/>
  <c r="AJ389"/>
  <c r="AJ390"/>
  <c r="AJ391"/>
  <c r="AJ392"/>
  <c r="AJ393"/>
  <c r="AJ394"/>
  <c r="AJ395"/>
  <c r="AJ396"/>
  <c r="AJ397"/>
  <c r="AJ398"/>
  <c r="AJ399"/>
  <c r="AJ400"/>
  <c r="AJ401"/>
  <c r="AJ402"/>
  <c r="AJ403"/>
  <c r="AJ404"/>
  <c r="AJ405"/>
  <c r="AJ406"/>
  <c r="AJ407"/>
  <c r="AJ408"/>
  <c r="AJ409"/>
  <c r="AJ410"/>
  <c r="AJ411"/>
  <c r="AJ412"/>
  <c r="AJ413"/>
  <c r="AJ414"/>
  <c r="AJ415"/>
  <c r="AJ416"/>
  <c r="AJ417"/>
  <c r="AJ418"/>
  <c r="AJ419"/>
  <c r="AJ420"/>
  <c r="AJ421"/>
  <c r="AJ422"/>
  <c r="AJ423"/>
  <c r="AJ424"/>
  <c r="AJ425"/>
  <c r="AJ426"/>
  <c r="AJ427"/>
  <c r="AJ428"/>
  <c r="AJ429"/>
  <c r="AJ430"/>
  <c r="AJ431"/>
  <c r="AJ432"/>
  <c r="AJ433"/>
  <c r="AJ434"/>
  <c r="AJ435"/>
  <c r="AJ436"/>
  <c r="AJ437"/>
  <c r="AJ438"/>
  <c r="AJ439"/>
  <c r="AJ440"/>
  <c r="AJ441"/>
  <c r="AJ442"/>
  <c r="AJ443"/>
  <c r="AJ444"/>
  <c r="AJ445"/>
  <c r="AJ446"/>
  <c r="AJ447"/>
  <c r="AJ448"/>
  <c r="AJ449"/>
  <c r="AJ450"/>
  <c r="AJ451"/>
  <c r="AJ452"/>
  <c r="AJ453"/>
  <c r="AJ454"/>
  <c r="AJ455"/>
  <c r="AJ456"/>
  <c r="AJ457"/>
  <c r="AJ458"/>
  <c r="AJ459"/>
  <c r="AJ460"/>
  <c r="AJ461"/>
  <c r="AJ462"/>
  <c r="AJ463"/>
  <c r="AJ464"/>
  <c r="AJ465"/>
  <c r="AJ466"/>
  <c r="AJ467"/>
  <c r="AJ468"/>
  <c r="AJ469"/>
  <c r="AJ470"/>
  <c r="AJ471"/>
  <c r="AJ472"/>
  <c r="AJ473"/>
  <c r="AJ474"/>
  <c r="AJ475"/>
  <c r="AJ476"/>
  <c r="AJ477"/>
  <c r="AJ478"/>
  <c r="AJ479"/>
  <c r="AJ480"/>
  <c r="AJ481"/>
  <c r="AJ482"/>
  <c r="AJ483"/>
  <c r="AJ484"/>
  <c r="AJ485"/>
  <c r="AJ486"/>
  <c r="AJ487"/>
  <c r="AJ488"/>
  <c r="AJ489"/>
  <c r="AJ490"/>
  <c r="AJ491"/>
  <c r="AJ492"/>
  <c r="AJ493"/>
  <c r="AJ494"/>
  <c r="AJ495"/>
  <c r="AJ496"/>
  <c r="AJ497"/>
  <c r="AJ498"/>
  <c r="AJ499"/>
  <c r="AJ500"/>
  <c r="AJ501"/>
  <c r="AJ502"/>
  <c r="AJ503"/>
  <c r="AJ504"/>
  <c r="AJ505"/>
  <c r="AJ506"/>
  <c r="AJ507"/>
  <c r="AJ508"/>
  <c r="AJ509"/>
  <c r="AJ510"/>
  <c r="AJ511"/>
  <c r="AJ512"/>
  <c r="AJ513"/>
  <c r="AJ514"/>
  <c r="AJ515"/>
  <c r="AJ516"/>
  <c r="AJ517"/>
  <c r="AJ518"/>
  <c r="AJ519"/>
  <c r="AJ520"/>
  <c r="AJ521"/>
  <c r="AJ522"/>
  <c r="AJ523"/>
  <c r="AJ524"/>
  <c r="AJ525"/>
  <c r="AJ526"/>
  <c r="AJ527"/>
  <c r="AJ528"/>
  <c r="AJ529"/>
  <c r="AJ530"/>
  <c r="AJ531"/>
  <c r="AJ532"/>
  <c r="AJ533"/>
  <c r="AJ534"/>
  <c r="AJ535"/>
  <c r="AJ536"/>
  <c r="AJ537"/>
  <c r="AJ538"/>
  <c r="AJ539"/>
  <c r="AJ540"/>
  <c r="AJ541"/>
  <c r="AJ542"/>
  <c r="AJ543"/>
  <c r="AJ544"/>
  <c r="AJ545"/>
  <c r="AJ546"/>
  <c r="AJ547"/>
  <c r="AJ548"/>
  <c r="AJ549"/>
  <c r="AJ550"/>
  <c r="AJ551"/>
  <c r="AJ552"/>
  <c r="AJ553"/>
  <c r="AJ554"/>
  <c r="AJ555"/>
  <c r="AJ556"/>
  <c r="AJ557"/>
  <c r="AJ558"/>
  <c r="AJ559"/>
  <c r="AJ560"/>
  <c r="AJ561"/>
  <c r="AJ562"/>
  <c r="AJ563"/>
  <c r="AJ564"/>
  <c r="AJ565"/>
  <c r="AJ566"/>
  <c r="AJ567"/>
  <c r="AJ568"/>
  <c r="AJ569"/>
  <c r="AJ570"/>
  <c r="AJ571"/>
  <c r="AJ572"/>
  <c r="AJ573"/>
  <c r="AJ574"/>
  <c r="AJ575"/>
  <c r="AJ576"/>
  <c r="AJ577"/>
  <c r="AJ578"/>
  <c r="AJ579"/>
  <c r="AJ580"/>
  <c r="AJ581"/>
  <c r="AJ582"/>
  <c r="AJ583"/>
  <c r="AJ584"/>
  <c r="AJ585"/>
  <c r="AJ586"/>
  <c r="AJ587"/>
  <c r="AJ588"/>
  <c r="AJ589"/>
  <c r="AJ590"/>
  <c r="AJ591"/>
  <c r="AJ592"/>
  <c r="AJ593"/>
  <c r="AJ594"/>
  <c r="AJ595"/>
  <c r="AJ596"/>
  <c r="AJ597"/>
  <c r="AJ598"/>
  <c r="AJ599"/>
  <c r="AJ600"/>
  <c r="AJ601"/>
  <c r="AJ602"/>
  <c r="AJ603"/>
  <c r="AJ604"/>
  <c r="AJ605"/>
  <c r="AJ606"/>
  <c r="AJ607"/>
  <c r="AJ608"/>
  <c r="AJ609"/>
  <c r="AJ610"/>
  <c r="AJ611"/>
  <c r="AJ612"/>
  <c r="AJ613"/>
  <c r="AJ614"/>
  <c r="AJ615"/>
  <c r="AJ616"/>
  <c r="AJ617"/>
  <c r="AJ618"/>
  <c r="AJ619"/>
  <c r="AJ620"/>
  <c r="AJ621"/>
  <c r="AJ622"/>
  <c r="AJ623"/>
  <c r="AJ624"/>
  <c r="AJ625"/>
  <c r="AJ626"/>
  <c r="AJ627"/>
  <c r="AJ628"/>
  <c r="AJ629"/>
  <c r="AJ630"/>
  <c r="AJ631"/>
  <c r="AJ632"/>
  <c r="AJ633"/>
  <c r="AJ634"/>
  <c r="AJ635"/>
  <c r="AJ636"/>
  <c r="AJ637"/>
  <c r="AJ638"/>
  <c r="AJ639"/>
  <c r="AJ640"/>
  <c r="AJ641"/>
  <c r="AJ642"/>
  <c r="AJ643"/>
  <c r="AJ644"/>
  <c r="AJ645"/>
  <c r="AJ646"/>
  <c r="AJ647"/>
  <c r="AJ648"/>
  <c r="AJ649"/>
  <c r="AJ650"/>
  <c r="AJ651"/>
  <c r="AJ652"/>
  <c r="AJ653"/>
  <c r="AJ654"/>
  <c r="AJ655"/>
  <c r="AJ656"/>
  <c r="AJ657"/>
  <c r="AJ658"/>
  <c r="AJ659"/>
  <c r="AJ660"/>
  <c r="AJ661"/>
  <c r="AJ662"/>
  <c r="AJ663"/>
  <c r="AJ664"/>
  <c r="AJ665"/>
  <c r="AJ666"/>
  <c r="AJ667"/>
  <c r="AJ668"/>
  <c r="AJ669"/>
  <c r="AJ670"/>
  <c r="AJ671"/>
  <c r="AJ672"/>
  <c r="AJ673"/>
  <c r="AJ674"/>
  <c r="AJ675"/>
  <c r="AJ676"/>
  <c r="AJ677"/>
  <c r="AJ678"/>
  <c r="AJ679"/>
  <c r="AJ680"/>
  <c r="AJ681"/>
  <c r="AJ682"/>
  <c r="AJ683"/>
  <c r="AJ684"/>
  <c r="AJ685"/>
  <c r="AJ686"/>
  <c r="AJ687"/>
  <c r="AJ688"/>
  <c r="AJ689"/>
  <c r="AJ690"/>
  <c r="AJ691"/>
  <c r="AJ692"/>
  <c r="AJ693"/>
  <c r="AJ694"/>
  <c r="AJ695"/>
  <c r="AJ696"/>
  <c r="AJ697"/>
  <c r="AJ698"/>
  <c r="AJ699"/>
  <c r="AJ700"/>
  <c r="AJ701"/>
  <c r="AJ702"/>
  <c r="AJ703"/>
  <c r="AJ704"/>
  <c r="AJ705"/>
  <c r="AJ706"/>
  <c r="AJ707"/>
  <c r="AJ708"/>
  <c r="AJ709"/>
  <c r="AJ710"/>
  <c r="AJ711"/>
  <c r="AJ712"/>
  <c r="AJ713"/>
  <c r="AJ714"/>
  <c r="AJ715"/>
  <c r="AJ716"/>
  <c r="AJ717"/>
  <c r="AJ718"/>
  <c r="AJ719"/>
  <c r="AJ720"/>
  <c r="AJ721"/>
  <c r="AJ722"/>
  <c r="AJ723"/>
  <c r="AJ724"/>
  <c r="AJ725"/>
  <c r="AJ726"/>
  <c r="AJ727"/>
  <c r="AJ728"/>
  <c r="AJ729"/>
  <c r="AJ730"/>
  <c r="AJ731"/>
  <c r="AJ732"/>
  <c r="AJ733"/>
  <c r="AJ734"/>
  <c r="AJ735"/>
  <c r="AJ736"/>
  <c r="AJ737"/>
  <c r="AJ738"/>
  <c r="AJ739"/>
  <c r="AJ740"/>
  <c r="AJ741"/>
  <c r="AJ742"/>
  <c r="AJ743"/>
  <c r="AJ744"/>
  <c r="AJ745"/>
  <c r="AJ746"/>
  <c r="AJ747"/>
  <c r="AJ748"/>
  <c r="AJ749"/>
  <c r="AJ750"/>
  <c r="AJ751"/>
  <c r="AJ752"/>
  <c r="AJ753"/>
  <c r="AJ754"/>
  <c r="AJ755"/>
  <c r="AJ756"/>
  <c r="AJ757"/>
  <c r="AJ758"/>
  <c r="AJ759"/>
  <c r="AJ760"/>
  <c r="AJ761"/>
  <c r="AJ762"/>
  <c r="AJ763"/>
  <c r="AJ764"/>
  <c r="AJ765"/>
  <c r="AJ766"/>
  <c r="AJ767"/>
  <c r="AJ768"/>
  <c r="AJ769"/>
  <c r="AJ770"/>
  <c r="AJ771"/>
  <c r="AJ772"/>
  <c r="AJ773"/>
  <c r="AJ774"/>
  <c r="AJ775"/>
  <c r="AJ776"/>
  <c r="AJ777"/>
  <c r="AJ778"/>
  <c r="AJ779"/>
  <c r="AJ780"/>
  <c r="AJ781"/>
  <c r="AJ782"/>
  <c r="AJ783"/>
  <c r="AJ784"/>
  <c r="AJ785"/>
  <c r="AJ786"/>
  <c r="AJ787"/>
  <c r="AJ788"/>
  <c r="AJ789"/>
  <c r="AJ790"/>
  <c r="AJ791"/>
  <c r="AJ792"/>
  <c r="AJ793"/>
  <c r="AJ794"/>
  <c r="AJ795"/>
  <c r="AJ796"/>
  <c r="AJ797"/>
  <c r="AJ798"/>
  <c r="AJ799"/>
  <c r="AJ800"/>
  <c r="AJ801"/>
  <c r="AJ802"/>
  <c r="AJ803"/>
  <c r="AJ804"/>
  <c r="AJ805"/>
  <c r="AJ806"/>
  <c r="AJ807"/>
  <c r="AJ808"/>
  <c r="AJ809"/>
  <c r="AJ810"/>
  <c r="AJ811"/>
  <c r="AJ812"/>
  <c r="AJ813"/>
  <c r="AJ814"/>
  <c r="AJ815"/>
  <c r="AJ816"/>
  <c r="AJ817"/>
  <c r="AJ818"/>
  <c r="AJ819"/>
  <c r="AJ820"/>
  <c r="AJ821"/>
  <c r="AJ822"/>
  <c r="AJ823"/>
  <c r="AJ824"/>
  <c r="AJ825"/>
  <c r="AJ826"/>
  <c r="AJ827"/>
  <c r="AJ828"/>
  <c r="AJ829"/>
  <c r="AJ830"/>
  <c r="AJ831"/>
  <c r="AJ832"/>
  <c r="AJ833"/>
  <c r="AJ834"/>
  <c r="AJ835"/>
  <c r="AJ836"/>
  <c r="AJ837"/>
  <c r="AJ838"/>
  <c r="AJ839"/>
  <c r="AJ840"/>
  <c r="AJ841"/>
  <c r="AJ842"/>
  <c r="AJ843"/>
  <c r="AJ844"/>
  <c r="AJ845"/>
  <c r="AJ846"/>
  <c r="AJ847"/>
  <c r="AJ848"/>
  <c r="AJ849"/>
  <c r="AJ850"/>
  <c r="AJ851"/>
  <c r="AJ852"/>
  <c r="AJ853"/>
  <c r="AJ854"/>
  <c r="AJ855"/>
  <c r="AJ856"/>
  <c r="AJ857"/>
  <c r="AJ858"/>
  <c r="AJ859"/>
  <c r="AJ860"/>
  <c r="AJ861"/>
  <c r="AJ862"/>
  <c r="AJ863"/>
  <c r="AJ864"/>
  <c r="AJ865"/>
  <c r="AJ866"/>
  <c r="AJ867"/>
  <c r="AJ868"/>
  <c r="AJ869"/>
  <c r="AJ870"/>
  <c r="AJ871"/>
  <c r="AJ872"/>
  <c r="AJ873"/>
  <c r="AJ874"/>
  <c r="AJ875"/>
  <c r="AJ876"/>
  <c r="AJ877"/>
  <c r="AJ878"/>
  <c r="AJ879"/>
  <c r="AJ880"/>
  <c r="AJ881"/>
  <c r="AJ882"/>
  <c r="AJ883"/>
  <c r="AJ884"/>
  <c r="AJ885"/>
  <c r="AJ886"/>
  <c r="AJ887"/>
  <c r="AJ888"/>
  <c r="AJ889"/>
  <c r="AJ890"/>
  <c r="AJ891"/>
  <c r="AJ892"/>
  <c r="AJ893"/>
  <c r="AJ894"/>
  <c r="AJ895"/>
  <c r="AJ896"/>
  <c r="AJ897"/>
  <c r="AJ898"/>
  <c r="AJ899"/>
  <c r="AJ900"/>
  <c r="AJ901"/>
  <c r="AJ902"/>
  <c r="AJ903"/>
  <c r="AJ904"/>
  <c r="AJ905"/>
  <c r="AJ906"/>
  <c r="AJ907"/>
  <c r="AJ908"/>
  <c r="AJ909"/>
  <c r="AJ910"/>
  <c r="AJ911"/>
  <c r="AJ912"/>
  <c r="AJ913"/>
  <c r="AJ914"/>
  <c r="AJ915"/>
  <c r="AJ916"/>
  <c r="AJ917"/>
  <c r="AJ918"/>
  <c r="AJ919"/>
  <c r="AJ920"/>
  <c r="AJ921"/>
  <c r="AJ922"/>
  <c r="AJ923"/>
  <c r="AJ924"/>
  <c r="AJ925"/>
  <c r="AJ926"/>
  <c r="AJ927"/>
  <c r="AJ928"/>
  <c r="AJ929"/>
  <c r="AJ930"/>
  <c r="AJ931"/>
  <c r="AJ932"/>
  <c r="AJ933"/>
  <c r="AJ934"/>
  <c r="AJ935"/>
  <c r="AJ936"/>
  <c r="AJ937"/>
  <c r="AJ938"/>
  <c r="AJ939"/>
  <c r="AJ940"/>
  <c r="AJ941"/>
  <c r="AJ942"/>
  <c r="AJ943"/>
  <c r="AJ944"/>
  <c r="AJ945"/>
  <c r="AJ946"/>
  <c r="AJ947"/>
  <c r="AJ948"/>
  <c r="AJ949"/>
  <c r="AJ950"/>
  <c r="AJ951"/>
  <c r="AJ952"/>
  <c r="AJ953"/>
  <c r="AJ954"/>
  <c r="AJ955"/>
  <c r="AJ956"/>
  <c r="AJ957"/>
  <c r="AJ958"/>
  <c r="AJ959"/>
  <c r="AJ960"/>
  <c r="AJ961"/>
  <c r="AJ962"/>
  <c r="AJ963"/>
  <c r="AJ964"/>
  <c r="AJ965"/>
  <c r="AJ966"/>
  <c r="AJ967"/>
  <c r="AJ968"/>
  <c r="AJ969"/>
  <c r="AJ970"/>
  <c r="AJ971"/>
  <c r="AJ972"/>
  <c r="AJ973"/>
  <c r="AJ974"/>
  <c r="AJ975"/>
  <c r="AJ976"/>
  <c r="AJ977"/>
  <c r="AJ978"/>
  <c r="AJ979"/>
  <c r="AJ980"/>
  <c r="AJ981"/>
  <c r="AJ982"/>
  <c r="AJ983"/>
  <c r="AJ984"/>
  <c r="AJ985"/>
  <c r="AJ986"/>
  <c r="AJ987"/>
  <c r="AJ988"/>
  <c r="AJ989"/>
  <c r="AJ990"/>
  <c r="AJ991"/>
  <c r="AJ992"/>
  <c r="AJ993"/>
  <c r="AJ994"/>
  <c r="AJ995"/>
  <c r="AJ996"/>
  <c r="AJ997"/>
  <c r="AJ998"/>
  <c r="AJ999"/>
  <c r="AJ1000"/>
  <c r="AJ1001"/>
  <c r="AJ1002"/>
  <c r="AJ1003"/>
  <c r="AJ1004"/>
  <c r="AJ1005"/>
  <c r="AJ1006"/>
  <c r="AJ1007"/>
  <c r="AJ1008"/>
  <c r="AJ1009"/>
  <c r="AJ1010"/>
  <c r="AJ1011"/>
  <c r="AJ1012"/>
  <c r="AJ1013"/>
  <c r="AJ1014"/>
  <c r="AJ1015"/>
  <c r="AJ1016"/>
  <c r="AJ1017"/>
  <c r="AJ1018"/>
  <c r="AJ1019"/>
  <c r="AJ1020"/>
  <c r="AJ1021"/>
  <c r="AJ1022"/>
  <c r="AJ1023"/>
  <c r="AJ1024"/>
  <c r="AJ1025"/>
  <c r="AJ1026"/>
  <c r="AJ1027"/>
  <c r="AJ1028"/>
  <c r="AJ1029"/>
  <c r="AJ1030"/>
  <c r="AJ1031"/>
  <c r="AJ1032"/>
  <c r="AJ1033"/>
  <c r="AJ1034"/>
  <c r="AJ1035"/>
  <c r="AJ1036"/>
  <c r="AJ1037"/>
  <c r="AJ1038"/>
  <c r="AJ1039"/>
  <c r="AJ1040"/>
  <c r="AJ1041"/>
  <c r="AJ1042"/>
  <c r="AJ1043"/>
  <c r="AJ1044"/>
  <c r="AJ1045"/>
  <c r="AJ1046"/>
  <c r="AJ1047"/>
  <c r="AJ1048"/>
  <c r="AJ1049"/>
  <c r="AJ1050"/>
  <c r="AJ1051"/>
  <c r="AJ1052"/>
  <c r="AJ1053"/>
  <c r="AJ1054"/>
  <c r="AJ1055"/>
  <c r="AJ1056"/>
  <c r="AJ1057"/>
  <c r="AJ1058"/>
  <c r="AJ1059"/>
  <c r="AJ1060"/>
  <c r="AJ1061"/>
  <c r="AJ1062"/>
  <c r="AJ1063"/>
  <c r="AJ1064"/>
  <c r="AJ1065"/>
  <c r="AJ1066"/>
  <c r="AJ1067"/>
  <c r="AJ1068"/>
  <c r="AJ1069"/>
  <c r="AJ1070"/>
  <c r="AJ1071"/>
  <c r="AJ1072"/>
  <c r="AJ1073"/>
  <c r="AJ1074"/>
  <c r="AJ1075"/>
  <c r="AJ1076"/>
  <c r="AJ1077"/>
  <c r="AJ1078"/>
  <c r="AJ1079"/>
  <c r="AJ1080"/>
  <c r="AJ1081"/>
  <c r="AJ1082"/>
  <c r="AJ1083"/>
  <c r="AJ1084"/>
  <c r="AJ1085"/>
  <c r="AJ1086"/>
  <c r="AJ1087"/>
  <c r="AJ1088"/>
  <c r="AJ1089"/>
  <c r="AJ1090"/>
  <c r="AJ1091"/>
  <c r="AJ1092"/>
  <c r="AJ1093"/>
  <c r="AJ1094"/>
  <c r="AJ1095"/>
  <c r="AJ1096"/>
  <c r="AJ1097"/>
  <c r="AJ1098"/>
  <c r="AJ1099"/>
  <c r="AJ1100"/>
  <c r="AJ1101"/>
  <c r="AJ1102"/>
  <c r="AJ1103"/>
  <c r="AJ1104"/>
  <c r="AJ1105"/>
  <c r="AJ1106"/>
  <c r="AJ1107"/>
  <c r="AJ1108"/>
  <c r="AJ1109"/>
  <c r="AJ1110"/>
  <c r="AJ1111"/>
  <c r="AJ1112"/>
  <c r="AJ1113"/>
  <c r="AJ1114"/>
  <c r="AJ1115"/>
  <c r="AJ1116"/>
  <c r="AJ1117"/>
  <c r="AJ1118"/>
  <c r="AJ1119"/>
  <c r="AJ1120"/>
  <c r="AJ1121"/>
  <c r="AJ1122"/>
  <c r="AJ1123"/>
  <c r="AJ1124"/>
  <c r="AJ1125"/>
  <c r="AJ1126"/>
  <c r="AJ1127"/>
  <c r="AJ1128"/>
  <c r="AJ1129"/>
  <c r="AJ1130"/>
  <c r="AJ1131"/>
  <c r="AJ1132"/>
  <c r="AJ1133"/>
  <c r="AJ1134"/>
  <c r="AJ1135"/>
  <c r="AJ1136"/>
  <c r="AJ1137"/>
  <c r="AJ1138"/>
  <c r="AJ1139"/>
  <c r="AJ1140"/>
  <c r="AJ1141"/>
  <c r="AJ1142"/>
  <c r="AJ1143"/>
  <c r="AJ1144"/>
  <c r="AJ1145"/>
  <c r="AJ1146"/>
  <c r="AJ1147"/>
  <c r="AJ1148"/>
  <c r="AJ1149"/>
  <c r="AJ1150"/>
  <c r="AJ1151"/>
  <c r="AJ1152"/>
  <c r="AJ1153"/>
  <c r="AJ1154"/>
  <c r="AJ1155"/>
  <c r="AJ1156"/>
  <c r="AJ1157"/>
  <c r="AJ1158"/>
  <c r="AJ1159"/>
  <c r="AJ1160"/>
  <c r="AJ1161"/>
  <c r="AJ1162"/>
  <c r="AJ1163"/>
  <c r="AJ1164"/>
  <c r="AJ1165"/>
  <c r="AJ1166"/>
  <c r="AJ1167"/>
  <c r="AJ1168"/>
  <c r="AJ1169"/>
  <c r="AJ1170"/>
  <c r="AJ1171"/>
  <c r="AJ1172"/>
  <c r="AJ1173"/>
  <c r="AJ1174"/>
  <c r="AJ1175"/>
  <c r="AJ1176"/>
  <c r="AJ1177"/>
  <c r="AJ1178"/>
  <c r="AJ1179"/>
  <c r="AJ1180"/>
  <c r="AJ1181"/>
  <c r="AJ1182"/>
  <c r="AJ1183"/>
  <c r="AJ1184"/>
  <c r="AJ1185"/>
  <c r="AJ1186"/>
  <c r="AJ1187"/>
  <c r="AJ1188"/>
  <c r="AJ1189"/>
  <c r="AJ1190"/>
  <c r="AJ1191"/>
  <c r="AJ1192"/>
  <c r="AJ1193"/>
  <c r="AJ1194"/>
  <c r="AJ1195"/>
  <c r="AJ1196"/>
  <c r="AJ1197"/>
  <c r="AJ1198"/>
  <c r="AJ1199"/>
  <c r="AJ1200"/>
  <c r="AJ1201"/>
  <c r="AJ1202"/>
  <c r="AJ1203"/>
  <c r="AJ1204"/>
  <c r="AJ1205"/>
  <c r="AJ1206"/>
  <c r="AJ1207"/>
  <c r="AJ1208"/>
  <c r="AJ1209"/>
  <c r="AJ1210"/>
  <c r="AJ1211"/>
  <c r="AJ1212"/>
  <c r="AJ1213"/>
  <c r="AJ1214"/>
  <c r="AJ1215"/>
  <c r="AJ1216"/>
  <c r="AJ1217"/>
  <c r="AJ1218"/>
  <c r="AJ1219"/>
  <c r="AJ1220"/>
  <c r="AJ1221"/>
  <c r="AJ1222"/>
  <c r="AJ1223"/>
  <c r="AJ1224"/>
  <c r="AJ1225"/>
  <c r="AJ1226"/>
  <c r="AJ1227"/>
  <c r="AJ1228"/>
  <c r="AJ1229"/>
  <c r="AJ1230"/>
  <c r="AJ1231"/>
  <c r="AJ1232"/>
  <c r="AJ1233"/>
  <c r="AJ1234"/>
  <c r="AJ1235"/>
  <c r="AJ1236"/>
  <c r="AJ1237"/>
  <c r="AJ1238"/>
  <c r="AJ1239"/>
  <c r="AJ1240"/>
  <c r="AJ1241"/>
  <c r="AJ1242"/>
  <c r="AJ1243"/>
  <c r="AJ1244"/>
  <c r="AJ1245"/>
  <c r="AJ1246"/>
  <c r="AJ1247"/>
  <c r="AJ1248"/>
  <c r="AJ1249"/>
  <c r="AJ1250"/>
  <c r="AJ1251"/>
  <c r="AJ1252"/>
  <c r="AJ1253"/>
  <c r="AJ1254"/>
  <c r="AJ1255"/>
  <c r="AJ1256"/>
  <c r="AJ1257"/>
  <c r="AJ1258"/>
  <c r="AJ1259"/>
  <c r="AJ1260"/>
  <c r="AJ1261"/>
  <c r="AJ1262"/>
  <c r="AJ1263"/>
  <c r="AJ1264"/>
  <c r="AJ1265"/>
  <c r="AJ1266"/>
  <c r="AJ1267"/>
  <c r="AJ1268"/>
  <c r="AJ1269"/>
  <c r="AJ1270"/>
  <c r="AJ1271"/>
  <c r="AJ1272"/>
  <c r="AJ1273"/>
  <c r="AJ1274"/>
  <c r="AJ1275"/>
  <c r="AJ1276"/>
  <c r="AJ1277"/>
  <c r="AJ1278"/>
  <c r="AJ1279"/>
  <c r="AJ1280"/>
  <c r="AJ1281"/>
  <c r="AJ1282"/>
  <c r="AJ1283"/>
  <c r="AJ1284"/>
  <c r="AJ1285"/>
  <c r="AJ1286"/>
  <c r="AJ1287"/>
  <c r="AJ1288"/>
  <c r="AJ1289"/>
  <c r="AJ1290"/>
  <c r="AJ1291"/>
  <c r="AJ1292"/>
  <c r="AJ1293"/>
  <c r="AJ1294"/>
  <c r="AJ1295"/>
  <c r="AJ1296"/>
  <c r="AJ1297"/>
  <c r="AJ1298"/>
  <c r="AJ1299"/>
  <c r="AJ1300"/>
  <c r="AJ1301"/>
  <c r="AJ1302"/>
  <c r="AJ1303"/>
  <c r="AJ1304"/>
  <c r="AJ1305"/>
  <c r="AJ1306"/>
  <c r="AJ1307"/>
  <c r="AJ1308"/>
  <c r="AJ1309"/>
  <c r="AJ1310"/>
  <c r="AJ1311"/>
  <c r="AJ1312"/>
  <c r="AJ1313"/>
  <c r="AJ1314"/>
  <c r="AJ1315"/>
  <c r="AJ1316"/>
  <c r="AJ1317"/>
  <c r="AJ1318"/>
  <c r="AJ1319"/>
  <c r="AJ1320"/>
  <c r="AJ1321"/>
  <c r="AJ1322"/>
  <c r="AJ1323"/>
  <c r="AJ1324"/>
  <c r="AJ1325"/>
  <c r="AJ1326"/>
  <c r="AJ1327"/>
  <c r="AJ1328"/>
  <c r="AJ1329"/>
  <c r="AJ1330"/>
  <c r="AJ1331"/>
  <c r="AJ1332"/>
  <c r="AJ1333"/>
  <c r="AJ1334"/>
  <c r="AJ1335"/>
  <c r="AJ1336"/>
  <c r="AJ1337"/>
  <c r="AJ1338"/>
  <c r="AJ1339"/>
  <c r="AJ1340"/>
  <c r="AJ1341"/>
  <c r="AJ1342"/>
  <c r="AJ1343"/>
  <c r="AJ1344"/>
  <c r="AJ1345"/>
  <c r="AJ1346"/>
  <c r="AJ1347"/>
  <c r="AJ1348"/>
  <c r="AJ1349"/>
  <c r="AJ1350"/>
  <c r="AJ1351"/>
  <c r="AJ1352"/>
  <c r="AJ1353"/>
  <c r="AJ1354"/>
  <c r="AJ1355"/>
  <c r="AJ1356"/>
  <c r="AJ1357"/>
  <c r="AJ1358"/>
  <c r="AJ1359"/>
  <c r="AJ1360"/>
  <c r="AJ1361"/>
  <c r="AJ1362"/>
  <c r="AJ1363"/>
  <c r="AJ1364"/>
  <c r="AJ1365"/>
  <c r="AJ1366"/>
  <c r="AJ1367"/>
  <c r="AJ1368"/>
  <c r="AJ1369"/>
  <c r="AJ1370"/>
  <c r="AJ1371"/>
  <c r="AJ1372"/>
  <c r="AJ1373"/>
  <c r="AJ1374"/>
  <c r="AJ1375"/>
  <c r="AJ1376"/>
  <c r="AJ1377"/>
  <c r="AJ1378"/>
  <c r="AJ1379"/>
  <c r="AJ1380"/>
  <c r="AJ1381"/>
  <c r="AJ1382"/>
  <c r="AJ1383"/>
  <c r="AJ1384"/>
  <c r="AJ1385"/>
  <c r="AJ1386"/>
  <c r="AJ1387"/>
  <c r="AJ1388"/>
  <c r="AJ1389"/>
  <c r="AJ1390"/>
  <c r="AJ1391"/>
  <c r="AJ1392"/>
  <c r="AJ1393"/>
  <c r="AJ1394"/>
  <c r="AJ1395"/>
  <c r="AJ1396"/>
  <c r="AJ1397"/>
  <c r="AJ1398"/>
  <c r="AJ1399"/>
  <c r="AJ1400"/>
  <c r="AJ1401"/>
  <c r="AJ1402"/>
  <c r="AJ1403"/>
  <c r="AJ1404"/>
  <c r="AJ1405"/>
  <c r="AJ1406"/>
  <c r="AJ1407"/>
  <c r="AJ1408"/>
  <c r="AJ1409"/>
  <c r="AJ1410"/>
  <c r="AJ1411"/>
  <c r="AJ1412"/>
  <c r="AJ1413"/>
  <c r="AJ1414"/>
  <c r="AJ1415"/>
  <c r="AJ1416"/>
  <c r="AJ1417"/>
  <c r="AJ1418"/>
  <c r="AJ1419"/>
  <c r="AJ1420"/>
  <c r="AJ1421"/>
  <c r="AJ1422"/>
  <c r="AJ1423"/>
  <c r="AJ1424"/>
  <c r="AJ1425"/>
  <c r="AJ1426"/>
  <c r="AJ1427"/>
  <c r="AJ1428"/>
  <c r="AJ1429"/>
  <c r="AJ1430"/>
  <c r="AJ1431"/>
  <c r="AJ1432"/>
  <c r="AJ1433"/>
  <c r="AJ1434"/>
  <c r="AJ1435"/>
  <c r="AJ1436"/>
  <c r="AJ1437"/>
  <c r="AJ1438"/>
  <c r="AJ1439"/>
  <c r="AJ1440"/>
  <c r="AJ1441"/>
  <c r="AJ1442"/>
  <c r="AJ1443"/>
  <c r="AJ1444"/>
  <c r="AJ1445"/>
  <c r="AJ1446"/>
  <c r="AJ1447"/>
  <c r="AJ1448"/>
  <c r="AJ1449"/>
  <c r="AJ1450"/>
  <c r="AJ1451"/>
  <c r="AJ1452"/>
  <c r="AJ1453"/>
  <c r="AJ1454"/>
  <c r="AJ1455"/>
  <c r="AJ1456"/>
  <c r="AJ1457"/>
  <c r="AJ1458"/>
  <c r="AJ1459"/>
  <c r="AJ1460"/>
  <c r="AJ1461"/>
  <c r="AJ1462"/>
  <c r="AJ1463"/>
  <c r="AJ1464"/>
  <c r="AJ1465"/>
  <c r="AJ1466"/>
  <c r="AJ1467"/>
  <c r="AJ1468"/>
  <c r="AJ1469"/>
  <c r="AJ1470"/>
  <c r="AJ1471"/>
  <c r="AJ1472"/>
  <c r="AJ1473"/>
  <c r="AJ1474"/>
  <c r="AJ1475"/>
  <c r="AJ1476"/>
  <c r="AJ1477"/>
  <c r="AJ1478"/>
  <c r="AJ1479"/>
  <c r="AJ1480"/>
  <c r="AJ1481"/>
  <c r="AJ1482"/>
  <c r="AJ1483"/>
  <c r="AJ1484"/>
  <c r="AJ1485"/>
  <c r="AJ1486"/>
  <c r="AJ1487"/>
  <c r="AJ1488"/>
  <c r="AJ1489"/>
  <c r="AJ1490"/>
  <c r="AJ1491"/>
  <c r="AJ1492"/>
  <c r="AJ1493"/>
  <c r="AJ1494"/>
  <c r="AJ1495"/>
  <c r="AJ1496"/>
  <c r="AJ1497"/>
  <c r="AJ1498"/>
  <c r="AJ1499"/>
  <c r="AJ1500"/>
  <c r="AJ1501"/>
  <c r="AJ1502"/>
  <c r="AJ1503"/>
  <c r="AJ1504"/>
  <c r="AJ1505"/>
  <c r="AJ1506"/>
  <c r="AJ1507"/>
  <c r="AJ1508"/>
  <c r="AJ1509"/>
  <c r="AJ1510"/>
  <c r="AJ1511"/>
  <c r="AJ1512"/>
  <c r="AJ1513"/>
  <c r="AJ1514"/>
  <c r="AJ1515"/>
  <c r="AJ1516"/>
  <c r="AJ1517"/>
  <c r="AJ1518"/>
  <c r="AJ1519"/>
  <c r="AJ1520"/>
  <c r="AJ1521"/>
  <c r="AJ1522"/>
  <c r="AJ1523"/>
  <c r="AJ1524"/>
  <c r="AJ1525"/>
  <c r="AJ1526"/>
  <c r="AJ1527"/>
  <c r="AJ1528"/>
  <c r="AJ1529"/>
  <c r="AJ1530"/>
  <c r="AJ1531"/>
  <c r="AJ1532"/>
  <c r="AJ1533"/>
  <c r="AJ1534"/>
  <c r="AJ1535"/>
  <c r="AJ1536"/>
  <c r="AJ1537"/>
  <c r="AJ1538"/>
  <c r="AJ1539"/>
  <c r="AJ1540"/>
  <c r="AJ1541"/>
  <c r="AJ1542"/>
  <c r="AJ1543"/>
  <c r="AJ1544"/>
  <c r="AJ1545"/>
  <c r="AJ1546"/>
  <c r="AJ1547"/>
  <c r="AJ1548"/>
  <c r="AJ1549"/>
  <c r="AJ1550"/>
  <c r="AJ1551"/>
  <c r="AJ1552"/>
  <c r="AJ1553"/>
  <c r="AJ1554"/>
  <c r="AJ1555"/>
  <c r="AJ1556"/>
  <c r="AJ1557"/>
  <c r="AJ1558"/>
  <c r="AJ1559"/>
  <c r="AJ1560"/>
  <c r="AJ1561"/>
  <c r="AJ1562"/>
  <c r="AJ1563"/>
  <c r="AJ1564"/>
  <c r="AJ1565"/>
  <c r="AJ1566"/>
  <c r="AJ1567"/>
  <c r="AJ1568"/>
  <c r="AJ1569"/>
  <c r="AJ1570"/>
  <c r="AJ1571"/>
  <c r="AJ1572"/>
  <c r="AJ1573"/>
  <c r="AJ1574"/>
  <c r="AJ1575"/>
  <c r="AJ1576"/>
  <c r="AJ1577"/>
  <c r="AJ1578"/>
  <c r="AJ1579"/>
  <c r="AJ1580"/>
  <c r="AJ1581"/>
  <c r="AJ1582"/>
  <c r="AJ1583"/>
  <c r="AJ1584"/>
  <c r="AJ1585"/>
  <c r="AJ1586"/>
  <c r="AJ1587"/>
  <c r="AJ1588"/>
  <c r="AJ1589"/>
  <c r="AJ1590"/>
  <c r="AJ1591"/>
  <c r="AJ1592"/>
  <c r="AJ1593"/>
  <c r="AJ1594"/>
  <c r="AJ1595"/>
  <c r="AJ1596"/>
  <c r="AJ1597"/>
  <c r="AJ1598"/>
  <c r="AJ1599"/>
  <c r="AJ1600"/>
  <c r="AJ1601"/>
  <c r="AJ1602"/>
  <c r="AJ1603"/>
  <c r="AJ1604"/>
  <c r="AJ1605"/>
  <c r="AJ1606"/>
  <c r="AJ1607"/>
  <c r="AJ1608"/>
  <c r="AJ1609"/>
  <c r="AJ1610"/>
  <c r="AJ1611"/>
  <c r="AJ1612"/>
  <c r="AJ1613"/>
  <c r="AJ1614"/>
  <c r="AJ1615"/>
  <c r="AJ1616"/>
  <c r="AJ1617"/>
  <c r="AJ1618"/>
  <c r="AJ1619"/>
  <c r="AJ1620"/>
  <c r="AJ1621"/>
  <c r="AJ1622"/>
  <c r="AJ1623"/>
  <c r="AJ1624"/>
  <c r="AJ1625"/>
  <c r="AJ1626"/>
  <c r="AJ1627"/>
  <c r="AJ1628"/>
  <c r="AJ1629"/>
  <c r="AJ1630"/>
  <c r="AJ1631"/>
  <c r="AJ1632"/>
  <c r="AJ1633"/>
  <c r="AJ1634"/>
  <c r="AJ1635"/>
  <c r="AJ1636"/>
  <c r="AJ1637"/>
  <c r="AJ1638"/>
  <c r="AJ1639"/>
  <c r="AJ1640"/>
  <c r="AJ1641"/>
  <c r="AJ1642"/>
  <c r="AJ1643"/>
  <c r="AJ1644"/>
  <c r="AJ1645"/>
  <c r="AJ1646"/>
  <c r="AJ1647"/>
  <c r="AJ1648"/>
  <c r="AJ1649"/>
  <c r="AJ1650"/>
  <c r="AJ1651"/>
  <c r="AJ1652"/>
  <c r="AJ1653"/>
  <c r="AJ1654"/>
  <c r="AJ1655"/>
  <c r="AJ1656"/>
  <c r="AJ1657"/>
  <c r="AJ1658"/>
  <c r="AJ1659"/>
  <c r="AJ1660"/>
  <c r="AJ1661"/>
  <c r="AJ1662"/>
  <c r="AJ1663"/>
  <c r="AJ1664"/>
  <c r="AJ1665"/>
  <c r="AJ1666"/>
  <c r="AJ1667"/>
  <c r="AJ1668"/>
  <c r="AJ1669"/>
  <c r="AJ1670"/>
  <c r="AJ1671"/>
  <c r="AJ1672"/>
  <c r="AJ1673"/>
  <c r="AJ1674"/>
  <c r="AJ1675"/>
  <c r="AJ1676"/>
  <c r="AJ1677"/>
  <c r="AJ1678"/>
  <c r="AJ1679"/>
  <c r="AJ1680"/>
  <c r="AJ1681"/>
  <c r="AJ1682"/>
  <c r="AJ1683"/>
  <c r="AJ1684"/>
  <c r="AJ1685"/>
  <c r="AJ1686"/>
  <c r="AJ1687"/>
  <c r="AJ1688"/>
  <c r="AJ1689"/>
  <c r="AJ1690"/>
  <c r="AJ1691"/>
  <c r="AJ1692"/>
  <c r="AJ1693"/>
  <c r="AJ1694"/>
  <c r="AJ1695"/>
  <c r="AJ1696"/>
  <c r="AJ1697"/>
  <c r="AJ1698"/>
  <c r="AJ1699"/>
  <c r="AJ1700"/>
  <c r="AJ1701"/>
  <c r="AJ1702"/>
  <c r="AJ1703"/>
  <c r="AJ1704"/>
  <c r="AJ1705"/>
  <c r="AJ1706"/>
  <c r="AJ1707"/>
  <c r="AJ1708"/>
  <c r="AJ1709"/>
  <c r="AJ1710"/>
  <c r="AJ1711"/>
  <c r="AJ1712"/>
  <c r="AJ1713"/>
  <c r="AJ1714"/>
  <c r="AJ1715"/>
  <c r="AJ1716"/>
  <c r="AJ1717"/>
  <c r="AJ1718"/>
  <c r="AJ1719"/>
  <c r="AJ1720"/>
  <c r="AJ1721"/>
  <c r="AJ1722"/>
  <c r="AJ1723"/>
  <c r="AJ1724"/>
  <c r="AJ1725"/>
  <c r="AJ1726"/>
  <c r="AJ1727"/>
  <c r="AJ1728"/>
  <c r="AJ1729"/>
  <c r="AJ1730"/>
  <c r="AJ1731"/>
  <c r="AJ1732"/>
  <c r="AJ1733"/>
  <c r="AJ1734"/>
  <c r="AJ1735"/>
  <c r="AJ1736"/>
  <c r="AJ1737"/>
  <c r="AJ1738"/>
  <c r="AJ1739"/>
  <c r="AJ1740"/>
  <c r="AJ1741"/>
  <c r="AJ1742"/>
  <c r="AJ1743"/>
  <c r="AJ1744"/>
  <c r="AJ1745"/>
  <c r="AJ1746"/>
  <c r="AJ1747"/>
  <c r="AJ1748"/>
  <c r="AJ1749"/>
  <c r="AJ1750"/>
  <c r="AJ1751"/>
  <c r="AJ1752"/>
  <c r="AJ1753"/>
  <c r="AJ1754"/>
  <c r="AJ1755"/>
  <c r="AJ1756"/>
  <c r="AJ1757"/>
  <c r="AJ1758"/>
  <c r="AJ1759"/>
  <c r="AJ1760"/>
  <c r="AJ1761"/>
  <c r="AJ1762"/>
  <c r="AJ1763"/>
  <c r="AJ1764"/>
  <c r="AJ1765"/>
  <c r="AJ1766"/>
  <c r="AJ1767"/>
  <c r="AJ1768"/>
  <c r="AJ1769"/>
  <c r="AJ1770"/>
  <c r="AJ1771"/>
  <c r="AJ1772"/>
  <c r="AJ1773"/>
  <c r="AJ1774"/>
  <c r="AJ1775"/>
  <c r="AJ1776"/>
  <c r="AJ1777"/>
  <c r="AJ1778"/>
  <c r="AJ1779"/>
  <c r="AJ1780"/>
  <c r="AJ1781"/>
  <c r="AJ1782"/>
  <c r="AJ1783"/>
  <c r="AJ1784"/>
  <c r="AJ1785"/>
  <c r="AJ1786"/>
  <c r="AJ1787"/>
  <c r="AJ1788"/>
  <c r="AJ1789"/>
  <c r="AJ1790"/>
  <c r="AJ1791"/>
  <c r="AJ1792"/>
  <c r="AJ1793"/>
  <c r="AJ1794"/>
  <c r="AJ1795"/>
  <c r="AJ1796"/>
  <c r="AJ1797"/>
  <c r="AJ1798"/>
  <c r="AJ1799"/>
  <c r="AJ1800"/>
  <c r="AJ1801"/>
  <c r="AJ1802"/>
  <c r="AJ1803"/>
  <c r="AJ1804"/>
  <c r="AJ1805"/>
  <c r="AJ1806"/>
  <c r="AJ1807"/>
  <c r="AJ1808"/>
  <c r="AJ1809"/>
  <c r="AJ1810"/>
  <c r="AJ1811"/>
  <c r="AJ1812"/>
  <c r="AJ1813"/>
  <c r="AJ1814"/>
  <c r="AJ1815"/>
  <c r="AJ1816"/>
  <c r="AJ1817"/>
  <c r="AJ1818"/>
  <c r="AJ1819"/>
  <c r="AJ1820"/>
  <c r="AJ1821"/>
  <c r="AJ1822"/>
  <c r="AJ1823"/>
  <c r="AJ1824"/>
  <c r="AJ1825"/>
  <c r="AJ1826"/>
  <c r="AJ1827"/>
  <c r="AJ1828"/>
  <c r="AJ1829"/>
  <c r="AJ1830"/>
  <c r="AJ1831"/>
  <c r="AJ1832"/>
  <c r="AJ1833"/>
  <c r="AJ1834"/>
  <c r="AJ1835"/>
  <c r="AJ1836"/>
  <c r="AJ1837"/>
  <c r="AJ1838"/>
  <c r="AJ1839"/>
  <c r="AJ1840"/>
  <c r="AJ1841"/>
  <c r="AJ1842"/>
  <c r="AJ1843"/>
  <c r="AJ1844"/>
  <c r="AJ1845"/>
  <c r="AJ1846"/>
  <c r="AJ1847"/>
  <c r="AJ1848"/>
  <c r="AJ1849"/>
  <c r="AJ1850"/>
  <c r="AJ1851"/>
  <c r="AJ1852"/>
  <c r="AJ1853"/>
  <c r="AJ1854"/>
  <c r="AJ1855"/>
  <c r="AJ1856"/>
  <c r="AJ1857"/>
  <c r="AJ1858"/>
  <c r="AJ1859"/>
  <c r="AJ1860"/>
  <c r="AJ1861"/>
  <c r="AJ1862"/>
  <c r="AJ1863"/>
  <c r="AJ1864"/>
  <c r="AJ1865"/>
  <c r="AJ1866"/>
  <c r="AJ1867"/>
  <c r="AJ1868"/>
  <c r="AJ1869"/>
  <c r="AJ1870"/>
  <c r="AJ1871"/>
  <c r="AJ1872"/>
  <c r="AJ1873"/>
  <c r="AJ1874"/>
  <c r="AJ1875"/>
  <c r="AJ1876"/>
  <c r="AJ1877"/>
  <c r="AJ1878"/>
  <c r="AJ1879"/>
  <c r="AJ1880"/>
  <c r="AJ1881"/>
  <c r="AJ1882"/>
  <c r="AJ1883"/>
  <c r="AJ1884"/>
  <c r="AJ1885"/>
  <c r="AJ1886"/>
  <c r="AJ1887"/>
  <c r="AJ1888"/>
  <c r="AJ1889"/>
  <c r="AJ1890"/>
  <c r="AJ1891"/>
  <c r="AJ1892"/>
  <c r="AJ1893"/>
  <c r="AJ1894"/>
  <c r="AJ1895"/>
  <c r="AJ1896"/>
  <c r="AJ1897"/>
  <c r="AJ1898"/>
  <c r="AJ1899"/>
  <c r="AJ1900"/>
  <c r="AJ1901"/>
  <c r="AJ1902"/>
  <c r="AJ1903"/>
  <c r="AJ1904"/>
  <c r="AJ1905"/>
  <c r="AJ1906"/>
  <c r="AJ1907"/>
  <c r="AJ1908"/>
  <c r="AJ1909"/>
  <c r="AJ1910"/>
  <c r="AJ1911"/>
  <c r="AJ1912"/>
  <c r="AJ1913"/>
  <c r="AJ1914"/>
  <c r="AJ1915"/>
  <c r="AJ1916"/>
  <c r="AJ1917"/>
  <c r="AJ1918"/>
  <c r="AJ1919"/>
  <c r="AJ1920"/>
  <c r="AJ1921"/>
  <c r="AJ1922"/>
  <c r="AJ1923"/>
  <c r="AJ1924"/>
  <c r="AJ1925"/>
  <c r="AJ1926"/>
  <c r="AJ1927"/>
  <c r="AJ1928"/>
  <c r="AJ1929"/>
  <c r="AJ1930"/>
  <c r="AJ1931"/>
  <c r="AJ1932"/>
  <c r="AJ1933"/>
  <c r="AJ1934"/>
  <c r="AJ1935"/>
  <c r="AJ1936"/>
  <c r="AJ1937"/>
  <c r="AJ1938"/>
  <c r="AJ1939"/>
  <c r="AJ1940"/>
  <c r="AJ1941"/>
  <c r="AJ1942"/>
  <c r="AJ1943"/>
  <c r="AJ1944"/>
  <c r="AJ1945"/>
  <c r="AJ1946"/>
  <c r="AJ1947"/>
  <c r="AJ1948"/>
  <c r="AJ1949"/>
  <c r="AJ1950"/>
  <c r="AJ1951"/>
  <c r="AJ1952"/>
  <c r="AJ1953"/>
  <c r="AJ1954"/>
  <c r="AJ1955"/>
  <c r="AJ1956"/>
  <c r="AJ1957"/>
  <c r="AJ1958"/>
  <c r="AJ1959"/>
  <c r="AJ1960"/>
  <c r="AJ1961"/>
  <c r="AJ1962"/>
  <c r="AJ1963"/>
  <c r="AJ1964"/>
  <c r="AJ1965"/>
  <c r="AJ1966"/>
  <c r="AJ1967"/>
  <c r="AJ1968"/>
  <c r="AJ1969"/>
  <c r="AJ1970"/>
  <c r="AJ1971"/>
  <c r="AJ1972"/>
  <c r="AJ1973"/>
  <c r="AJ1974"/>
  <c r="AJ1975"/>
  <c r="AJ1976"/>
  <c r="AJ1977"/>
  <c r="AJ1978"/>
  <c r="AJ1979"/>
  <c r="AJ1980"/>
  <c r="AJ1981"/>
  <c r="AJ1982"/>
  <c r="AJ1983"/>
  <c r="AJ1984"/>
  <c r="AJ1985"/>
  <c r="AJ1986"/>
  <c r="AJ1987"/>
  <c r="AJ1988"/>
  <c r="AJ1989"/>
  <c r="AJ1990"/>
  <c r="AJ1991"/>
  <c r="AJ1992"/>
  <c r="AJ1993"/>
  <c r="AJ1994"/>
  <c r="AJ1995"/>
  <c r="AJ1996"/>
  <c r="AJ1997"/>
  <c r="AJ1998"/>
  <c r="AJ1999"/>
  <c r="B8" i="949"/>
  <c r="D12" i="941" s="1"/>
  <c r="B9" i="949"/>
  <c r="B10"/>
  <c r="B6"/>
  <c r="D4" i="941" s="1"/>
  <c r="D7" l="1"/>
  <c r="D8"/>
  <c r="D5"/>
  <c r="D3"/>
  <c r="AJ3" s="1"/>
  <c r="D11"/>
  <c r="D10"/>
  <c r="D9"/>
  <c r="D6"/>
  <c r="C6" i="949" l="1"/>
  <c r="D6"/>
  <c r="C7"/>
  <c r="C8"/>
  <c r="C9"/>
  <c r="C10"/>
  <c r="C1999"/>
  <c r="C1998"/>
  <c r="C1997"/>
  <c r="C1996"/>
  <c r="C1995"/>
  <c r="C1994"/>
  <c r="C1993"/>
  <c r="C1992"/>
  <c r="C1991"/>
  <c r="C1990"/>
  <c r="C1989"/>
  <c r="C1988"/>
  <c r="C1987"/>
  <c r="C1986"/>
  <c r="C1985"/>
  <c r="C1984"/>
  <c r="C1983"/>
  <c r="C1982"/>
  <c r="C1981"/>
  <c r="C1980"/>
  <c r="C1979"/>
  <c r="C1978"/>
  <c r="C1977"/>
  <c r="C1976"/>
  <c r="C1975"/>
  <c r="C1974"/>
  <c r="C1973"/>
  <c r="C1972"/>
  <c r="C1971"/>
  <c r="C1970"/>
  <c r="C1969"/>
  <c r="C1968"/>
  <c r="C1967"/>
  <c r="C1966"/>
  <c r="C1965"/>
  <c r="C1964"/>
  <c r="C1963"/>
  <c r="C1962"/>
  <c r="C1961"/>
  <c r="C1960"/>
  <c r="C1959"/>
  <c r="C1958"/>
  <c r="C1957"/>
  <c r="C1956"/>
  <c r="C1955"/>
  <c r="C1954"/>
  <c r="C1953"/>
  <c r="C1952"/>
  <c r="C1951"/>
  <c r="C1950"/>
  <c r="C1949"/>
  <c r="C1948"/>
  <c r="C1947"/>
  <c r="C1946"/>
  <c r="C1945"/>
  <c r="C1944"/>
  <c r="C1943"/>
  <c r="C1942"/>
  <c r="C1941"/>
  <c r="C1940"/>
  <c r="C1939"/>
  <c r="C1938"/>
  <c r="C1937"/>
  <c r="C1936"/>
  <c r="C1935"/>
  <c r="C1934"/>
  <c r="C1933"/>
  <c r="C1932"/>
  <c r="C1931"/>
  <c r="C1930"/>
  <c r="C1929"/>
  <c r="C1928"/>
  <c r="C1927"/>
  <c r="C1926"/>
  <c r="C1925"/>
  <c r="C1924"/>
  <c r="C1923"/>
  <c r="C1922"/>
  <c r="C1921"/>
  <c r="C1920"/>
  <c r="C1919"/>
  <c r="C1918"/>
  <c r="C1917"/>
  <c r="C1916"/>
  <c r="C1915"/>
  <c r="C1914"/>
  <c r="C1913"/>
  <c r="C1912"/>
  <c r="C1911"/>
  <c r="C1910"/>
  <c r="C1909"/>
  <c r="C1908"/>
  <c r="C1907"/>
  <c r="C1906"/>
  <c r="C1905"/>
  <c r="C1904"/>
  <c r="C1903"/>
  <c r="C1902"/>
  <c r="C1901"/>
  <c r="C1900"/>
  <c r="C1899"/>
  <c r="C1898"/>
  <c r="C1897"/>
  <c r="C1896"/>
  <c r="C1895"/>
  <c r="C1894"/>
  <c r="C1893"/>
  <c r="C1892"/>
  <c r="C1891"/>
  <c r="C1890"/>
  <c r="C1889"/>
  <c r="C1888"/>
  <c r="C1887"/>
  <c r="C1886"/>
  <c r="C1885"/>
  <c r="C1884"/>
  <c r="C1883"/>
  <c r="C1882"/>
  <c r="C1881"/>
  <c r="C1880"/>
  <c r="C1879"/>
  <c r="C1878"/>
  <c r="C1877"/>
  <c r="C1876"/>
  <c r="C1875"/>
  <c r="C1874"/>
  <c r="C1873"/>
  <c r="C1872"/>
  <c r="C1871"/>
  <c r="C1870"/>
  <c r="C1869"/>
  <c r="C1868"/>
  <c r="C1867"/>
  <c r="C1866"/>
  <c r="C1865"/>
  <c r="C1864"/>
  <c r="C1863"/>
  <c r="C1862"/>
  <c r="C1861"/>
  <c r="C1860"/>
  <c r="C1859"/>
  <c r="C1858"/>
  <c r="C1857"/>
  <c r="C1856"/>
  <c r="C1855"/>
  <c r="C1854"/>
  <c r="C1853"/>
  <c r="C1852"/>
  <c r="C1851"/>
  <c r="C1850"/>
  <c r="C1849"/>
  <c r="C1848"/>
  <c r="C1847"/>
  <c r="C1846"/>
  <c r="C1845"/>
  <c r="C1844"/>
  <c r="C1843"/>
  <c r="C1842"/>
  <c r="C1841"/>
  <c r="C1840"/>
  <c r="C1839"/>
  <c r="C1838"/>
  <c r="C1837"/>
  <c r="C1836"/>
  <c r="C1835"/>
  <c r="C1834"/>
  <c r="C1833"/>
  <c r="C1832"/>
  <c r="C1831"/>
  <c r="C1830"/>
  <c r="C1829"/>
  <c r="C1828"/>
  <c r="C1827"/>
  <c r="C1826"/>
  <c r="C1825"/>
  <c r="C1824"/>
  <c r="C1823"/>
  <c r="C1822"/>
  <c r="C1821"/>
  <c r="C1820"/>
  <c r="C1819"/>
  <c r="C1818"/>
  <c r="C1817"/>
  <c r="C1816"/>
  <c r="C1815"/>
  <c r="C1814"/>
  <c r="C1813"/>
  <c r="C1812"/>
  <c r="C1811"/>
  <c r="C1810"/>
  <c r="C1809"/>
  <c r="C1808"/>
  <c r="C1807"/>
  <c r="C1806"/>
  <c r="C1805"/>
  <c r="C1804"/>
  <c r="C1803"/>
  <c r="C1802"/>
  <c r="C1801"/>
  <c r="C1800"/>
  <c r="C1799"/>
  <c r="C1798"/>
  <c r="C1797"/>
  <c r="C1796"/>
  <c r="C1795"/>
  <c r="C1794"/>
  <c r="C1793"/>
  <c r="C1792"/>
  <c r="C1791"/>
  <c r="C1790"/>
  <c r="C1789"/>
  <c r="C1788"/>
  <c r="C1787"/>
  <c r="C1786"/>
  <c r="C1785"/>
  <c r="C1784"/>
  <c r="C1783"/>
  <c r="C1782"/>
  <c r="C1781"/>
  <c r="C1780"/>
  <c r="C1779"/>
  <c r="C1778"/>
  <c r="C1777"/>
  <c r="C1776"/>
  <c r="C1775"/>
  <c r="C1774"/>
  <c r="C1773"/>
  <c r="C1772"/>
  <c r="C1771"/>
  <c r="C1770"/>
  <c r="C1769"/>
  <c r="C1768"/>
  <c r="C1767"/>
  <c r="C1766"/>
  <c r="C1765"/>
  <c r="C1764"/>
  <c r="C1763"/>
  <c r="C1762"/>
  <c r="C1761"/>
  <c r="C1760"/>
  <c r="C1759"/>
  <c r="C1758"/>
  <c r="C1757"/>
  <c r="C1756"/>
  <c r="C1755"/>
  <c r="C1754"/>
  <c r="C1753"/>
  <c r="C1752"/>
  <c r="C1751"/>
  <c r="C1750"/>
  <c r="C1749"/>
  <c r="C1748"/>
  <c r="C1747"/>
  <c r="C1746"/>
  <c r="C1745"/>
  <c r="C1744"/>
  <c r="C1743"/>
  <c r="C1742"/>
  <c r="C1741"/>
  <c r="C1740"/>
  <c r="C1739"/>
  <c r="C1738"/>
  <c r="C1737"/>
  <c r="C1736"/>
  <c r="C1735"/>
  <c r="C1734"/>
  <c r="C1733"/>
  <c r="C1732"/>
  <c r="C1731"/>
  <c r="C1730"/>
  <c r="C1729"/>
  <c r="C1728"/>
  <c r="C1727"/>
  <c r="C1726"/>
  <c r="C1725"/>
  <c r="C1724"/>
  <c r="C1723"/>
  <c r="C1722"/>
  <c r="C1721"/>
  <c r="C1720"/>
  <c r="C1719"/>
  <c r="C1718"/>
  <c r="C1717"/>
  <c r="C1716"/>
  <c r="C1715"/>
  <c r="C1714"/>
  <c r="C1713"/>
  <c r="C1712"/>
  <c r="C1711"/>
  <c r="C1710"/>
  <c r="C1709"/>
  <c r="C1708"/>
  <c r="C1707"/>
  <c r="C1706"/>
  <c r="C1705"/>
  <c r="C1704"/>
  <c r="C1703"/>
  <c r="C1702"/>
  <c r="C1701"/>
  <c r="C1700"/>
  <c r="C1699"/>
  <c r="C1698"/>
  <c r="C1697"/>
  <c r="C1696"/>
  <c r="C1695"/>
  <c r="C1694"/>
  <c r="C1693"/>
  <c r="C1692"/>
  <c r="C1691"/>
  <c r="C1690"/>
  <c r="C1689"/>
  <c r="C1688"/>
  <c r="C1687"/>
  <c r="C1686"/>
  <c r="C1685"/>
  <c r="C1684"/>
  <c r="C1683"/>
  <c r="C1682"/>
  <c r="C1681"/>
  <c r="C1680"/>
  <c r="C1679"/>
  <c r="C1678"/>
  <c r="C1677"/>
  <c r="C1676"/>
  <c r="C1675"/>
  <c r="C1674"/>
  <c r="C1673"/>
  <c r="C1672"/>
  <c r="C1671"/>
  <c r="C1670"/>
  <c r="C1669"/>
  <c r="C1668"/>
  <c r="C1667"/>
  <c r="C1666"/>
  <c r="C1665"/>
  <c r="C1664"/>
  <c r="C1663"/>
  <c r="C1662"/>
  <c r="C1661"/>
  <c r="C1660"/>
  <c r="C1659"/>
  <c r="C1658"/>
  <c r="C1657"/>
  <c r="C1656"/>
  <c r="C1655"/>
  <c r="C1654"/>
  <c r="C1653"/>
  <c r="C1652"/>
  <c r="C1651"/>
  <c r="C1650"/>
  <c r="C1649"/>
  <c r="C1648"/>
  <c r="C1647"/>
  <c r="C1646"/>
  <c r="C1645"/>
  <c r="C1644"/>
  <c r="C1643"/>
  <c r="C1642"/>
  <c r="C1641"/>
  <c r="C1640"/>
  <c r="C1639"/>
  <c r="C1638"/>
  <c r="C1637"/>
  <c r="C1636"/>
  <c r="C1635"/>
  <c r="C1634"/>
  <c r="C1633"/>
  <c r="C1632"/>
  <c r="C1631"/>
  <c r="C1630"/>
  <c r="C1629"/>
  <c r="C1628"/>
  <c r="C1627"/>
  <c r="C1626"/>
  <c r="C1625"/>
  <c r="C1624"/>
  <c r="C1623"/>
  <c r="C1622"/>
  <c r="C1621"/>
  <c r="C1620"/>
  <c r="C1619"/>
  <c r="C1618"/>
  <c r="C1617"/>
  <c r="C1616"/>
  <c r="C1615"/>
  <c r="C1614"/>
  <c r="C1613"/>
  <c r="C1612"/>
  <c r="C1611"/>
  <c r="C1610"/>
  <c r="C1609"/>
  <c r="C1608"/>
  <c r="C1607"/>
  <c r="C1606"/>
  <c r="C1605"/>
  <c r="C1604"/>
  <c r="C1603"/>
  <c r="C1602"/>
  <c r="C1601"/>
  <c r="C1600"/>
  <c r="C1599"/>
  <c r="C1598"/>
  <c r="C1597"/>
  <c r="C1596"/>
  <c r="C1595"/>
  <c r="C1594"/>
  <c r="C1593"/>
  <c r="C1592"/>
  <c r="C1591"/>
  <c r="C1590"/>
  <c r="C1589"/>
  <c r="C1588"/>
  <c r="C1587"/>
  <c r="C1586"/>
  <c r="C1585"/>
  <c r="C1584"/>
  <c r="C1583"/>
  <c r="C1582"/>
  <c r="C1581"/>
  <c r="C1580"/>
  <c r="C1579"/>
  <c r="C1578"/>
  <c r="C1577"/>
  <c r="C1576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51"/>
  <c r="C1550"/>
  <c r="C1549"/>
  <c r="C1548"/>
  <c r="C1547"/>
  <c r="C1546"/>
  <c r="C1545"/>
  <c r="C1544"/>
  <c r="C1543"/>
  <c r="C1542"/>
  <c r="C1541"/>
  <c r="C1540"/>
  <c r="C1539"/>
  <c r="C1538"/>
  <c r="C1537"/>
  <c r="C1536"/>
  <c r="C1535"/>
  <c r="C1534"/>
  <c r="C1533"/>
  <c r="C1532"/>
  <c r="C1531"/>
  <c r="C1530"/>
  <c r="C1529"/>
  <c r="C1528"/>
  <c r="C1527"/>
  <c r="C1526"/>
  <c r="C1525"/>
  <c r="C1524"/>
  <c r="C1523"/>
  <c r="C1522"/>
  <c r="C1521"/>
  <c r="C1520"/>
  <c r="C1519"/>
  <c r="C1518"/>
  <c r="C1517"/>
  <c r="C1516"/>
  <c r="C1515"/>
  <c r="C1514"/>
  <c r="C1513"/>
  <c r="C1512"/>
  <c r="C1511"/>
  <c r="C1510"/>
  <c r="C1509"/>
  <c r="C1508"/>
  <c r="C1507"/>
  <c r="C1506"/>
  <c r="C1505"/>
  <c r="C1504"/>
  <c r="C1503"/>
  <c r="C1502"/>
  <c r="C1501"/>
  <c r="C1500"/>
  <c r="C1499"/>
  <c r="C1498"/>
  <c r="C1497"/>
  <c r="C1496"/>
  <c r="C1495"/>
  <c r="C1494"/>
  <c r="C1493"/>
  <c r="C1492"/>
  <c r="C1491"/>
  <c r="C1490"/>
  <c r="C1489"/>
  <c r="C1488"/>
  <c r="C1487"/>
  <c r="C1486"/>
  <c r="C1485"/>
  <c r="C1484"/>
  <c r="C1483"/>
  <c r="C1482"/>
  <c r="C1481"/>
  <c r="C1480"/>
  <c r="C1479"/>
  <c r="C1478"/>
  <c r="C1477"/>
  <c r="C1476"/>
  <c r="C1475"/>
  <c r="C1474"/>
  <c r="C1473"/>
  <c r="C1472"/>
  <c r="C1471"/>
  <c r="C1470"/>
  <c r="C1469"/>
  <c r="C1468"/>
  <c r="C1467"/>
  <c r="C1466"/>
  <c r="C1465"/>
  <c r="C1464"/>
  <c r="C1463"/>
  <c r="C1462"/>
  <c r="C1461"/>
  <c r="C1460"/>
  <c r="C1459"/>
  <c r="C1458"/>
  <c r="C1457"/>
  <c r="C1456"/>
  <c r="C1455"/>
  <c r="C1454"/>
  <c r="C1453"/>
  <c r="C1452"/>
  <c r="C1451"/>
  <c r="C1450"/>
  <c r="C1449"/>
  <c r="C1448"/>
  <c r="C1447"/>
  <c r="C1446"/>
  <c r="C1445"/>
  <c r="C1444"/>
  <c r="C1443"/>
  <c r="C1442"/>
  <c r="C1441"/>
  <c r="C1440"/>
  <c r="C1439"/>
  <c r="C1438"/>
  <c r="C1437"/>
  <c r="C1436"/>
  <c r="C1435"/>
  <c r="C1434"/>
  <c r="C1433"/>
  <c r="C1432"/>
  <c r="C1431"/>
  <c r="C1430"/>
  <c r="C1429"/>
  <c r="C1428"/>
  <c r="C1427"/>
  <c r="C1426"/>
  <c r="C1425"/>
  <c r="C1424"/>
  <c r="C1423"/>
  <c r="C1422"/>
  <c r="C1421"/>
  <c r="C1420"/>
  <c r="C1419"/>
  <c r="C1418"/>
  <c r="C1417"/>
  <c r="C1416"/>
  <c r="C1415"/>
  <c r="C1414"/>
  <c r="C1413"/>
  <c r="C1412"/>
  <c r="C1411"/>
  <c r="C1410"/>
  <c r="C1409"/>
  <c r="C1408"/>
  <c r="C1407"/>
  <c r="C1406"/>
  <c r="C1405"/>
  <c r="C1404"/>
  <c r="C1403"/>
  <c r="C1402"/>
  <c r="C1401"/>
  <c r="C1400"/>
  <c r="C1399"/>
  <c r="C1398"/>
  <c r="C1397"/>
  <c r="C1396"/>
  <c r="C1395"/>
  <c r="C1394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D9"/>
  <c r="E9" s="1"/>
  <c r="K7" i="952" s="1"/>
  <c r="D10" i="949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E119" s="1"/>
  <c r="K117" i="952" s="1"/>
  <c r="D120" i="949"/>
  <c r="D121"/>
  <c r="E121" s="1"/>
  <c r="K119" i="952" s="1"/>
  <c r="D122" i="949"/>
  <c r="D123"/>
  <c r="E123" s="1"/>
  <c r="K121" i="952" s="1"/>
  <c r="D124" i="949"/>
  <c r="D125"/>
  <c r="E125" s="1"/>
  <c r="K123" i="952" s="1"/>
  <c r="D126" i="949"/>
  <c r="D127"/>
  <c r="E127" s="1"/>
  <c r="K125" i="952" s="1"/>
  <c r="D128" i="949"/>
  <c r="D129"/>
  <c r="E129" s="1"/>
  <c r="K127" i="952" s="1"/>
  <c r="D130" i="949"/>
  <c r="D131"/>
  <c r="E131" s="1"/>
  <c r="K129" i="952" s="1"/>
  <c r="D132" i="949"/>
  <c r="D133"/>
  <c r="E133" s="1"/>
  <c r="K131" i="952" s="1"/>
  <c r="D134" i="949"/>
  <c r="D135"/>
  <c r="E135" s="1"/>
  <c r="K133" i="952" s="1"/>
  <c r="D136" i="949"/>
  <c r="D137"/>
  <c r="E137" s="1"/>
  <c r="K135" i="952" s="1"/>
  <c r="D138" i="949"/>
  <c r="D139"/>
  <c r="E139" s="1"/>
  <c r="K137" i="952" s="1"/>
  <c r="D140" i="949"/>
  <c r="D141"/>
  <c r="E141" s="1"/>
  <c r="K139" i="952" s="1"/>
  <c r="D142" i="949"/>
  <c r="D143"/>
  <c r="E143" s="1"/>
  <c r="K141" i="952" s="1"/>
  <c r="D144" i="949"/>
  <c r="D145"/>
  <c r="E145" s="1"/>
  <c r="K143" i="952" s="1"/>
  <c r="D146" i="949"/>
  <c r="D147"/>
  <c r="E147" s="1"/>
  <c r="K145" i="952" s="1"/>
  <c r="D148" i="949"/>
  <c r="D149"/>
  <c r="E149" s="1"/>
  <c r="K147" i="952" s="1"/>
  <c r="D150" i="949"/>
  <c r="D151"/>
  <c r="E151" s="1"/>
  <c r="K149" i="952" s="1"/>
  <c r="D152" i="949"/>
  <c r="D153"/>
  <c r="E153" s="1"/>
  <c r="K151" i="952" s="1"/>
  <c r="D154" i="949"/>
  <c r="D155"/>
  <c r="E155" s="1"/>
  <c r="K153" i="952" s="1"/>
  <c r="D156" i="949"/>
  <c r="D157"/>
  <c r="E157" s="1"/>
  <c r="K155" i="952" s="1"/>
  <c r="D158" i="949"/>
  <c r="D159"/>
  <c r="E159" s="1"/>
  <c r="K157" i="952" s="1"/>
  <c r="D160" i="949"/>
  <c r="D161"/>
  <c r="E161" s="1"/>
  <c r="K159" i="952" s="1"/>
  <c r="D162" i="949"/>
  <c r="D163"/>
  <c r="E163" s="1"/>
  <c r="K161" i="952" s="1"/>
  <c r="D164" i="949"/>
  <c r="D165"/>
  <c r="E165" s="1"/>
  <c r="K163" i="952" s="1"/>
  <c r="D166" i="949"/>
  <c r="D167"/>
  <c r="E167" s="1"/>
  <c r="K165" i="952" s="1"/>
  <c r="D168" i="949"/>
  <c r="D169"/>
  <c r="E169" s="1"/>
  <c r="K167" i="952" s="1"/>
  <c r="D170" i="949"/>
  <c r="D171"/>
  <c r="E171" s="1"/>
  <c r="K169" i="952" s="1"/>
  <c r="D172" i="949"/>
  <c r="D173"/>
  <c r="E173" s="1"/>
  <c r="K171" i="952" s="1"/>
  <c r="D174" i="949"/>
  <c r="D175"/>
  <c r="E175" s="1"/>
  <c r="K173" i="952" s="1"/>
  <c r="D176" i="949"/>
  <c r="D177"/>
  <c r="E177" s="1"/>
  <c r="K175" i="952" s="1"/>
  <c r="D178" i="949"/>
  <c r="D179"/>
  <c r="E179" s="1"/>
  <c r="K177" i="952" s="1"/>
  <c r="D180" i="949"/>
  <c r="D181"/>
  <c r="E181" s="1"/>
  <c r="K179" i="952" s="1"/>
  <c r="D182" i="949"/>
  <c r="D183"/>
  <c r="E183" s="1"/>
  <c r="K181" i="952" s="1"/>
  <c r="D184" i="949"/>
  <c r="D185"/>
  <c r="E185" s="1"/>
  <c r="K183" i="952" s="1"/>
  <c r="D186" i="949"/>
  <c r="D187"/>
  <c r="E187" s="1"/>
  <c r="K185" i="952" s="1"/>
  <c r="D188" i="949"/>
  <c r="D189"/>
  <c r="E189" s="1"/>
  <c r="K187" i="952" s="1"/>
  <c r="D190" i="949"/>
  <c r="D191"/>
  <c r="E191" s="1"/>
  <c r="K189" i="952" s="1"/>
  <c r="D192" i="949"/>
  <c r="D193"/>
  <c r="E193" s="1"/>
  <c r="K191" i="952" s="1"/>
  <c r="D194" i="949"/>
  <c r="D195"/>
  <c r="E195" s="1"/>
  <c r="K193" i="952" s="1"/>
  <c r="D196" i="949"/>
  <c r="D197"/>
  <c r="E197" s="1"/>
  <c r="K195" i="952" s="1"/>
  <c r="D198" i="949"/>
  <c r="D199"/>
  <c r="E199" s="1"/>
  <c r="K197" i="952" s="1"/>
  <c r="D200" i="949"/>
  <c r="D201"/>
  <c r="E201" s="1"/>
  <c r="K199" i="952" s="1"/>
  <c r="D202" i="949"/>
  <c r="D203"/>
  <c r="E203" s="1"/>
  <c r="K201" i="952" s="1"/>
  <c r="D204" i="949"/>
  <c r="D205"/>
  <c r="E205" s="1"/>
  <c r="K203" i="952" s="1"/>
  <c r="D206" i="949"/>
  <c r="D207"/>
  <c r="E207" s="1"/>
  <c r="K205" i="952" s="1"/>
  <c r="D208" i="949"/>
  <c r="D209"/>
  <c r="E209" s="1"/>
  <c r="K207" i="952" s="1"/>
  <c r="D210" i="949"/>
  <c r="D211"/>
  <c r="E211" s="1"/>
  <c r="K209" i="952" s="1"/>
  <c r="D212" i="949"/>
  <c r="D213"/>
  <c r="E213" s="1"/>
  <c r="K211" i="952" s="1"/>
  <c r="D214" i="949"/>
  <c r="D215"/>
  <c r="E215" s="1"/>
  <c r="K213" i="952" s="1"/>
  <c r="D216" i="949"/>
  <c r="D217"/>
  <c r="E217" s="1"/>
  <c r="K215" i="952" s="1"/>
  <c r="D218" i="949"/>
  <c r="D219"/>
  <c r="E219" s="1"/>
  <c r="K217" i="952" s="1"/>
  <c r="D220" i="949"/>
  <c r="D221"/>
  <c r="E221" s="1"/>
  <c r="K219" i="952" s="1"/>
  <c r="D222" i="949"/>
  <c r="D223"/>
  <c r="E223" s="1"/>
  <c r="K221" i="952" s="1"/>
  <c r="D224" i="949"/>
  <c r="D225"/>
  <c r="E225" s="1"/>
  <c r="K223" i="952" s="1"/>
  <c r="D226" i="949"/>
  <c r="D227"/>
  <c r="E227" s="1"/>
  <c r="K225" i="952" s="1"/>
  <c r="D228" i="949"/>
  <c r="D229"/>
  <c r="E229" s="1"/>
  <c r="K227" i="952" s="1"/>
  <c r="D230" i="949"/>
  <c r="D231"/>
  <c r="E231" s="1"/>
  <c r="K229" i="952" s="1"/>
  <c r="D232" i="949"/>
  <c r="D233"/>
  <c r="E233" s="1"/>
  <c r="K231" i="952" s="1"/>
  <c r="D234" i="949"/>
  <c r="D235"/>
  <c r="E235" s="1"/>
  <c r="K233" i="952" s="1"/>
  <c r="D236" i="949"/>
  <c r="D237"/>
  <c r="E237" s="1"/>
  <c r="K235" i="952" s="1"/>
  <c r="D238" i="949"/>
  <c r="D239"/>
  <c r="E239" s="1"/>
  <c r="K237" i="952" s="1"/>
  <c r="D240" i="949"/>
  <c r="D241"/>
  <c r="E241" s="1"/>
  <c r="K239" i="952" s="1"/>
  <c r="D242" i="949"/>
  <c r="D243"/>
  <c r="E243" s="1"/>
  <c r="K241" i="952" s="1"/>
  <c r="D244" i="949"/>
  <c r="D245"/>
  <c r="E245" s="1"/>
  <c r="K243" i="952" s="1"/>
  <c r="D246" i="949"/>
  <c r="D247"/>
  <c r="E247" s="1"/>
  <c r="K245" i="952" s="1"/>
  <c r="D248" i="949"/>
  <c r="D249"/>
  <c r="E249" s="1"/>
  <c r="K247" i="952" s="1"/>
  <c r="D250" i="949"/>
  <c r="D251"/>
  <c r="E251" s="1"/>
  <c r="K249" i="952" s="1"/>
  <c r="D252" i="949"/>
  <c r="D253"/>
  <c r="E253" s="1"/>
  <c r="K251" i="952" s="1"/>
  <c r="D254" i="949"/>
  <c r="D255"/>
  <c r="E255" s="1"/>
  <c r="K253" i="952" s="1"/>
  <c r="D256" i="949"/>
  <c r="D257"/>
  <c r="E257" s="1"/>
  <c r="K255" i="952" s="1"/>
  <c r="D258" i="949"/>
  <c r="D259"/>
  <c r="E259" s="1"/>
  <c r="K257" i="952" s="1"/>
  <c r="D260" i="949"/>
  <c r="D261"/>
  <c r="E261" s="1"/>
  <c r="K259" i="952" s="1"/>
  <c r="D262" i="949"/>
  <c r="D263"/>
  <c r="E263" s="1"/>
  <c r="K261" i="952" s="1"/>
  <c r="D264" i="949"/>
  <c r="D265"/>
  <c r="E265" s="1"/>
  <c r="K263" i="952" s="1"/>
  <c r="D266" i="949"/>
  <c r="D267"/>
  <c r="E267" s="1"/>
  <c r="K265" i="952" s="1"/>
  <c r="D268" i="949"/>
  <c r="D269"/>
  <c r="E269" s="1"/>
  <c r="K267" i="952" s="1"/>
  <c r="D270" i="949"/>
  <c r="D271"/>
  <c r="E271" s="1"/>
  <c r="K269" i="952" s="1"/>
  <c r="D272" i="949"/>
  <c r="D273"/>
  <c r="E273" s="1"/>
  <c r="K271" i="952" s="1"/>
  <c r="D274" i="949"/>
  <c r="D275"/>
  <c r="E275" s="1"/>
  <c r="K273" i="952" s="1"/>
  <c r="D276" i="949"/>
  <c r="D277"/>
  <c r="E277" s="1"/>
  <c r="K275" i="952" s="1"/>
  <c r="D278" i="949"/>
  <c r="D279"/>
  <c r="E279" s="1"/>
  <c r="K277" i="952" s="1"/>
  <c r="D280" i="949"/>
  <c r="D281"/>
  <c r="E281" s="1"/>
  <c r="K279" i="952" s="1"/>
  <c r="D282" i="949"/>
  <c r="D283"/>
  <c r="E283" s="1"/>
  <c r="K281" i="952" s="1"/>
  <c r="D284" i="949"/>
  <c r="D285"/>
  <c r="E285" s="1"/>
  <c r="K283" i="952" s="1"/>
  <c r="D286" i="949"/>
  <c r="D287"/>
  <c r="E287" s="1"/>
  <c r="K285" i="952" s="1"/>
  <c r="D288" i="949"/>
  <c r="D289"/>
  <c r="E289" s="1"/>
  <c r="K287" i="952" s="1"/>
  <c r="D290" i="949"/>
  <c r="D291"/>
  <c r="E291" s="1"/>
  <c r="K289" i="952" s="1"/>
  <c r="D292" i="949"/>
  <c r="D293"/>
  <c r="E293" s="1"/>
  <c r="K291" i="952" s="1"/>
  <c r="D294" i="949"/>
  <c r="D295"/>
  <c r="E295" s="1"/>
  <c r="K293" i="952" s="1"/>
  <c r="D296" i="949"/>
  <c r="D297"/>
  <c r="E297" s="1"/>
  <c r="K295" i="952" s="1"/>
  <c r="D298" i="949"/>
  <c r="D299"/>
  <c r="E299" s="1"/>
  <c r="K297" i="952" s="1"/>
  <c r="D300" i="949"/>
  <c r="D301"/>
  <c r="E301" s="1"/>
  <c r="K299" i="952" s="1"/>
  <c r="D302" i="949"/>
  <c r="D303"/>
  <c r="E303" s="1"/>
  <c r="K301" i="952" s="1"/>
  <c r="D304" i="949"/>
  <c r="D305"/>
  <c r="E305" s="1"/>
  <c r="K303" i="952" s="1"/>
  <c r="D306" i="949"/>
  <c r="D307"/>
  <c r="E307" s="1"/>
  <c r="K305" i="952" s="1"/>
  <c r="D308" i="949"/>
  <c r="D309"/>
  <c r="E309" s="1"/>
  <c r="K307" i="952" s="1"/>
  <c r="D310" i="949"/>
  <c r="D311"/>
  <c r="E311" s="1"/>
  <c r="K309" i="952" s="1"/>
  <c r="D312" i="949"/>
  <c r="D313"/>
  <c r="E313" s="1"/>
  <c r="K311" i="952" s="1"/>
  <c r="D314" i="949"/>
  <c r="D315"/>
  <c r="E315" s="1"/>
  <c r="K313" i="952" s="1"/>
  <c r="D316" i="949"/>
  <c r="D317"/>
  <c r="E317" s="1"/>
  <c r="K315" i="952" s="1"/>
  <c r="D318" i="949"/>
  <c r="D319"/>
  <c r="E319" s="1"/>
  <c r="K317" i="952" s="1"/>
  <c r="D320" i="949"/>
  <c r="D321"/>
  <c r="E321" s="1"/>
  <c r="K319" i="952" s="1"/>
  <c r="D322" i="949"/>
  <c r="D323"/>
  <c r="E323" s="1"/>
  <c r="K321" i="952" s="1"/>
  <c r="D324" i="949"/>
  <c r="D325"/>
  <c r="E325" s="1"/>
  <c r="K323" i="952" s="1"/>
  <c r="D326" i="949"/>
  <c r="D327"/>
  <c r="E327" s="1"/>
  <c r="K325" i="952" s="1"/>
  <c r="D328" i="949"/>
  <c r="D329"/>
  <c r="E329" s="1"/>
  <c r="K327" i="952" s="1"/>
  <c r="D330" i="949"/>
  <c r="D331"/>
  <c r="E331" s="1"/>
  <c r="K329" i="952" s="1"/>
  <c r="D332" i="949"/>
  <c r="D333"/>
  <c r="E333" s="1"/>
  <c r="K331" i="952" s="1"/>
  <c r="D334" i="949"/>
  <c r="D335"/>
  <c r="E335" s="1"/>
  <c r="K333" i="952" s="1"/>
  <c r="D336" i="949"/>
  <c r="D337"/>
  <c r="E337" s="1"/>
  <c r="K335" i="952" s="1"/>
  <c r="D338" i="949"/>
  <c r="D339"/>
  <c r="E339" s="1"/>
  <c r="K337" i="952" s="1"/>
  <c r="D340" i="949"/>
  <c r="D341"/>
  <c r="E341" s="1"/>
  <c r="K339" i="952" s="1"/>
  <c r="D342" i="949"/>
  <c r="D343"/>
  <c r="E343" s="1"/>
  <c r="K341" i="952" s="1"/>
  <c r="D344" i="949"/>
  <c r="D345"/>
  <c r="E345" s="1"/>
  <c r="K343" i="952" s="1"/>
  <c r="D346" i="949"/>
  <c r="D347"/>
  <c r="E347" s="1"/>
  <c r="K345" i="952" s="1"/>
  <c r="D348" i="949"/>
  <c r="D349"/>
  <c r="E349" s="1"/>
  <c r="K347" i="952" s="1"/>
  <c r="D350" i="949"/>
  <c r="D351"/>
  <c r="E351" s="1"/>
  <c r="K349" i="952" s="1"/>
  <c r="D352" i="949"/>
  <c r="D353"/>
  <c r="E353" s="1"/>
  <c r="K351" i="952" s="1"/>
  <c r="D354" i="949"/>
  <c r="D355"/>
  <c r="E355" s="1"/>
  <c r="K353" i="952" s="1"/>
  <c r="D356" i="949"/>
  <c r="D357"/>
  <c r="E357" s="1"/>
  <c r="K355" i="952" s="1"/>
  <c r="D358" i="949"/>
  <c r="D359"/>
  <c r="E359" s="1"/>
  <c r="K357" i="952" s="1"/>
  <c r="D360" i="949"/>
  <c r="D361"/>
  <c r="E361" s="1"/>
  <c r="K359" i="952" s="1"/>
  <c r="D362" i="949"/>
  <c r="D363"/>
  <c r="E363" s="1"/>
  <c r="K361" i="952" s="1"/>
  <c r="D364" i="949"/>
  <c r="D365"/>
  <c r="E365" s="1"/>
  <c r="K363" i="952" s="1"/>
  <c r="D366" i="949"/>
  <c r="D367"/>
  <c r="E367" s="1"/>
  <c r="K365" i="952" s="1"/>
  <c r="D368" i="949"/>
  <c r="D369"/>
  <c r="E369" s="1"/>
  <c r="K367" i="952" s="1"/>
  <c r="D370" i="949"/>
  <c r="D371"/>
  <c r="E371" s="1"/>
  <c r="K369" i="952" s="1"/>
  <c r="D372" i="949"/>
  <c r="D373"/>
  <c r="E373" s="1"/>
  <c r="K371" i="952" s="1"/>
  <c r="D374" i="949"/>
  <c r="D375"/>
  <c r="E375" s="1"/>
  <c r="K373" i="952" s="1"/>
  <c r="D376" i="949"/>
  <c r="D377"/>
  <c r="E377" s="1"/>
  <c r="K375" i="952" s="1"/>
  <c r="D378" i="949"/>
  <c r="D379"/>
  <c r="E379" s="1"/>
  <c r="K377" i="952" s="1"/>
  <c r="D380" i="949"/>
  <c r="D381"/>
  <c r="E381" s="1"/>
  <c r="K379" i="952" s="1"/>
  <c r="D382" i="949"/>
  <c r="D383"/>
  <c r="E383" s="1"/>
  <c r="K381" i="952" s="1"/>
  <c r="D384" i="949"/>
  <c r="D385"/>
  <c r="E385" s="1"/>
  <c r="K383" i="952" s="1"/>
  <c r="D386" i="949"/>
  <c r="D387"/>
  <c r="E387" s="1"/>
  <c r="K385" i="952" s="1"/>
  <c r="D388" i="949"/>
  <c r="D389"/>
  <c r="E389" s="1"/>
  <c r="K387" i="952" s="1"/>
  <c r="D390" i="949"/>
  <c r="D391"/>
  <c r="E391" s="1"/>
  <c r="K389" i="952" s="1"/>
  <c r="D392" i="949"/>
  <c r="D393"/>
  <c r="E393" s="1"/>
  <c r="K391" i="952" s="1"/>
  <c r="D394" i="949"/>
  <c r="D395"/>
  <c r="E395" s="1"/>
  <c r="K393" i="952" s="1"/>
  <c r="D396" i="949"/>
  <c r="D397"/>
  <c r="E397" s="1"/>
  <c r="K395" i="952" s="1"/>
  <c r="D398" i="949"/>
  <c r="D399"/>
  <c r="E399" s="1"/>
  <c r="K397" i="952" s="1"/>
  <c r="D400" i="949"/>
  <c r="D401"/>
  <c r="E401" s="1"/>
  <c r="K399" i="952" s="1"/>
  <c r="D402" i="949"/>
  <c r="D403"/>
  <c r="E403" s="1"/>
  <c r="K401" i="952" s="1"/>
  <c r="D404" i="949"/>
  <c r="D405"/>
  <c r="E405" s="1"/>
  <c r="K403" i="952" s="1"/>
  <c r="D406" i="949"/>
  <c r="D407"/>
  <c r="E407" s="1"/>
  <c r="K405" i="952" s="1"/>
  <c r="D408" i="949"/>
  <c r="D409"/>
  <c r="E409" s="1"/>
  <c r="K407" i="952" s="1"/>
  <c r="D410" i="949"/>
  <c r="D411"/>
  <c r="E411" s="1"/>
  <c r="K409" i="952" s="1"/>
  <c r="D412" i="949"/>
  <c r="D413"/>
  <c r="E413" s="1"/>
  <c r="K411" i="952" s="1"/>
  <c r="D414" i="949"/>
  <c r="D415"/>
  <c r="E415" s="1"/>
  <c r="K413" i="952" s="1"/>
  <c r="D416" i="949"/>
  <c r="D417"/>
  <c r="E417" s="1"/>
  <c r="K415" i="952" s="1"/>
  <c r="D418" i="949"/>
  <c r="D419"/>
  <c r="E419" s="1"/>
  <c r="K417" i="952" s="1"/>
  <c r="D420" i="949"/>
  <c r="D421"/>
  <c r="E421" s="1"/>
  <c r="K419" i="952" s="1"/>
  <c r="D422" i="949"/>
  <c r="D423"/>
  <c r="E423" s="1"/>
  <c r="K421" i="952" s="1"/>
  <c r="D424" i="949"/>
  <c r="D425"/>
  <c r="E425" s="1"/>
  <c r="K423" i="952" s="1"/>
  <c r="D426" i="949"/>
  <c r="D427"/>
  <c r="E427" s="1"/>
  <c r="K425" i="952" s="1"/>
  <c r="D428" i="949"/>
  <c r="D429"/>
  <c r="E429" s="1"/>
  <c r="K427" i="952" s="1"/>
  <c r="D430" i="949"/>
  <c r="D431"/>
  <c r="E431" s="1"/>
  <c r="K429" i="952" s="1"/>
  <c r="D432" i="949"/>
  <c r="D433"/>
  <c r="E433" s="1"/>
  <c r="K431" i="952" s="1"/>
  <c r="D434" i="949"/>
  <c r="D435"/>
  <c r="E435" s="1"/>
  <c r="K433" i="952" s="1"/>
  <c r="D436" i="949"/>
  <c r="D437"/>
  <c r="E437" s="1"/>
  <c r="K435" i="952" s="1"/>
  <c r="D438" i="949"/>
  <c r="D439"/>
  <c r="E439" s="1"/>
  <c r="K437" i="952" s="1"/>
  <c r="D440" i="949"/>
  <c r="D441"/>
  <c r="E441" s="1"/>
  <c r="K439" i="952" s="1"/>
  <c r="D442" i="949"/>
  <c r="D443"/>
  <c r="E443" s="1"/>
  <c r="K441" i="952" s="1"/>
  <c r="D444" i="949"/>
  <c r="D445"/>
  <c r="E445" s="1"/>
  <c r="K443" i="952" s="1"/>
  <c r="D446" i="949"/>
  <c r="D447"/>
  <c r="E447" s="1"/>
  <c r="K445" i="952" s="1"/>
  <c r="D448" i="949"/>
  <c r="D449"/>
  <c r="E449" s="1"/>
  <c r="K447" i="952" s="1"/>
  <c r="D450" i="949"/>
  <c r="D451"/>
  <c r="E451" s="1"/>
  <c r="K449" i="952" s="1"/>
  <c r="D452" i="949"/>
  <c r="D453"/>
  <c r="E453" s="1"/>
  <c r="K451" i="952" s="1"/>
  <c r="D454" i="949"/>
  <c r="D455"/>
  <c r="E455" s="1"/>
  <c r="K453" i="952" s="1"/>
  <c r="D456" i="949"/>
  <c r="D457"/>
  <c r="E457" s="1"/>
  <c r="K455" i="952" s="1"/>
  <c r="D458" i="949"/>
  <c r="D459"/>
  <c r="E459" s="1"/>
  <c r="K457" i="952" s="1"/>
  <c r="D460" i="949"/>
  <c r="D461"/>
  <c r="E461" s="1"/>
  <c r="K459" i="952" s="1"/>
  <c r="D462" i="949"/>
  <c r="D463"/>
  <c r="E463" s="1"/>
  <c r="K461" i="952" s="1"/>
  <c r="D464" i="949"/>
  <c r="D465"/>
  <c r="E465" s="1"/>
  <c r="K463" i="952" s="1"/>
  <c r="D466" i="949"/>
  <c r="D467"/>
  <c r="E467" s="1"/>
  <c r="K465" i="952" s="1"/>
  <c r="D468" i="949"/>
  <c r="D469"/>
  <c r="E469" s="1"/>
  <c r="K467" i="952" s="1"/>
  <c r="D470" i="949"/>
  <c r="D471"/>
  <c r="E471" s="1"/>
  <c r="K469" i="952" s="1"/>
  <c r="D472" i="949"/>
  <c r="D473"/>
  <c r="E473" s="1"/>
  <c r="K471" i="952" s="1"/>
  <c r="D474" i="949"/>
  <c r="D475"/>
  <c r="E475" s="1"/>
  <c r="K473" i="952" s="1"/>
  <c r="D476" i="949"/>
  <c r="D477"/>
  <c r="E477" s="1"/>
  <c r="K475" i="952" s="1"/>
  <c r="D478" i="949"/>
  <c r="D479"/>
  <c r="E479" s="1"/>
  <c r="K477" i="952" s="1"/>
  <c r="D480" i="949"/>
  <c r="D481"/>
  <c r="E481" s="1"/>
  <c r="K479" i="952" s="1"/>
  <c r="D482" i="949"/>
  <c r="D483"/>
  <c r="E483" s="1"/>
  <c r="K481" i="952" s="1"/>
  <c r="D484" i="949"/>
  <c r="D485"/>
  <c r="E485" s="1"/>
  <c r="K483" i="952" s="1"/>
  <c r="D486" i="949"/>
  <c r="D487"/>
  <c r="E487" s="1"/>
  <c r="K485" i="952" s="1"/>
  <c r="D488" i="949"/>
  <c r="D489"/>
  <c r="E489" s="1"/>
  <c r="K487" i="952" s="1"/>
  <c r="D490" i="949"/>
  <c r="D491"/>
  <c r="E491" s="1"/>
  <c r="K489" i="952" s="1"/>
  <c r="D492" i="949"/>
  <c r="D493"/>
  <c r="E493" s="1"/>
  <c r="K491" i="952" s="1"/>
  <c r="D494" i="949"/>
  <c r="D495"/>
  <c r="E495" s="1"/>
  <c r="K493" i="952" s="1"/>
  <c r="D496" i="949"/>
  <c r="D497"/>
  <c r="E497" s="1"/>
  <c r="K495" i="952" s="1"/>
  <c r="D498" i="949"/>
  <c r="D499"/>
  <c r="E499" s="1"/>
  <c r="K497" i="952" s="1"/>
  <c r="D500" i="949"/>
  <c r="D501"/>
  <c r="E501" s="1"/>
  <c r="K499" i="952" s="1"/>
  <c r="D502" i="949"/>
  <c r="D503"/>
  <c r="E503" s="1"/>
  <c r="K501" i="952" s="1"/>
  <c r="D504" i="949"/>
  <c r="D505"/>
  <c r="E505" s="1"/>
  <c r="K503" i="952" s="1"/>
  <c r="D506" i="949"/>
  <c r="D507"/>
  <c r="E507" s="1"/>
  <c r="K505" i="952" s="1"/>
  <c r="D508" i="949"/>
  <c r="D509"/>
  <c r="E509" s="1"/>
  <c r="K507" i="952" s="1"/>
  <c r="D510" i="949"/>
  <c r="D511"/>
  <c r="E511" s="1"/>
  <c r="K509" i="952" s="1"/>
  <c r="D512" i="949"/>
  <c r="D513"/>
  <c r="E513" s="1"/>
  <c r="K511" i="952" s="1"/>
  <c r="D514" i="949"/>
  <c r="D515"/>
  <c r="E515" s="1"/>
  <c r="K513" i="952" s="1"/>
  <c r="D516" i="949"/>
  <c r="D517"/>
  <c r="E517" s="1"/>
  <c r="K515" i="952" s="1"/>
  <c r="D518" i="949"/>
  <c r="D519"/>
  <c r="E519" s="1"/>
  <c r="K517" i="952" s="1"/>
  <c r="D520" i="949"/>
  <c r="D521"/>
  <c r="E521" s="1"/>
  <c r="K519" i="952" s="1"/>
  <c r="D522" i="949"/>
  <c r="D523"/>
  <c r="E523" s="1"/>
  <c r="K521" i="952" s="1"/>
  <c r="D524" i="949"/>
  <c r="D525"/>
  <c r="E525" s="1"/>
  <c r="K523" i="952" s="1"/>
  <c r="D526" i="949"/>
  <c r="D527"/>
  <c r="E527" s="1"/>
  <c r="K525" i="952" s="1"/>
  <c r="D528" i="949"/>
  <c r="D529"/>
  <c r="E529" s="1"/>
  <c r="K527" i="952" s="1"/>
  <c r="D530" i="949"/>
  <c r="D531"/>
  <c r="E531" s="1"/>
  <c r="K529" i="952" s="1"/>
  <c r="D532" i="949"/>
  <c r="D533"/>
  <c r="E533" s="1"/>
  <c r="K531" i="952" s="1"/>
  <c r="D534" i="949"/>
  <c r="D535"/>
  <c r="E535" s="1"/>
  <c r="K533" i="952" s="1"/>
  <c r="D536" i="949"/>
  <c r="D537"/>
  <c r="E537" s="1"/>
  <c r="K535" i="952" s="1"/>
  <c r="D538" i="949"/>
  <c r="D539"/>
  <c r="E539" s="1"/>
  <c r="K537" i="952" s="1"/>
  <c r="D540" i="949"/>
  <c r="D541"/>
  <c r="E541" s="1"/>
  <c r="K539" i="952" s="1"/>
  <c r="D542" i="949"/>
  <c r="D543"/>
  <c r="E543" s="1"/>
  <c r="K541" i="952" s="1"/>
  <c r="D544" i="949"/>
  <c r="D545"/>
  <c r="E545" s="1"/>
  <c r="K543" i="952" s="1"/>
  <c r="D546" i="949"/>
  <c r="D547"/>
  <c r="E547" s="1"/>
  <c r="K545" i="952" s="1"/>
  <c r="D548" i="949"/>
  <c r="D549"/>
  <c r="E549" s="1"/>
  <c r="K547" i="952" s="1"/>
  <c r="D550" i="949"/>
  <c r="D551"/>
  <c r="E551" s="1"/>
  <c r="K549" i="952" s="1"/>
  <c r="D552" i="949"/>
  <c r="D553"/>
  <c r="E553" s="1"/>
  <c r="K551" i="952" s="1"/>
  <c r="D554" i="949"/>
  <c r="D555"/>
  <c r="E555" s="1"/>
  <c r="K553" i="952" s="1"/>
  <c r="D556" i="949"/>
  <c r="D557"/>
  <c r="E557" s="1"/>
  <c r="K555" i="952" s="1"/>
  <c r="D558" i="949"/>
  <c r="D559"/>
  <c r="E559" s="1"/>
  <c r="K557" i="952" s="1"/>
  <c r="D560" i="949"/>
  <c r="D561"/>
  <c r="E561" s="1"/>
  <c r="K559" i="952" s="1"/>
  <c r="D562" i="949"/>
  <c r="D563"/>
  <c r="E563" s="1"/>
  <c r="K561" i="952" s="1"/>
  <c r="D564" i="949"/>
  <c r="D565"/>
  <c r="E565" s="1"/>
  <c r="K563" i="952" s="1"/>
  <c r="D566" i="949"/>
  <c r="D567"/>
  <c r="E567" s="1"/>
  <c r="K565" i="952" s="1"/>
  <c r="D568" i="949"/>
  <c r="D569"/>
  <c r="E569" s="1"/>
  <c r="K567" i="952" s="1"/>
  <c r="D570" i="949"/>
  <c r="D571"/>
  <c r="E571" s="1"/>
  <c r="K569" i="952" s="1"/>
  <c r="D572" i="949"/>
  <c r="D573"/>
  <c r="E573" s="1"/>
  <c r="K571" i="952" s="1"/>
  <c r="D574" i="949"/>
  <c r="D575"/>
  <c r="E575" s="1"/>
  <c r="K573" i="952" s="1"/>
  <c r="D576" i="949"/>
  <c r="D577"/>
  <c r="E577" s="1"/>
  <c r="K575" i="952" s="1"/>
  <c r="D578" i="949"/>
  <c r="D579"/>
  <c r="E579" s="1"/>
  <c r="K577" i="952" s="1"/>
  <c r="D580" i="949"/>
  <c r="D581"/>
  <c r="E581" s="1"/>
  <c r="K579" i="952" s="1"/>
  <c r="D582" i="949"/>
  <c r="D583"/>
  <c r="E583" s="1"/>
  <c r="K581" i="952" s="1"/>
  <c r="D584" i="949"/>
  <c r="D585"/>
  <c r="E585" s="1"/>
  <c r="K583" i="952" s="1"/>
  <c r="D586" i="949"/>
  <c r="D587"/>
  <c r="E587" s="1"/>
  <c r="K585" i="952" s="1"/>
  <c r="D588" i="949"/>
  <c r="D589"/>
  <c r="E589" s="1"/>
  <c r="K587" i="952" s="1"/>
  <c r="D590" i="949"/>
  <c r="D591"/>
  <c r="E591" s="1"/>
  <c r="K589" i="952" s="1"/>
  <c r="D592" i="949"/>
  <c r="D593"/>
  <c r="E593" s="1"/>
  <c r="K591" i="952" s="1"/>
  <c r="D594" i="949"/>
  <c r="D595"/>
  <c r="E595" s="1"/>
  <c r="K593" i="952" s="1"/>
  <c r="D596" i="949"/>
  <c r="D597"/>
  <c r="E597" s="1"/>
  <c r="K595" i="952" s="1"/>
  <c r="D598" i="949"/>
  <c r="D599"/>
  <c r="E599" s="1"/>
  <c r="K597" i="952" s="1"/>
  <c r="D600" i="949"/>
  <c r="D601"/>
  <c r="E601" s="1"/>
  <c r="K599" i="952" s="1"/>
  <c r="D602" i="949"/>
  <c r="D603"/>
  <c r="E603" s="1"/>
  <c r="K601" i="952" s="1"/>
  <c r="D604" i="949"/>
  <c r="D605"/>
  <c r="E605" s="1"/>
  <c r="K603" i="952" s="1"/>
  <c r="D606" i="949"/>
  <c r="D607"/>
  <c r="E607" s="1"/>
  <c r="K605" i="952" s="1"/>
  <c r="D608" i="949"/>
  <c r="D609"/>
  <c r="E609" s="1"/>
  <c r="K607" i="952" s="1"/>
  <c r="D610" i="949"/>
  <c r="D611"/>
  <c r="E611" s="1"/>
  <c r="K609" i="952" s="1"/>
  <c r="D612" i="949"/>
  <c r="D613"/>
  <c r="E613" s="1"/>
  <c r="K611" i="952" s="1"/>
  <c r="D614" i="949"/>
  <c r="D615"/>
  <c r="E615" s="1"/>
  <c r="K613" i="952" s="1"/>
  <c r="D616" i="949"/>
  <c r="D617"/>
  <c r="E617" s="1"/>
  <c r="K615" i="952" s="1"/>
  <c r="D618" i="949"/>
  <c r="D619"/>
  <c r="E619" s="1"/>
  <c r="K617" i="952" s="1"/>
  <c r="D620" i="949"/>
  <c r="D621"/>
  <c r="E621" s="1"/>
  <c r="K619" i="952" s="1"/>
  <c r="D622" i="949"/>
  <c r="D623"/>
  <c r="E623" s="1"/>
  <c r="K621" i="952" s="1"/>
  <c r="D624" i="949"/>
  <c r="D625"/>
  <c r="E625" s="1"/>
  <c r="K623" i="952" s="1"/>
  <c r="D626" i="949"/>
  <c r="D627"/>
  <c r="E627" s="1"/>
  <c r="K625" i="952" s="1"/>
  <c r="D628" i="949"/>
  <c r="D629"/>
  <c r="E629" s="1"/>
  <c r="K627" i="952" s="1"/>
  <c r="D630" i="949"/>
  <c r="D631"/>
  <c r="E631" s="1"/>
  <c r="K629" i="952" s="1"/>
  <c r="D632" i="949"/>
  <c r="D633"/>
  <c r="E633" s="1"/>
  <c r="K631" i="952" s="1"/>
  <c r="D634" i="949"/>
  <c r="D635"/>
  <c r="E635" s="1"/>
  <c r="K633" i="952" s="1"/>
  <c r="D636" i="949"/>
  <c r="D637"/>
  <c r="E637" s="1"/>
  <c r="K635" i="952" s="1"/>
  <c r="D638" i="949"/>
  <c r="D639"/>
  <c r="E639" s="1"/>
  <c r="K637" i="952" s="1"/>
  <c r="D640" i="949"/>
  <c r="D641"/>
  <c r="E641" s="1"/>
  <c r="K639" i="952" s="1"/>
  <c r="D642" i="949"/>
  <c r="D643"/>
  <c r="E643" s="1"/>
  <c r="K641" i="952" s="1"/>
  <c r="D644" i="949"/>
  <c r="D645"/>
  <c r="E645" s="1"/>
  <c r="K643" i="952" s="1"/>
  <c r="D646" i="949"/>
  <c r="D647"/>
  <c r="E647" s="1"/>
  <c r="K645" i="952" s="1"/>
  <c r="D648" i="949"/>
  <c r="D649"/>
  <c r="E649" s="1"/>
  <c r="K647" i="952" s="1"/>
  <c r="D650" i="949"/>
  <c r="D651"/>
  <c r="E651" s="1"/>
  <c r="K649" i="952" s="1"/>
  <c r="D652" i="949"/>
  <c r="D653"/>
  <c r="E653" s="1"/>
  <c r="K651" i="952" s="1"/>
  <c r="D654" i="949"/>
  <c r="D655"/>
  <c r="E655" s="1"/>
  <c r="K653" i="952" s="1"/>
  <c r="D656" i="949"/>
  <c r="D657"/>
  <c r="E657" s="1"/>
  <c r="K655" i="952" s="1"/>
  <c r="D658" i="949"/>
  <c r="D659"/>
  <c r="E659" s="1"/>
  <c r="K657" i="952" s="1"/>
  <c r="D660" i="949"/>
  <c r="D661"/>
  <c r="E661" s="1"/>
  <c r="K659" i="952" s="1"/>
  <c r="D662" i="949"/>
  <c r="D663"/>
  <c r="E663" s="1"/>
  <c r="K661" i="952" s="1"/>
  <c r="D664" i="949"/>
  <c r="D665"/>
  <c r="E665" s="1"/>
  <c r="K663" i="952" s="1"/>
  <c r="D666" i="949"/>
  <c r="D667"/>
  <c r="E667" s="1"/>
  <c r="K665" i="952" s="1"/>
  <c r="D668" i="949"/>
  <c r="D669"/>
  <c r="E669" s="1"/>
  <c r="K667" i="952" s="1"/>
  <c r="D670" i="949"/>
  <c r="D671"/>
  <c r="E671" s="1"/>
  <c r="K669" i="952" s="1"/>
  <c r="D672" i="949"/>
  <c r="D673"/>
  <c r="E673" s="1"/>
  <c r="K671" i="952" s="1"/>
  <c r="D674" i="949"/>
  <c r="D675"/>
  <c r="E675" s="1"/>
  <c r="K673" i="952" s="1"/>
  <c r="D676" i="949"/>
  <c r="D677"/>
  <c r="E677" s="1"/>
  <c r="K675" i="952" s="1"/>
  <c r="D678" i="949"/>
  <c r="D679"/>
  <c r="E679" s="1"/>
  <c r="K677" i="952" s="1"/>
  <c r="D680" i="949"/>
  <c r="D681"/>
  <c r="E681" s="1"/>
  <c r="K679" i="952" s="1"/>
  <c r="D682" i="949"/>
  <c r="D683"/>
  <c r="E683" s="1"/>
  <c r="K681" i="952" s="1"/>
  <c r="D684" i="949"/>
  <c r="D685"/>
  <c r="E685" s="1"/>
  <c r="K683" i="952" s="1"/>
  <c r="D686" i="949"/>
  <c r="D687"/>
  <c r="E687" s="1"/>
  <c r="K685" i="952" s="1"/>
  <c r="D688" i="949"/>
  <c r="D689"/>
  <c r="E689" s="1"/>
  <c r="K687" i="952" s="1"/>
  <c r="D690" i="949"/>
  <c r="D691"/>
  <c r="E691" s="1"/>
  <c r="K689" i="952" s="1"/>
  <c r="D692" i="949"/>
  <c r="D693"/>
  <c r="E693" s="1"/>
  <c r="K691" i="952" s="1"/>
  <c r="D694" i="949"/>
  <c r="D695"/>
  <c r="E695" s="1"/>
  <c r="K693" i="952" s="1"/>
  <c r="D696" i="949"/>
  <c r="D697"/>
  <c r="E697" s="1"/>
  <c r="K695" i="952" s="1"/>
  <c r="D698" i="949"/>
  <c r="D699"/>
  <c r="E699" s="1"/>
  <c r="K697" i="952" s="1"/>
  <c r="D700" i="949"/>
  <c r="D701"/>
  <c r="E701" s="1"/>
  <c r="K699" i="952" s="1"/>
  <c r="D702" i="949"/>
  <c r="D703"/>
  <c r="E703" s="1"/>
  <c r="K701" i="952" s="1"/>
  <c r="D704" i="949"/>
  <c r="D705"/>
  <c r="E705" s="1"/>
  <c r="K703" i="952" s="1"/>
  <c r="D706" i="949"/>
  <c r="D707"/>
  <c r="E707" s="1"/>
  <c r="K705" i="952" s="1"/>
  <c r="D708" i="949"/>
  <c r="D709"/>
  <c r="E709" s="1"/>
  <c r="K707" i="952" s="1"/>
  <c r="D710" i="949"/>
  <c r="D711"/>
  <c r="E711" s="1"/>
  <c r="K709" i="952" s="1"/>
  <c r="D712" i="949"/>
  <c r="D713"/>
  <c r="E713" s="1"/>
  <c r="K711" i="952" s="1"/>
  <c r="D714" i="949"/>
  <c r="D715"/>
  <c r="E715" s="1"/>
  <c r="K713" i="952" s="1"/>
  <c r="D716" i="949"/>
  <c r="D717"/>
  <c r="E717" s="1"/>
  <c r="K715" i="952" s="1"/>
  <c r="D718" i="949"/>
  <c r="D719"/>
  <c r="E719" s="1"/>
  <c r="K717" i="952" s="1"/>
  <c r="D720" i="949"/>
  <c r="D721"/>
  <c r="E721" s="1"/>
  <c r="K719" i="952" s="1"/>
  <c r="D722" i="949"/>
  <c r="D723"/>
  <c r="E723" s="1"/>
  <c r="K721" i="952" s="1"/>
  <c r="D724" i="949"/>
  <c r="D725"/>
  <c r="E725" s="1"/>
  <c r="K723" i="952" s="1"/>
  <c r="D726" i="949"/>
  <c r="D727"/>
  <c r="E727" s="1"/>
  <c r="K725" i="952" s="1"/>
  <c r="D728" i="949"/>
  <c r="D729"/>
  <c r="E729" s="1"/>
  <c r="K727" i="952" s="1"/>
  <c r="D730" i="949"/>
  <c r="D731"/>
  <c r="E731" s="1"/>
  <c r="K729" i="952" s="1"/>
  <c r="D732" i="949"/>
  <c r="D733"/>
  <c r="E733" s="1"/>
  <c r="K731" i="952" s="1"/>
  <c r="D734" i="949"/>
  <c r="D735"/>
  <c r="E735" s="1"/>
  <c r="K733" i="952" s="1"/>
  <c r="D736" i="949"/>
  <c r="D737"/>
  <c r="E737" s="1"/>
  <c r="K735" i="952" s="1"/>
  <c r="D738" i="949"/>
  <c r="D739"/>
  <c r="E739" s="1"/>
  <c r="K737" i="952" s="1"/>
  <c r="D740" i="949"/>
  <c r="D741"/>
  <c r="E741" s="1"/>
  <c r="K739" i="952" s="1"/>
  <c r="D742" i="949"/>
  <c r="D743"/>
  <c r="E743" s="1"/>
  <c r="K741" i="952" s="1"/>
  <c r="D744" i="949"/>
  <c r="D745"/>
  <c r="E745" s="1"/>
  <c r="K743" i="952" s="1"/>
  <c r="D746" i="949"/>
  <c r="D747"/>
  <c r="E747" s="1"/>
  <c r="K745" i="952" s="1"/>
  <c r="D748" i="949"/>
  <c r="D749"/>
  <c r="E749" s="1"/>
  <c r="K747" i="952" s="1"/>
  <c r="D750" i="949"/>
  <c r="D751"/>
  <c r="E751" s="1"/>
  <c r="K749" i="952" s="1"/>
  <c r="D752" i="949"/>
  <c r="D753"/>
  <c r="E753" s="1"/>
  <c r="K751" i="952" s="1"/>
  <c r="D754" i="949"/>
  <c r="D755"/>
  <c r="E755" s="1"/>
  <c r="K753" i="952" s="1"/>
  <c r="D756" i="949"/>
  <c r="D757"/>
  <c r="E757" s="1"/>
  <c r="K755" i="952" s="1"/>
  <c r="D758" i="949"/>
  <c r="D759"/>
  <c r="E759" s="1"/>
  <c r="K757" i="952" s="1"/>
  <c r="D760" i="949"/>
  <c r="D761"/>
  <c r="E761" s="1"/>
  <c r="K759" i="952" s="1"/>
  <c r="D762" i="949"/>
  <c r="D763"/>
  <c r="E763" s="1"/>
  <c r="K761" i="952" s="1"/>
  <c r="D764" i="949"/>
  <c r="D765"/>
  <c r="E765" s="1"/>
  <c r="K763" i="952" s="1"/>
  <c r="D766" i="949"/>
  <c r="D767"/>
  <c r="E767" s="1"/>
  <c r="K765" i="952" s="1"/>
  <c r="D768" i="949"/>
  <c r="D769"/>
  <c r="E769" s="1"/>
  <c r="K767" i="952" s="1"/>
  <c r="D770" i="949"/>
  <c r="D771"/>
  <c r="E771" s="1"/>
  <c r="K769" i="952" s="1"/>
  <c r="D772" i="949"/>
  <c r="D773"/>
  <c r="E773" s="1"/>
  <c r="K771" i="952" s="1"/>
  <c r="D774" i="949"/>
  <c r="D775"/>
  <c r="E775" s="1"/>
  <c r="K773" i="952" s="1"/>
  <c r="D776" i="949"/>
  <c r="D777"/>
  <c r="E777" s="1"/>
  <c r="K775" i="952" s="1"/>
  <c r="D778" i="949"/>
  <c r="D779"/>
  <c r="E779" s="1"/>
  <c r="K777" i="952" s="1"/>
  <c r="D780" i="949"/>
  <c r="D781"/>
  <c r="E781" s="1"/>
  <c r="K779" i="952" s="1"/>
  <c r="D782" i="949"/>
  <c r="D783"/>
  <c r="E783" s="1"/>
  <c r="K781" i="952" s="1"/>
  <c r="D784" i="949"/>
  <c r="D785"/>
  <c r="E785" s="1"/>
  <c r="K783" i="952" s="1"/>
  <c r="D786" i="949"/>
  <c r="D787"/>
  <c r="E787" s="1"/>
  <c r="K785" i="952" s="1"/>
  <c r="D788" i="949"/>
  <c r="D789"/>
  <c r="E789" s="1"/>
  <c r="K787" i="952" s="1"/>
  <c r="D790" i="949"/>
  <c r="D791"/>
  <c r="E791" s="1"/>
  <c r="K789" i="952" s="1"/>
  <c r="D792" i="949"/>
  <c r="D793"/>
  <c r="E793" s="1"/>
  <c r="K791" i="952" s="1"/>
  <c r="D794" i="949"/>
  <c r="D795"/>
  <c r="E795" s="1"/>
  <c r="K793" i="952" s="1"/>
  <c r="D796" i="949"/>
  <c r="D797"/>
  <c r="E797" s="1"/>
  <c r="K795" i="952" s="1"/>
  <c r="D798" i="949"/>
  <c r="D799"/>
  <c r="E799" s="1"/>
  <c r="K797" i="952" s="1"/>
  <c r="D800" i="949"/>
  <c r="D801"/>
  <c r="E801" s="1"/>
  <c r="K799" i="952" s="1"/>
  <c r="D802" i="949"/>
  <c r="D803"/>
  <c r="E803" s="1"/>
  <c r="K801" i="952" s="1"/>
  <c r="D804" i="949"/>
  <c r="D805"/>
  <c r="E805" s="1"/>
  <c r="K803" i="952" s="1"/>
  <c r="D806" i="949"/>
  <c r="D807"/>
  <c r="E807" s="1"/>
  <c r="K805" i="952" s="1"/>
  <c r="D808" i="949"/>
  <c r="D809"/>
  <c r="E809" s="1"/>
  <c r="K807" i="952" s="1"/>
  <c r="D810" i="949"/>
  <c r="D811"/>
  <c r="E811" s="1"/>
  <c r="K809" i="952" s="1"/>
  <c r="D812" i="949"/>
  <c r="D813"/>
  <c r="E813" s="1"/>
  <c r="K811" i="952" s="1"/>
  <c r="D814" i="949"/>
  <c r="D815"/>
  <c r="E815" s="1"/>
  <c r="K813" i="952" s="1"/>
  <c r="D816" i="949"/>
  <c r="D817"/>
  <c r="E817" s="1"/>
  <c r="K815" i="952" s="1"/>
  <c r="D818" i="949"/>
  <c r="D819"/>
  <c r="E819" s="1"/>
  <c r="K817" i="952" s="1"/>
  <c r="D820" i="949"/>
  <c r="D821"/>
  <c r="E821" s="1"/>
  <c r="K819" i="952" s="1"/>
  <c r="D822" i="949"/>
  <c r="D823"/>
  <c r="E823" s="1"/>
  <c r="K821" i="952" s="1"/>
  <c r="D824" i="949"/>
  <c r="D825"/>
  <c r="E825" s="1"/>
  <c r="K823" i="952" s="1"/>
  <c r="D826" i="949"/>
  <c r="D827"/>
  <c r="E827" s="1"/>
  <c r="K825" i="952" s="1"/>
  <c r="D828" i="949"/>
  <c r="D829"/>
  <c r="E829" s="1"/>
  <c r="K827" i="952" s="1"/>
  <c r="D830" i="949"/>
  <c r="D831"/>
  <c r="E831" s="1"/>
  <c r="K829" i="952" s="1"/>
  <c r="D832" i="949"/>
  <c r="D833"/>
  <c r="E833" s="1"/>
  <c r="K831" i="952" s="1"/>
  <c r="D834" i="949"/>
  <c r="D835"/>
  <c r="E835" s="1"/>
  <c r="K833" i="952" s="1"/>
  <c r="D836" i="949"/>
  <c r="D837"/>
  <c r="E837" s="1"/>
  <c r="K835" i="952" s="1"/>
  <c r="D838" i="949"/>
  <c r="D839"/>
  <c r="E839" s="1"/>
  <c r="K837" i="952" s="1"/>
  <c r="D840" i="949"/>
  <c r="D841"/>
  <c r="E841" s="1"/>
  <c r="K839" i="952" s="1"/>
  <c r="D842" i="949"/>
  <c r="D843"/>
  <c r="E843" s="1"/>
  <c r="K841" i="952" s="1"/>
  <c r="D844" i="949"/>
  <c r="D845"/>
  <c r="E845" s="1"/>
  <c r="K843" i="952" s="1"/>
  <c r="D846" i="949"/>
  <c r="D847"/>
  <c r="E847" s="1"/>
  <c r="K845" i="952" s="1"/>
  <c r="D848" i="949"/>
  <c r="D849"/>
  <c r="E849" s="1"/>
  <c r="K847" i="952" s="1"/>
  <c r="D850" i="949"/>
  <c r="D851"/>
  <c r="E851" s="1"/>
  <c r="K849" i="952" s="1"/>
  <c r="D852" i="949"/>
  <c r="D853"/>
  <c r="E853" s="1"/>
  <c r="K851" i="952" s="1"/>
  <c r="D854" i="949"/>
  <c r="D855"/>
  <c r="E855" s="1"/>
  <c r="K853" i="952" s="1"/>
  <c r="D856" i="949"/>
  <c r="D857"/>
  <c r="E857" s="1"/>
  <c r="K855" i="952" s="1"/>
  <c r="D858" i="949"/>
  <c r="D859"/>
  <c r="E859" s="1"/>
  <c r="K857" i="952" s="1"/>
  <c r="D860" i="949"/>
  <c r="D861"/>
  <c r="E861" s="1"/>
  <c r="K859" i="952" s="1"/>
  <c r="D862" i="949"/>
  <c r="D863"/>
  <c r="E863" s="1"/>
  <c r="K861" i="952" s="1"/>
  <c r="D864" i="949"/>
  <c r="D865"/>
  <c r="E865" s="1"/>
  <c r="K863" i="952" s="1"/>
  <c r="D866" i="949"/>
  <c r="D867"/>
  <c r="E867" s="1"/>
  <c r="K865" i="952" s="1"/>
  <c r="D868" i="949"/>
  <c r="D869"/>
  <c r="E869" s="1"/>
  <c r="K867" i="952" s="1"/>
  <c r="D870" i="949"/>
  <c r="D871"/>
  <c r="E871" s="1"/>
  <c r="K869" i="952" s="1"/>
  <c r="D872" i="949"/>
  <c r="D873"/>
  <c r="E873" s="1"/>
  <c r="K871" i="952" s="1"/>
  <c r="D874" i="949"/>
  <c r="D875"/>
  <c r="E875" s="1"/>
  <c r="K873" i="952" s="1"/>
  <c r="D876" i="949"/>
  <c r="D877"/>
  <c r="E877" s="1"/>
  <c r="K875" i="952" s="1"/>
  <c r="D878" i="949"/>
  <c r="D879"/>
  <c r="E879" s="1"/>
  <c r="K877" i="952" s="1"/>
  <c r="D880" i="949"/>
  <c r="D881"/>
  <c r="E881" s="1"/>
  <c r="K879" i="952" s="1"/>
  <c r="D882" i="949"/>
  <c r="D883"/>
  <c r="E883" s="1"/>
  <c r="K881" i="952" s="1"/>
  <c r="D884" i="949"/>
  <c r="D885"/>
  <c r="E885" s="1"/>
  <c r="K883" i="952" s="1"/>
  <c r="D886" i="949"/>
  <c r="D887"/>
  <c r="E887" s="1"/>
  <c r="K885" i="952" s="1"/>
  <c r="D888" i="949"/>
  <c r="D889"/>
  <c r="E889" s="1"/>
  <c r="K887" i="952" s="1"/>
  <c r="D890" i="949"/>
  <c r="D891"/>
  <c r="E891" s="1"/>
  <c r="K889" i="952" s="1"/>
  <c r="D892" i="949"/>
  <c r="D893"/>
  <c r="E893" s="1"/>
  <c r="K891" i="952" s="1"/>
  <c r="D894" i="949"/>
  <c r="D895"/>
  <c r="E895" s="1"/>
  <c r="K893" i="952" s="1"/>
  <c r="D896" i="949"/>
  <c r="D897"/>
  <c r="E897" s="1"/>
  <c r="K895" i="952" s="1"/>
  <c r="D898" i="949"/>
  <c r="D899"/>
  <c r="E899" s="1"/>
  <c r="K897" i="952" s="1"/>
  <c r="D900" i="949"/>
  <c r="D901"/>
  <c r="E901" s="1"/>
  <c r="K899" i="952" s="1"/>
  <c r="D902" i="949"/>
  <c r="D903"/>
  <c r="E903" s="1"/>
  <c r="K901" i="952" s="1"/>
  <c r="D904" i="949"/>
  <c r="D905"/>
  <c r="E905" s="1"/>
  <c r="K903" i="952" s="1"/>
  <c r="D906" i="949"/>
  <c r="D907"/>
  <c r="E907" s="1"/>
  <c r="K905" i="952" s="1"/>
  <c r="D908" i="949"/>
  <c r="D909"/>
  <c r="E909" s="1"/>
  <c r="K907" i="952" s="1"/>
  <c r="D910" i="949"/>
  <c r="D911"/>
  <c r="E911" s="1"/>
  <c r="K909" i="952" s="1"/>
  <c r="D912" i="949"/>
  <c r="D913"/>
  <c r="E913" s="1"/>
  <c r="K911" i="952" s="1"/>
  <c r="D914" i="949"/>
  <c r="D915"/>
  <c r="E915" s="1"/>
  <c r="K913" i="952" s="1"/>
  <c r="D916" i="949"/>
  <c r="D917"/>
  <c r="E917" s="1"/>
  <c r="K915" i="952" s="1"/>
  <c r="D918" i="949"/>
  <c r="D919"/>
  <c r="E919" s="1"/>
  <c r="K917" i="952" s="1"/>
  <c r="D920" i="949"/>
  <c r="D921"/>
  <c r="E921" s="1"/>
  <c r="K919" i="952" s="1"/>
  <c r="D922" i="949"/>
  <c r="D923"/>
  <c r="E923" s="1"/>
  <c r="K921" i="952" s="1"/>
  <c r="D924" i="949"/>
  <c r="D925"/>
  <c r="E925" s="1"/>
  <c r="K923" i="952" s="1"/>
  <c r="D926" i="949"/>
  <c r="D927"/>
  <c r="E927" s="1"/>
  <c r="K925" i="952" s="1"/>
  <c r="D928" i="949"/>
  <c r="D929"/>
  <c r="E929" s="1"/>
  <c r="K927" i="952" s="1"/>
  <c r="D930" i="949"/>
  <c r="D931"/>
  <c r="E931" s="1"/>
  <c r="K929" i="952" s="1"/>
  <c r="D932" i="949"/>
  <c r="D933"/>
  <c r="E933" s="1"/>
  <c r="K931" i="952" s="1"/>
  <c r="D934" i="949"/>
  <c r="D935"/>
  <c r="E935" s="1"/>
  <c r="K933" i="952" s="1"/>
  <c r="D936" i="949"/>
  <c r="D937"/>
  <c r="E937" s="1"/>
  <c r="K935" i="952" s="1"/>
  <c r="D938" i="949"/>
  <c r="D939"/>
  <c r="E939" s="1"/>
  <c r="K937" i="952" s="1"/>
  <c r="D940" i="949"/>
  <c r="D941"/>
  <c r="E941" s="1"/>
  <c r="K939" i="952" s="1"/>
  <c r="D942" i="949"/>
  <c r="D943"/>
  <c r="E943" s="1"/>
  <c r="K941" i="952" s="1"/>
  <c r="D944" i="949"/>
  <c r="D945"/>
  <c r="E945" s="1"/>
  <c r="K943" i="952" s="1"/>
  <c r="D946" i="949"/>
  <c r="D947"/>
  <c r="E947" s="1"/>
  <c r="K945" i="952" s="1"/>
  <c r="D948" i="949"/>
  <c r="D949"/>
  <c r="E949" s="1"/>
  <c r="K947" i="952" s="1"/>
  <c r="D950" i="949"/>
  <c r="D951"/>
  <c r="E951" s="1"/>
  <c r="K949" i="952" s="1"/>
  <c r="D952" i="949"/>
  <c r="D953"/>
  <c r="E953" s="1"/>
  <c r="K951" i="952" s="1"/>
  <c r="D954" i="949"/>
  <c r="D955"/>
  <c r="E955" s="1"/>
  <c r="K953" i="952" s="1"/>
  <c r="D956" i="949"/>
  <c r="D957"/>
  <c r="E957" s="1"/>
  <c r="K955" i="952" s="1"/>
  <c r="D958" i="949"/>
  <c r="D959"/>
  <c r="E959" s="1"/>
  <c r="K957" i="952" s="1"/>
  <c r="D960" i="949"/>
  <c r="D961"/>
  <c r="E961" s="1"/>
  <c r="K959" i="952" s="1"/>
  <c r="D962" i="949"/>
  <c r="D963"/>
  <c r="E963" s="1"/>
  <c r="K961" i="952" s="1"/>
  <c r="D964" i="949"/>
  <c r="D965"/>
  <c r="E965" s="1"/>
  <c r="K963" i="952" s="1"/>
  <c r="D966" i="949"/>
  <c r="D967"/>
  <c r="E967" s="1"/>
  <c r="K965" i="952" s="1"/>
  <c r="D968" i="949"/>
  <c r="D969"/>
  <c r="E969" s="1"/>
  <c r="K967" i="952" s="1"/>
  <c r="D970" i="949"/>
  <c r="D971"/>
  <c r="E971" s="1"/>
  <c r="K969" i="952" s="1"/>
  <c r="D972" i="949"/>
  <c r="D973"/>
  <c r="E973" s="1"/>
  <c r="K971" i="952" s="1"/>
  <c r="D974" i="949"/>
  <c r="D975"/>
  <c r="E975" s="1"/>
  <c r="K973" i="952" s="1"/>
  <c r="D976" i="949"/>
  <c r="D977"/>
  <c r="E977" s="1"/>
  <c r="K975" i="952" s="1"/>
  <c r="D978" i="949"/>
  <c r="D979"/>
  <c r="E979" s="1"/>
  <c r="K977" i="952" s="1"/>
  <c r="D980" i="949"/>
  <c r="D981"/>
  <c r="E981" s="1"/>
  <c r="K979" i="952" s="1"/>
  <c r="D982" i="949"/>
  <c r="D983"/>
  <c r="E983" s="1"/>
  <c r="K981" i="952" s="1"/>
  <c r="D984" i="949"/>
  <c r="D985"/>
  <c r="E985" s="1"/>
  <c r="K983" i="952" s="1"/>
  <c r="D986" i="949"/>
  <c r="D987"/>
  <c r="E987" s="1"/>
  <c r="K985" i="952" s="1"/>
  <c r="D988" i="949"/>
  <c r="D989"/>
  <c r="E989" s="1"/>
  <c r="K987" i="952" s="1"/>
  <c r="D990" i="949"/>
  <c r="D991"/>
  <c r="E991" s="1"/>
  <c r="K989" i="952" s="1"/>
  <c r="D992" i="949"/>
  <c r="D993"/>
  <c r="E993" s="1"/>
  <c r="K991" i="952" s="1"/>
  <c r="D994" i="949"/>
  <c r="D995"/>
  <c r="E995" s="1"/>
  <c r="K993" i="952" s="1"/>
  <c r="D996" i="949"/>
  <c r="D997"/>
  <c r="E997" s="1"/>
  <c r="K995" i="952" s="1"/>
  <c r="D998" i="949"/>
  <c r="D999"/>
  <c r="E999" s="1"/>
  <c r="K997" i="952" s="1"/>
  <c r="D1000" i="949"/>
  <c r="D1001"/>
  <c r="E1001" s="1"/>
  <c r="D1002"/>
  <c r="D1003"/>
  <c r="E1003" s="1"/>
  <c r="D1004"/>
  <c r="D1005"/>
  <c r="E1005" s="1"/>
  <c r="D1006"/>
  <c r="D1007"/>
  <c r="E1007" s="1"/>
  <c r="D1008"/>
  <c r="D1009"/>
  <c r="E1009" s="1"/>
  <c r="D1010"/>
  <c r="D1011"/>
  <c r="E1011" s="1"/>
  <c r="D1012"/>
  <c r="D1013"/>
  <c r="E1013" s="1"/>
  <c r="D1014"/>
  <c r="D1015"/>
  <c r="E1015" s="1"/>
  <c r="D1016"/>
  <c r="D1017"/>
  <c r="E1017" s="1"/>
  <c r="D1018"/>
  <c r="D1019"/>
  <c r="E1019" s="1"/>
  <c r="D1020"/>
  <c r="D1021"/>
  <c r="E1021" s="1"/>
  <c r="D1022"/>
  <c r="D1023"/>
  <c r="E1023" s="1"/>
  <c r="D1024"/>
  <c r="D1025"/>
  <c r="E1025" s="1"/>
  <c r="D1026"/>
  <c r="D1027"/>
  <c r="E1027" s="1"/>
  <c r="D1028"/>
  <c r="D1029"/>
  <c r="E1029" s="1"/>
  <c r="D1030"/>
  <c r="D1031"/>
  <c r="E1031" s="1"/>
  <c r="D1032"/>
  <c r="D1033"/>
  <c r="E1033" s="1"/>
  <c r="D1034"/>
  <c r="D1035"/>
  <c r="E1035" s="1"/>
  <c r="D1036"/>
  <c r="D1037"/>
  <c r="E1037" s="1"/>
  <c r="D1038"/>
  <c r="D1039"/>
  <c r="E1039" s="1"/>
  <c r="D1040"/>
  <c r="D1041"/>
  <c r="E1041" s="1"/>
  <c r="D1042"/>
  <c r="D1043"/>
  <c r="E1043" s="1"/>
  <c r="D1044"/>
  <c r="D1045"/>
  <c r="E1045" s="1"/>
  <c r="D1046"/>
  <c r="D1047"/>
  <c r="E1047" s="1"/>
  <c r="D1048"/>
  <c r="D1049"/>
  <c r="E1049" s="1"/>
  <c r="D1050"/>
  <c r="D1051"/>
  <c r="E1051" s="1"/>
  <c r="D1052"/>
  <c r="D1053"/>
  <c r="E1053" s="1"/>
  <c r="D1054"/>
  <c r="D1055"/>
  <c r="E1055" s="1"/>
  <c r="D1056"/>
  <c r="D1057"/>
  <c r="E1057" s="1"/>
  <c r="D1058"/>
  <c r="D1059"/>
  <c r="E1059" s="1"/>
  <c r="D1060"/>
  <c r="D1061"/>
  <c r="E1061" s="1"/>
  <c r="D1062"/>
  <c r="D1063"/>
  <c r="E1063" s="1"/>
  <c r="D1064"/>
  <c r="D1065"/>
  <c r="E1065" s="1"/>
  <c r="D1066"/>
  <c r="D1067"/>
  <c r="E1067" s="1"/>
  <c r="D1068"/>
  <c r="D1069"/>
  <c r="E1069" s="1"/>
  <c r="D1070"/>
  <c r="D1071"/>
  <c r="E1071" s="1"/>
  <c r="D1072"/>
  <c r="D1073"/>
  <c r="E1073" s="1"/>
  <c r="D1074"/>
  <c r="D1075"/>
  <c r="E1075" s="1"/>
  <c r="D1076"/>
  <c r="D1077"/>
  <c r="E1077" s="1"/>
  <c r="D1078"/>
  <c r="D1079"/>
  <c r="E1079" s="1"/>
  <c r="D1080"/>
  <c r="D1081"/>
  <c r="E1081" s="1"/>
  <c r="D1082"/>
  <c r="D1083"/>
  <c r="E1083" s="1"/>
  <c r="D1084"/>
  <c r="D1085"/>
  <c r="E1085" s="1"/>
  <c r="D1086"/>
  <c r="D1087"/>
  <c r="E1087" s="1"/>
  <c r="D1088"/>
  <c r="D1089"/>
  <c r="E1089" s="1"/>
  <c r="D1090"/>
  <c r="D1091"/>
  <c r="E1091" s="1"/>
  <c r="D1092"/>
  <c r="D1093"/>
  <c r="E1093" s="1"/>
  <c r="D1094"/>
  <c r="D1095"/>
  <c r="E1095" s="1"/>
  <c r="D1096"/>
  <c r="D1097"/>
  <c r="E1097" s="1"/>
  <c r="D1098"/>
  <c r="D1099"/>
  <c r="E1099" s="1"/>
  <c r="D1100"/>
  <c r="D1101"/>
  <c r="E1101" s="1"/>
  <c r="D1102"/>
  <c r="D1103"/>
  <c r="E1103" s="1"/>
  <c r="D1104"/>
  <c r="D1105"/>
  <c r="E1105" s="1"/>
  <c r="D1106"/>
  <c r="D1107"/>
  <c r="E1107" s="1"/>
  <c r="D1108"/>
  <c r="D1109"/>
  <c r="E1109" s="1"/>
  <c r="D1110"/>
  <c r="D1111"/>
  <c r="E1111" s="1"/>
  <c r="D1112"/>
  <c r="D1113"/>
  <c r="E1113" s="1"/>
  <c r="D1114"/>
  <c r="D1115"/>
  <c r="E1115" s="1"/>
  <c r="D1116"/>
  <c r="D1117"/>
  <c r="E1117" s="1"/>
  <c r="D1118"/>
  <c r="D1119"/>
  <c r="E1119" s="1"/>
  <c r="D1120"/>
  <c r="D1121"/>
  <c r="E1121" s="1"/>
  <c r="D1122"/>
  <c r="D1123"/>
  <c r="E1123" s="1"/>
  <c r="D1124"/>
  <c r="D1125"/>
  <c r="E1125" s="1"/>
  <c r="D1126"/>
  <c r="D1127"/>
  <c r="E1127" s="1"/>
  <c r="D1128"/>
  <c r="D1129"/>
  <c r="E1129" s="1"/>
  <c r="D1130"/>
  <c r="D1131"/>
  <c r="E1131" s="1"/>
  <c r="D1132"/>
  <c r="D1133"/>
  <c r="E1133" s="1"/>
  <c r="D1134"/>
  <c r="D1135"/>
  <c r="E1135" s="1"/>
  <c r="D1136"/>
  <c r="D1137"/>
  <c r="E1137" s="1"/>
  <c r="D1138"/>
  <c r="D1139"/>
  <c r="E1139" s="1"/>
  <c r="D1140"/>
  <c r="D1141"/>
  <c r="E1141" s="1"/>
  <c r="D1142"/>
  <c r="D1143"/>
  <c r="E1143" s="1"/>
  <c r="D1144"/>
  <c r="D1145"/>
  <c r="E1145" s="1"/>
  <c r="D1146"/>
  <c r="D1147"/>
  <c r="E1147" s="1"/>
  <c r="D1148"/>
  <c r="D1149"/>
  <c r="E1149" s="1"/>
  <c r="D1150"/>
  <c r="D1151"/>
  <c r="E1151" s="1"/>
  <c r="D1152"/>
  <c r="D1153"/>
  <c r="E1153" s="1"/>
  <c r="D1154"/>
  <c r="D1155"/>
  <c r="E1155" s="1"/>
  <c r="D1156"/>
  <c r="D1157"/>
  <c r="E1157" s="1"/>
  <c r="D1158"/>
  <c r="D1159"/>
  <c r="E1159" s="1"/>
  <c r="D1160"/>
  <c r="D1161"/>
  <c r="E1161" s="1"/>
  <c r="D1162"/>
  <c r="D1163"/>
  <c r="E1163" s="1"/>
  <c r="D1164"/>
  <c r="D1165"/>
  <c r="E1165" s="1"/>
  <c r="D1166"/>
  <c r="D1167"/>
  <c r="E1167" s="1"/>
  <c r="D1168"/>
  <c r="D1169"/>
  <c r="E1169" s="1"/>
  <c r="D1170"/>
  <c r="D1171"/>
  <c r="E1171" s="1"/>
  <c r="D1172"/>
  <c r="D1173"/>
  <c r="E1173" s="1"/>
  <c r="D1174"/>
  <c r="D1175"/>
  <c r="E1175" s="1"/>
  <c r="D1176"/>
  <c r="D1177"/>
  <c r="E1177" s="1"/>
  <c r="D1178"/>
  <c r="D1179"/>
  <c r="E1179" s="1"/>
  <c r="D1180"/>
  <c r="D1181"/>
  <c r="E1181" s="1"/>
  <c r="D1182"/>
  <c r="D1183"/>
  <c r="E1183" s="1"/>
  <c r="D1184"/>
  <c r="D1185"/>
  <c r="E1185" s="1"/>
  <c r="D1186"/>
  <c r="D1187"/>
  <c r="E1187" s="1"/>
  <c r="D1188"/>
  <c r="D1189"/>
  <c r="E1189" s="1"/>
  <c r="D1190"/>
  <c r="D1191"/>
  <c r="E1191" s="1"/>
  <c r="D1192"/>
  <c r="D1193"/>
  <c r="E1193" s="1"/>
  <c r="D1194"/>
  <c r="D1195"/>
  <c r="E1195" s="1"/>
  <c r="D1196"/>
  <c r="D1197"/>
  <c r="E1197" s="1"/>
  <c r="D1198"/>
  <c r="D1199"/>
  <c r="E1199" s="1"/>
  <c r="D1200"/>
  <c r="D1201"/>
  <c r="E1201" s="1"/>
  <c r="D1202"/>
  <c r="D1203"/>
  <c r="E1203" s="1"/>
  <c r="D1204"/>
  <c r="D1205"/>
  <c r="E1205" s="1"/>
  <c r="D1206"/>
  <c r="D1207"/>
  <c r="E1207" s="1"/>
  <c r="D1208"/>
  <c r="D1209"/>
  <c r="E1209" s="1"/>
  <c r="D1210"/>
  <c r="D1211"/>
  <c r="E1211" s="1"/>
  <c r="D1212"/>
  <c r="D1213"/>
  <c r="E1213" s="1"/>
  <c r="D1214"/>
  <c r="D1215"/>
  <c r="E1215" s="1"/>
  <c r="D1216"/>
  <c r="D1217"/>
  <c r="E1217" s="1"/>
  <c r="D1218"/>
  <c r="D1219"/>
  <c r="E1219" s="1"/>
  <c r="D1220"/>
  <c r="D1221"/>
  <c r="E1221" s="1"/>
  <c r="D1222"/>
  <c r="D1223"/>
  <c r="E1223" s="1"/>
  <c r="D1224"/>
  <c r="D1225"/>
  <c r="E1225" s="1"/>
  <c r="D1226"/>
  <c r="D1227"/>
  <c r="E1227" s="1"/>
  <c r="D1228"/>
  <c r="D1229"/>
  <c r="E1229" s="1"/>
  <c r="D1230"/>
  <c r="D1231"/>
  <c r="E1231" s="1"/>
  <c r="D1232"/>
  <c r="D1233"/>
  <c r="E1233" s="1"/>
  <c r="D1234"/>
  <c r="D1235"/>
  <c r="E1235" s="1"/>
  <c r="D1236"/>
  <c r="D1237"/>
  <c r="E1237" s="1"/>
  <c r="D1238"/>
  <c r="D1239"/>
  <c r="E1239" s="1"/>
  <c r="D1240"/>
  <c r="D1241"/>
  <c r="E1241" s="1"/>
  <c r="D1242"/>
  <c r="D1243"/>
  <c r="E1243" s="1"/>
  <c r="D1244"/>
  <c r="D1245"/>
  <c r="E1245" s="1"/>
  <c r="D1246"/>
  <c r="D1247"/>
  <c r="E1247" s="1"/>
  <c r="D1248"/>
  <c r="D1249"/>
  <c r="E1249" s="1"/>
  <c r="D1250"/>
  <c r="D1251"/>
  <c r="E1251" s="1"/>
  <c r="D1252"/>
  <c r="D1253"/>
  <c r="E1253" s="1"/>
  <c r="D1254"/>
  <c r="D1255"/>
  <c r="E1255" s="1"/>
  <c r="D1256"/>
  <c r="D1257"/>
  <c r="E1257" s="1"/>
  <c r="D1258"/>
  <c r="D1259"/>
  <c r="E1259" s="1"/>
  <c r="D1260"/>
  <c r="D1261"/>
  <c r="E1261" s="1"/>
  <c r="D1262"/>
  <c r="D1263"/>
  <c r="E1263" s="1"/>
  <c r="D1264"/>
  <c r="D1265"/>
  <c r="E1265" s="1"/>
  <c r="D1266"/>
  <c r="D1267"/>
  <c r="E1267" s="1"/>
  <c r="D1268"/>
  <c r="D1269"/>
  <c r="E1269" s="1"/>
  <c r="D1270"/>
  <c r="D1271"/>
  <c r="E1271" s="1"/>
  <c r="D1272"/>
  <c r="D1273"/>
  <c r="E1273" s="1"/>
  <c r="D1274"/>
  <c r="D1275"/>
  <c r="E1275" s="1"/>
  <c r="D1276"/>
  <c r="D1277"/>
  <c r="E1277" s="1"/>
  <c r="D1278"/>
  <c r="D1279"/>
  <c r="E1279" s="1"/>
  <c r="D1280"/>
  <c r="D1281"/>
  <c r="E1281" s="1"/>
  <c r="D1282"/>
  <c r="D1283"/>
  <c r="E1283" s="1"/>
  <c r="D1284"/>
  <c r="D1285"/>
  <c r="E1285" s="1"/>
  <c r="D1286"/>
  <c r="D1287"/>
  <c r="E1287" s="1"/>
  <c r="D1288"/>
  <c r="D1289"/>
  <c r="E1289" s="1"/>
  <c r="D1290"/>
  <c r="D1291"/>
  <c r="E1291" s="1"/>
  <c r="D1292"/>
  <c r="D1293"/>
  <c r="E1293" s="1"/>
  <c r="D1294"/>
  <c r="D1295"/>
  <c r="E1295" s="1"/>
  <c r="D1296"/>
  <c r="D1297"/>
  <c r="E1297" s="1"/>
  <c r="D1298"/>
  <c r="D1299"/>
  <c r="E1299" s="1"/>
  <c r="D1300"/>
  <c r="D1301"/>
  <c r="E1301" s="1"/>
  <c r="D1302"/>
  <c r="D1303"/>
  <c r="E1303" s="1"/>
  <c r="D1304"/>
  <c r="D1305"/>
  <c r="E1305" s="1"/>
  <c r="D1306"/>
  <c r="D1307"/>
  <c r="E1307" s="1"/>
  <c r="D1308"/>
  <c r="D1309"/>
  <c r="E1309" s="1"/>
  <c r="D1310"/>
  <c r="D1311"/>
  <c r="E1311" s="1"/>
  <c r="D1312"/>
  <c r="D1313"/>
  <c r="E1313" s="1"/>
  <c r="D1314"/>
  <c r="D1315"/>
  <c r="E1315" s="1"/>
  <c r="D1316"/>
  <c r="D1317"/>
  <c r="E1317" s="1"/>
  <c r="D1318"/>
  <c r="D1319"/>
  <c r="E1319" s="1"/>
  <c r="D1320"/>
  <c r="D1321"/>
  <c r="E1321" s="1"/>
  <c r="D1322"/>
  <c r="D1323"/>
  <c r="E1323" s="1"/>
  <c r="D1324"/>
  <c r="D1325"/>
  <c r="E1325" s="1"/>
  <c r="D1326"/>
  <c r="D1327"/>
  <c r="E1327" s="1"/>
  <c r="D1328"/>
  <c r="D1329"/>
  <c r="E1329" s="1"/>
  <c r="D1330"/>
  <c r="D1331"/>
  <c r="E1331" s="1"/>
  <c r="D1332"/>
  <c r="D1333"/>
  <c r="E1333" s="1"/>
  <c r="D1334"/>
  <c r="D1335"/>
  <c r="E1335" s="1"/>
  <c r="D1336"/>
  <c r="D1337"/>
  <c r="E1337" s="1"/>
  <c r="D1338"/>
  <c r="D1339"/>
  <c r="E1339" s="1"/>
  <c r="D1340"/>
  <c r="D1341"/>
  <c r="E1341" s="1"/>
  <c r="D1342"/>
  <c r="D1343"/>
  <c r="E1343" s="1"/>
  <c r="D1344"/>
  <c r="D1345"/>
  <c r="E1345" s="1"/>
  <c r="D1346"/>
  <c r="D1347"/>
  <c r="E1347" s="1"/>
  <c r="D1348"/>
  <c r="D1349"/>
  <c r="E1349" s="1"/>
  <c r="D1350"/>
  <c r="D1351"/>
  <c r="E1351" s="1"/>
  <c r="D1352"/>
  <c r="D1353"/>
  <c r="E1353" s="1"/>
  <c r="D1354"/>
  <c r="D1355"/>
  <c r="E1355" s="1"/>
  <c r="D1356"/>
  <c r="D1357"/>
  <c r="E1357" s="1"/>
  <c r="D1358"/>
  <c r="D1359"/>
  <c r="E1359" s="1"/>
  <c r="D1360"/>
  <c r="D1361"/>
  <c r="E1361" s="1"/>
  <c r="D1362"/>
  <c r="D1363"/>
  <c r="E1363" s="1"/>
  <c r="D1364"/>
  <c r="D1365"/>
  <c r="E1365" s="1"/>
  <c r="D1366"/>
  <c r="D1367"/>
  <c r="E1367" s="1"/>
  <c r="D1368"/>
  <c r="D1369"/>
  <c r="E1369" s="1"/>
  <c r="D1370"/>
  <c r="D1371"/>
  <c r="E1371" s="1"/>
  <c r="D1372"/>
  <c r="D1373"/>
  <c r="E1373" s="1"/>
  <c r="D1374"/>
  <c r="D1375"/>
  <c r="E1375" s="1"/>
  <c r="D1376"/>
  <c r="D1377"/>
  <c r="E1377" s="1"/>
  <c r="D1378"/>
  <c r="D1379"/>
  <c r="E1379" s="1"/>
  <c r="D1380"/>
  <c r="D1381"/>
  <c r="E1381" s="1"/>
  <c r="D1382"/>
  <c r="D1383"/>
  <c r="E1383" s="1"/>
  <c r="D1384"/>
  <c r="D1385"/>
  <c r="E1385" s="1"/>
  <c r="D1386"/>
  <c r="D1387"/>
  <c r="E1387" s="1"/>
  <c r="D1388"/>
  <c r="D1389"/>
  <c r="E1389" s="1"/>
  <c r="D1390"/>
  <c r="D1391"/>
  <c r="E1391" s="1"/>
  <c r="D1392"/>
  <c r="D1393"/>
  <c r="E1393" s="1"/>
  <c r="D1394"/>
  <c r="D1395"/>
  <c r="E1395" s="1"/>
  <c r="D1396"/>
  <c r="D1397"/>
  <c r="E1397" s="1"/>
  <c r="D1398"/>
  <c r="D1399"/>
  <c r="E1399" s="1"/>
  <c r="D1400"/>
  <c r="D1401"/>
  <c r="E1401" s="1"/>
  <c r="D1402"/>
  <c r="D1403"/>
  <c r="E1403" s="1"/>
  <c r="D1404"/>
  <c r="D1405"/>
  <c r="E1405" s="1"/>
  <c r="D1406"/>
  <c r="D1407"/>
  <c r="E1407" s="1"/>
  <c r="D1408"/>
  <c r="D1409"/>
  <c r="E1409" s="1"/>
  <c r="D1410"/>
  <c r="D1411"/>
  <c r="E1411" s="1"/>
  <c r="D1412"/>
  <c r="D1413"/>
  <c r="E1413" s="1"/>
  <c r="D1414"/>
  <c r="D1415"/>
  <c r="E1415" s="1"/>
  <c r="D1416"/>
  <c r="D1417"/>
  <c r="E1417" s="1"/>
  <c r="D1418"/>
  <c r="D1419"/>
  <c r="E1419" s="1"/>
  <c r="D1420"/>
  <c r="D1421"/>
  <c r="E1421" s="1"/>
  <c r="D1422"/>
  <c r="D1423"/>
  <c r="E1423" s="1"/>
  <c r="D1424"/>
  <c r="D1425"/>
  <c r="E1425" s="1"/>
  <c r="D1426"/>
  <c r="D1427"/>
  <c r="E1427" s="1"/>
  <c r="D1428"/>
  <c r="D1429"/>
  <c r="E1429" s="1"/>
  <c r="D1430"/>
  <c r="D1431"/>
  <c r="E1431" s="1"/>
  <c r="D1432"/>
  <c r="D1433"/>
  <c r="E1433" s="1"/>
  <c r="D1434"/>
  <c r="D1435"/>
  <c r="E1435" s="1"/>
  <c r="D1436"/>
  <c r="D1437"/>
  <c r="E1437" s="1"/>
  <c r="D1438"/>
  <c r="D1439"/>
  <c r="E1439" s="1"/>
  <c r="D1440"/>
  <c r="D1441"/>
  <c r="E1441" s="1"/>
  <c r="D1442"/>
  <c r="D1443"/>
  <c r="E1443" s="1"/>
  <c r="D1444"/>
  <c r="D1445"/>
  <c r="E1445" s="1"/>
  <c r="D1446"/>
  <c r="D1447"/>
  <c r="E1447" s="1"/>
  <c r="D1448"/>
  <c r="D1449"/>
  <c r="E1449" s="1"/>
  <c r="D1450"/>
  <c r="D1451"/>
  <c r="E1451" s="1"/>
  <c r="D1452"/>
  <c r="D1453"/>
  <c r="E1453" s="1"/>
  <c r="D1454"/>
  <c r="D1455"/>
  <c r="E1455" s="1"/>
  <c r="D1456"/>
  <c r="D1457"/>
  <c r="E1457" s="1"/>
  <c r="D1458"/>
  <c r="D1459"/>
  <c r="E1459" s="1"/>
  <c r="D1460"/>
  <c r="D1461"/>
  <c r="E1461" s="1"/>
  <c r="D1462"/>
  <c r="D1463"/>
  <c r="E1463" s="1"/>
  <c r="D1464"/>
  <c r="D1465"/>
  <c r="E1465" s="1"/>
  <c r="D1466"/>
  <c r="D1467"/>
  <c r="E1467" s="1"/>
  <c r="D1468"/>
  <c r="D1469"/>
  <c r="E1469" s="1"/>
  <c r="D1470"/>
  <c r="D1471"/>
  <c r="E1471" s="1"/>
  <c r="D1472"/>
  <c r="D1473"/>
  <c r="E1473" s="1"/>
  <c r="D1474"/>
  <c r="D1475"/>
  <c r="E1475" s="1"/>
  <c r="D1476"/>
  <c r="D1477"/>
  <c r="E1477" s="1"/>
  <c r="D1478"/>
  <c r="D1479"/>
  <c r="E1479" s="1"/>
  <c r="D1480"/>
  <c r="D1481"/>
  <c r="E1481" s="1"/>
  <c r="D1482"/>
  <c r="D1483"/>
  <c r="E1483" s="1"/>
  <c r="D1484"/>
  <c r="D1485"/>
  <c r="E1485" s="1"/>
  <c r="D1486"/>
  <c r="D1487"/>
  <c r="E1487" s="1"/>
  <c r="D1488"/>
  <c r="D1489"/>
  <c r="E1489" s="1"/>
  <c r="D1490"/>
  <c r="D1491"/>
  <c r="E1491" s="1"/>
  <c r="D1492"/>
  <c r="D1493"/>
  <c r="E1493" s="1"/>
  <c r="D1494"/>
  <c r="D1495"/>
  <c r="E1495" s="1"/>
  <c r="D1496"/>
  <c r="D1497"/>
  <c r="E1497" s="1"/>
  <c r="D1498"/>
  <c r="D1499"/>
  <c r="E1499" s="1"/>
  <c r="D1500"/>
  <c r="D1501"/>
  <c r="E1501" s="1"/>
  <c r="D1502"/>
  <c r="D1503"/>
  <c r="E1503" s="1"/>
  <c r="D1504"/>
  <c r="D1505"/>
  <c r="E1505" s="1"/>
  <c r="D1506"/>
  <c r="D1507"/>
  <c r="E1507" s="1"/>
  <c r="D1508"/>
  <c r="D1509"/>
  <c r="E1509" s="1"/>
  <c r="D1510"/>
  <c r="D1511"/>
  <c r="E1511" s="1"/>
  <c r="D1512"/>
  <c r="D1513"/>
  <c r="E1513" s="1"/>
  <c r="D1514"/>
  <c r="D1515"/>
  <c r="E1515" s="1"/>
  <c r="D1516"/>
  <c r="D1517"/>
  <c r="E1517" s="1"/>
  <c r="D1518"/>
  <c r="D1519"/>
  <c r="E1519" s="1"/>
  <c r="D1520"/>
  <c r="D1521"/>
  <c r="E1521" s="1"/>
  <c r="D1522"/>
  <c r="D1523"/>
  <c r="E1523" s="1"/>
  <c r="D1524"/>
  <c r="D1525"/>
  <c r="E1525" s="1"/>
  <c r="D1526"/>
  <c r="D1527"/>
  <c r="E1527" s="1"/>
  <c r="D1528"/>
  <c r="D1529"/>
  <c r="E1529" s="1"/>
  <c r="D1530"/>
  <c r="D1531"/>
  <c r="E1531" s="1"/>
  <c r="D1532"/>
  <c r="D1533"/>
  <c r="E1533" s="1"/>
  <c r="D1534"/>
  <c r="D1535"/>
  <c r="E1535" s="1"/>
  <c r="D1536"/>
  <c r="D1537"/>
  <c r="E1537" s="1"/>
  <c r="D1538"/>
  <c r="D1539"/>
  <c r="E1539" s="1"/>
  <c r="D1540"/>
  <c r="D1541"/>
  <c r="E1541" s="1"/>
  <c r="D1542"/>
  <c r="D1543"/>
  <c r="E1543" s="1"/>
  <c r="D1544"/>
  <c r="D1545"/>
  <c r="E1545" s="1"/>
  <c r="D1546"/>
  <c r="D1547"/>
  <c r="E1547" s="1"/>
  <c r="D1548"/>
  <c r="D1549"/>
  <c r="E1549" s="1"/>
  <c r="D1550"/>
  <c r="D1551"/>
  <c r="E1551" s="1"/>
  <c r="D1552"/>
  <c r="D1553"/>
  <c r="E1553" s="1"/>
  <c r="D1554"/>
  <c r="D1555"/>
  <c r="E1555" s="1"/>
  <c r="D1556"/>
  <c r="D1557"/>
  <c r="E1557" s="1"/>
  <c r="D1558"/>
  <c r="D1559"/>
  <c r="E1559" s="1"/>
  <c r="D1560"/>
  <c r="D1561"/>
  <c r="E1561" s="1"/>
  <c r="D1562"/>
  <c r="D1563"/>
  <c r="E1563" s="1"/>
  <c r="D1564"/>
  <c r="D1565"/>
  <c r="E1565" s="1"/>
  <c r="D1566"/>
  <c r="D1567"/>
  <c r="E1567" s="1"/>
  <c r="D1568"/>
  <c r="D1569"/>
  <c r="E1569" s="1"/>
  <c r="D1570"/>
  <c r="D1571"/>
  <c r="E1571" s="1"/>
  <c r="D1572"/>
  <c r="D1573"/>
  <c r="E1573" s="1"/>
  <c r="D1574"/>
  <c r="D1575"/>
  <c r="E1575" s="1"/>
  <c r="D1576"/>
  <c r="D1577"/>
  <c r="E1577" s="1"/>
  <c r="D1578"/>
  <c r="D1579"/>
  <c r="E1579" s="1"/>
  <c r="D1580"/>
  <c r="D1581"/>
  <c r="E1581" s="1"/>
  <c r="D1582"/>
  <c r="D1583"/>
  <c r="E1583" s="1"/>
  <c r="D1584"/>
  <c r="D1585"/>
  <c r="E1585" s="1"/>
  <c r="D1586"/>
  <c r="D1587"/>
  <c r="E1587" s="1"/>
  <c r="D1588"/>
  <c r="D1589"/>
  <c r="E1589" s="1"/>
  <c r="D1590"/>
  <c r="D1591"/>
  <c r="E1591" s="1"/>
  <c r="D1592"/>
  <c r="D1593"/>
  <c r="E1593" s="1"/>
  <c r="D1594"/>
  <c r="D1595"/>
  <c r="E1595" s="1"/>
  <c r="D1596"/>
  <c r="D1597"/>
  <c r="E1597" s="1"/>
  <c r="D1598"/>
  <c r="D1599"/>
  <c r="E1599" s="1"/>
  <c r="D1600"/>
  <c r="D1601"/>
  <c r="E1601" s="1"/>
  <c r="D1602"/>
  <c r="D1603"/>
  <c r="E1603" s="1"/>
  <c r="D1604"/>
  <c r="D1605"/>
  <c r="E1605" s="1"/>
  <c r="D1606"/>
  <c r="D1607"/>
  <c r="E1607" s="1"/>
  <c r="D1608"/>
  <c r="D1609"/>
  <c r="E1609" s="1"/>
  <c r="D1610"/>
  <c r="D1611"/>
  <c r="E1611" s="1"/>
  <c r="D1612"/>
  <c r="D1613"/>
  <c r="E1613" s="1"/>
  <c r="D1614"/>
  <c r="D1615"/>
  <c r="E1615" s="1"/>
  <c r="D1616"/>
  <c r="D1617"/>
  <c r="E1617" s="1"/>
  <c r="D1618"/>
  <c r="D1619"/>
  <c r="E1619" s="1"/>
  <c r="D1620"/>
  <c r="D1621"/>
  <c r="E1621" s="1"/>
  <c r="D1622"/>
  <c r="D1623"/>
  <c r="E1623" s="1"/>
  <c r="D1624"/>
  <c r="D1625"/>
  <c r="E1625" s="1"/>
  <c r="D1626"/>
  <c r="D1627"/>
  <c r="E1627" s="1"/>
  <c r="D1628"/>
  <c r="D1629"/>
  <c r="E1629" s="1"/>
  <c r="D1630"/>
  <c r="D1631"/>
  <c r="E1631" s="1"/>
  <c r="D1632"/>
  <c r="D1633"/>
  <c r="E1633" s="1"/>
  <c r="D1634"/>
  <c r="D1635"/>
  <c r="E1635" s="1"/>
  <c r="D1636"/>
  <c r="D1637"/>
  <c r="E1637" s="1"/>
  <c r="D1638"/>
  <c r="D1639"/>
  <c r="E1639" s="1"/>
  <c r="D1640"/>
  <c r="D1641"/>
  <c r="E1641" s="1"/>
  <c r="D1642"/>
  <c r="D1643"/>
  <c r="E1643" s="1"/>
  <c r="D1644"/>
  <c r="D1645"/>
  <c r="E1645" s="1"/>
  <c r="D1646"/>
  <c r="D1647"/>
  <c r="E1647" s="1"/>
  <c r="D1648"/>
  <c r="D1649"/>
  <c r="E1649" s="1"/>
  <c r="D1650"/>
  <c r="D1651"/>
  <c r="E1651" s="1"/>
  <c r="D1652"/>
  <c r="D1653"/>
  <c r="E1653" s="1"/>
  <c r="D1654"/>
  <c r="D1655"/>
  <c r="E1655" s="1"/>
  <c r="D1656"/>
  <c r="D1657"/>
  <c r="E1657" s="1"/>
  <c r="D1658"/>
  <c r="D1659"/>
  <c r="E1659" s="1"/>
  <c r="D1660"/>
  <c r="D1661"/>
  <c r="E1661" s="1"/>
  <c r="D1662"/>
  <c r="D1663"/>
  <c r="E1663" s="1"/>
  <c r="D1664"/>
  <c r="D1665"/>
  <c r="E1665" s="1"/>
  <c r="D1666"/>
  <c r="D1667"/>
  <c r="E1667" s="1"/>
  <c r="D1668"/>
  <c r="D1669"/>
  <c r="E1669" s="1"/>
  <c r="D1670"/>
  <c r="D1671"/>
  <c r="E1671" s="1"/>
  <c r="D1672"/>
  <c r="D1673"/>
  <c r="E1673" s="1"/>
  <c r="D1674"/>
  <c r="D1675"/>
  <c r="E1675" s="1"/>
  <c r="D1676"/>
  <c r="E1676" s="1"/>
  <c r="D1677"/>
  <c r="E1677" s="1"/>
  <c r="D1678"/>
  <c r="E1678" s="1"/>
  <c r="D1679"/>
  <c r="E1679" s="1"/>
  <c r="D1680"/>
  <c r="E1680" s="1"/>
  <c r="D1681"/>
  <c r="E1681" s="1"/>
  <c r="D1682"/>
  <c r="E1682" s="1"/>
  <c r="D1683"/>
  <c r="E1683" s="1"/>
  <c r="D1684"/>
  <c r="E1684" s="1"/>
  <c r="D1685"/>
  <c r="E1685" s="1"/>
  <c r="D1686"/>
  <c r="E1686" s="1"/>
  <c r="D1687"/>
  <c r="E1687" s="1"/>
  <c r="D1688"/>
  <c r="E1688" s="1"/>
  <c r="D1689"/>
  <c r="E1689" s="1"/>
  <c r="D1690"/>
  <c r="E1690" s="1"/>
  <c r="D1691"/>
  <c r="E1691" s="1"/>
  <c r="D1692"/>
  <c r="E1692" s="1"/>
  <c r="D1693"/>
  <c r="E1693" s="1"/>
  <c r="D1694"/>
  <c r="E1694" s="1"/>
  <c r="D1695"/>
  <c r="E1695" s="1"/>
  <c r="D1696"/>
  <c r="E1696" s="1"/>
  <c r="D1697"/>
  <c r="E1697" s="1"/>
  <c r="D1698"/>
  <c r="E1698" s="1"/>
  <c r="D1699"/>
  <c r="E1699" s="1"/>
  <c r="D1700"/>
  <c r="E1700" s="1"/>
  <c r="D1701"/>
  <c r="E1701" s="1"/>
  <c r="D1702"/>
  <c r="E1702" s="1"/>
  <c r="D1703"/>
  <c r="E1703" s="1"/>
  <c r="D1704"/>
  <c r="E1704" s="1"/>
  <c r="D1705"/>
  <c r="E1705" s="1"/>
  <c r="D1706"/>
  <c r="E1706" s="1"/>
  <c r="D1707"/>
  <c r="E1707" s="1"/>
  <c r="D1708"/>
  <c r="E1708" s="1"/>
  <c r="D1709"/>
  <c r="E1709" s="1"/>
  <c r="D1710"/>
  <c r="E1710" s="1"/>
  <c r="D1711"/>
  <c r="E1711" s="1"/>
  <c r="D1712"/>
  <c r="E1712" s="1"/>
  <c r="D1713"/>
  <c r="E1713" s="1"/>
  <c r="D1714"/>
  <c r="E1714" s="1"/>
  <c r="D1715"/>
  <c r="E1715" s="1"/>
  <c r="D1716"/>
  <c r="E1716" s="1"/>
  <c r="D1717"/>
  <c r="E1717" s="1"/>
  <c r="D1718"/>
  <c r="E1718" s="1"/>
  <c r="D1719"/>
  <c r="E1719" s="1"/>
  <c r="D1720"/>
  <c r="E1720" s="1"/>
  <c r="D1721"/>
  <c r="E1721" s="1"/>
  <c r="D1722"/>
  <c r="E1722" s="1"/>
  <c r="D1723"/>
  <c r="E1723" s="1"/>
  <c r="D1724"/>
  <c r="E1724" s="1"/>
  <c r="D1725"/>
  <c r="E1725" s="1"/>
  <c r="D1726"/>
  <c r="E1726" s="1"/>
  <c r="D1727"/>
  <c r="E1727" s="1"/>
  <c r="D1728"/>
  <c r="E1728" s="1"/>
  <c r="D1729"/>
  <c r="E1729" s="1"/>
  <c r="D1730"/>
  <c r="E1730" s="1"/>
  <c r="D1731"/>
  <c r="E1731" s="1"/>
  <c r="D1732"/>
  <c r="E1732" s="1"/>
  <c r="D1733"/>
  <c r="E1733" s="1"/>
  <c r="D1734"/>
  <c r="E1734" s="1"/>
  <c r="D1735"/>
  <c r="E1735" s="1"/>
  <c r="D1736"/>
  <c r="E1736" s="1"/>
  <c r="D1737"/>
  <c r="E1737" s="1"/>
  <c r="D1738"/>
  <c r="E1738" s="1"/>
  <c r="D1739"/>
  <c r="E1739" s="1"/>
  <c r="D1740"/>
  <c r="E1740" s="1"/>
  <c r="D1741"/>
  <c r="E1741" s="1"/>
  <c r="D1742"/>
  <c r="E1742" s="1"/>
  <c r="D1743"/>
  <c r="E1743" s="1"/>
  <c r="D1744"/>
  <c r="E1744" s="1"/>
  <c r="D1745"/>
  <c r="E1745" s="1"/>
  <c r="D1746"/>
  <c r="E1746" s="1"/>
  <c r="D1747"/>
  <c r="E1747" s="1"/>
  <c r="D1748"/>
  <c r="E1748" s="1"/>
  <c r="D1749"/>
  <c r="E1749" s="1"/>
  <c r="D1750"/>
  <c r="E1750" s="1"/>
  <c r="D1751"/>
  <c r="E1751" s="1"/>
  <c r="D1752"/>
  <c r="E1752" s="1"/>
  <c r="D1753"/>
  <c r="E1753" s="1"/>
  <c r="D1754"/>
  <c r="E1754" s="1"/>
  <c r="D1755"/>
  <c r="E1755" s="1"/>
  <c r="D1756"/>
  <c r="E1756" s="1"/>
  <c r="D1757"/>
  <c r="E1757" s="1"/>
  <c r="D1758"/>
  <c r="E1758" s="1"/>
  <c r="D1759"/>
  <c r="E1759" s="1"/>
  <c r="D1760"/>
  <c r="E1760" s="1"/>
  <c r="D1761"/>
  <c r="E1761" s="1"/>
  <c r="D1762"/>
  <c r="E1762" s="1"/>
  <c r="D1763"/>
  <c r="E1763" s="1"/>
  <c r="D1764"/>
  <c r="E1764" s="1"/>
  <c r="D1765"/>
  <c r="E1765" s="1"/>
  <c r="D1766"/>
  <c r="E1766" s="1"/>
  <c r="D1767"/>
  <c r="E1767" s="1"/>
  <c r="D1768"/>
  <c r="E1768" s="1"/>
  <c r="D1769"/>
  <c r="E1769" s="1"/>
  <c r="D1770"/>
  <c r="E1770" s="1"/>
  <c r="D1771"/>
  <c r="E1771" s="1"/>
  <c r="D1772"/>
  <c r="E1772" s="1"/>
  <c r="D1773"/>
  <c r="E1773" s="1"/>
  <c r="D1774"/>
  <c r="E1774" s="1"/>
  <c r="D1775"/>
  <c r="E1775" s="1"/>
  <c r="D1776"/>
  <c r="E1776" s="1"/>
  <c r="D1777"/>
  <c r="E1777" s="1"/>
  <c r="D1778"/>
  <c r="E1778" s="1"/>
  <c r="D1779"/>
  <c r="E1779" s="1"/>
  <c r="D1780"/>
  <c r="E1780" s="1"/>
  <c r="D1781"/>
  <c r="E1781" s="1"/>
  <c r="D1782"/>
  <c r="E1782" s="1"/>
  <c r="D1783"/>
  <c r="E1783" s="1"/>
  <c r="D1784"/>
  <c r="E1784" s="1"/>
  <c r="D1785"/>
  <c r="E1785" s="1"/>
  <c r="D1786"/>
  <c r="E1786" s="1"/>
  <c r="D1787"/>
  <c r="E1787" s="1"/>
  <c r="D1788"/>
  <c r="E1788" s="1"/>
  <c r="D1789"/>
  <c r="E1789" s="1"/>
  <c r="D1790"/>
  <c r="E1790" s="1"/>
  <c r="D1791"/>
  <c r="E1791" s="1"/>
  <c r="D1792"/>
  <c r="E1792" s="1"/>
  <c r="D1793"/>
  <c r="E1793" s="1"/>
  <c r="D1794"/>
  <c r="E1794" s="1"/>
  <c r="D1795"/>
  <c r="E1795" s="1"/>
  <c r="D1796"/>
  <c r="E1796" s="1"/>
  <c r="D1797"/>
  <c r="E1797" s="1"/>
  <c r="D1798"/>
  <c r="E1798" s="1"/>
  <c r="D1799"/>
  <c r="E1799" s="1"/>
  <c r="D1800"/>
  <c r="E1800" s="1"/>
  <c r="D1801"/>
  <c r="E1801" s="1"/>
  <c r="D1802"/>
  <c r="E1802" s="1"/>
  <c r="D1803"/>
  <c r="E1803" s="1"/>
  <c r="D1804"/>
  <c r="E1804" s="1"/>
  <c r="D1805"/>
  <c r="E1805" s="1"/>
  <c r="D1806"/>
  <c r="E1806" s="1"/>
  <c r="D1807"/>
  <c r="E1807" s="1"/>
  <c r="D1808"/>
  <c r="E1808" s="1"/>
  <c r="D1809"/>
  <c r="E1809" s="1"/>
  <c r="D1810"/>
  <c r="E1810" s="1"/>
  <c r="D1811"/>
  <c r="E1811" s="1"/>
  <c r="D1812"/>
  <c r="E1812" s="1"/>
  <c r="D1813"/>
  <c r="E1813" s="1"/>
  <c r="D1814"/>
  <c r="E1814" s="1"/>
  <c r="D1815"/>
  <c r="E1815" s="1"/>
  <c r="D1816"/>
  <c r="E1816" s="1"/>
  <c r="D1817"/>
  <c r="E1817" s="1"/>
  <c r="D1818"/>
  <c r="E1818" s="1"/>
  <c r="D1819"/>
  <c r="E1819" s="1"/>
  <c r="D1820"/>
  <c r="E1820" s="1"/>
  <c r="D1821"/>
  <c r="E1821" s="1"/>
  <c r="D1822"/>
  <c r="E1822" s="1"/>
  <c r="D1823"/>
  <c r="E1823" s="1"/>
  <c r="D1824"/>
  <c r="E1824" s="1"/>
  <c r="D1825"/>
  <c r="E1825" s="1"/>
  <c r="D1826"/>
  <c r="E1826" s="1"/>
  <c r="D1827"/>
  <c r="E1827" s="1"/>
  <c r="D1828"/>
  <c r="E1828" s="1"/>
  <c r="D1829"/>
  <c r="E1829" s="1"/>
  <c r="D1830"/>
  <c r="E1830" s="1"/>
  <c r="D1831"/>
  <c r="E1831" s="1"/>
  <c r="D1832"/>
  <c r="E1832" s="1"/>
  <c r="D1833"/>
  <c r="E1833" s="1"/>
  <c r="D1834"/>
  <c r="E1834" s="1"/>
  <c r="D1835"/>
  <c r="E1835" s="1"/>
  <c r="D1836"/>
  <c r="E1836" s="1"/>
  <c r="D1837"/>
  <c r="E1837" s="1"/>
  <c r="D1838"/>
  <c r="E1838" s="1"/>
  <c r="D1839"/>
  <c r="E1839" s="1"/>
  <c r="D1840"/>
  <c r="E1840" s="1"/>
  <c r="D1841"/>
  <c r="E1841" s="1"/>
  <c r="D1842"/>
  <c r="E1842" s="1"/>
  <c r="D1843"/>
  <c r="E1843" s="1"/>
  <c r="D1844"/>
  <c r="E1844" s="1"/>
  <c r="D1845"/>
  <c r="E1845" s="1"/>
  <c r="D1846"/>
  <c r="E1846" s="1"/>
  <c r="D1847"/>
  <c r="E1847" s="1"/>
  <c r="D1848"/>
  <c r="E1848" s="1"/>
  <c r="D1849"/>
  <c r="E1849" s="1"/>
  <c r="D1850"/>
  <c r="E1850" s="1"/>
  <c r="D1851"/>
  <c r="E1851" s="1"/>
  <c r="D1852"/>
  <c r="E1852" s="1"/>
  <c r="D1853"/>
  <c r="E1853" s="1"/>
  <c r="D1854"/>
  <c r="E1854" s="1"/>
  <c r="D1855"/>
  <c r="E1855" s="1"/>
  <c r="D1856"/>
  <c r="E1856" s="1"/>
  <c r="D1857"/>
  <c r="E1857" s="1"/>
  <c r="D1858"/>
  <c r="E1858" s="1"/>
  <c r="D1859"/>
  <c r="E1859" s="1"/>
  <c r="D1860"/>
  <c r="E1860" s="1"/>
  <c r="D1861"/>
  <c r="E1861" s="1"/>
  <c r="D1862"/>
  <c r="E1862" s="1"/>
  <c r="D1863"/>
  <c r="E1863" s="1"/>
  <c r="D1864"/>
  <c r="E1864" s="1"/>
  <c r="D1865"/>
  <c r="E1865" s="1"/>
  <c r="D1866"/>
  <c r="E1866" s="1"/>
  <c r="D1867"/>
  <c r="E1867" s="1"/>
  <c r="D1868"/>
  <c r="E1868" s="1"/>
  <c r="D1869"/>
  <c r="E1869" s="1"/>
  <c r="D1870"/>
  <c r="E1870" s="1"/>
  <c r="D1871"/>
  <c r="E1871" s="1"/>
  <c r="D1872"/>
  <c r="E1872" s="1"/>
  <c r="D1873"/>
  <c r="E1873" s="1"/>
  <c r="D1874"/>
  <c r="E1874" s="1"/>
  <c r="D1875"/>
  <c r="E1875" s="1"/>
  <c r="D1876"/>
  <c r="E1876" s="1"/>
  <c r="D1877"/>
  <c r="E1877" s="1"/>
  <c r="D1878"/>
  <c r="E1878" s="1"/>
  <c r="D1879"/>
  <c r="E1879" s="1"/>
  <c r="D1880"/>
  <c r="E1880" s="1"/>
  <c r="D1881"/>
  <c r="E1881" s="1"/>
  <c r="D1882"/>
  <c r="E1882" s="1"/>
  <c r="D1883"/>
  <c r="E1883" s="1"/>
  <c r="D1884"/>
  <c r="E1884" s="1"/>
  <c r="D1885"/>
  <c r="E1885" s="1"/>
  <c r="D1886"/>
  <c r="E1886" s="1"/>
  <c r="D1887"/>
  <c r="E1887" s="1"/>
  <c r="D1888"/>
  <c r="E1888" s="1"/>
  <c r="D1889"/>
  <c r="E1889" s="1"/>
  <c r="D1890"/>
  <c r="E1890" s="1"/>
  <c r="D1891"/>
  <c r="E1891" s="1"/>
  <c r="D1892"/>
  <c r="E1892" s="1"/>
  <c r="D1893"/>
  <c r="E1893" s="1"/>
  <c r="D1894"/>
  <c r="E1894" s="1"/>
  <c r="D1895"/>
  <c r="E1895" s="1"/>
  <c r="D1896"/>
  <c r="E1896" s="1"/>
  <c r="D1897"/>
  <c r="E1897" s="1"/>
  <c r="D1898"/>
  <c r="E1898" s="1"/>
  <c r="D1899"/>
  <c r="E1899" s="1"/>
  <c r="D1900"/>
  <c r="E1900" s="1"/>
  <c r="D1901"/>
  <c r="E1901" s="1"/>
  <c r="D1902"/>
  <c r="E1902" s="1"/>
  <c r="D1903"/>
  <c r="E1903" s="1"/>
  <c r="D1904"/>
  <c r="E1904" s="1"/>
  <c r="D1905"/>
  <c r="E1905" s="1"/>
  <c r="D1906"/>
  <c r="E1906" s="1"/>
  <c r="D1907"/>
  <c r="E1907" s="1"/>
  <c r="D1908"/>
  <c r="E1908" s="1"/>
  <c r="D1909"/>
  <c r="E1909" s="1"/>
  <c r="D1910"/>
  <c r="E1910" s="1"/>
  <c r="D1911"/>
  <c r="E1911" s="1"/>
  <c r="D1912"/>
  <c r="E1912" s="1"/>
  <c r="D1913"/>
  <c r="E1913" s="1"/>
  <c r="D1914"/>
  <c r="E1914" s="1"/>
  <c r="D1915"/>
  <c r="E1915" s="1"/>
  <c r="D1916"/>
  <c r="E1916" s="1"/>
  <c r="D1917"/>
  <c r="E1917" s="1"/>
  <c r="D1918"/>
  <c r="E1918" s="1"/>
  <c r="D1919"/>
  <c r="E1919" s="1"/>
  <c r="D1920"/>
  <c r="E1920" s="1"/>
  <c r="D1921"/>
  <c r="E1921" s="1"/>
  <c r="D1922"/>
  <c r="E1922" s="1"/>
  <c r="D1923"/>
  <c r="E1923" s="1"/>
  <c r="D1924"/>
  <c r="E1924" s="1"/>
  <c r="D1925"/>
  <c r="E1925" s="1"/>
  <c r="D1926"/>
  <c r="E1926" s="1"/>
  <c r="D1927"/>
  <c r="E1927" s="1"/>
  <c r="D1928"/>
  <c r="E1928" s="1"/>
  <c r="D1929"/>
  <c r="E1929" s="1"/>
  <c r="D1930"/>
  <c r="E1930" s="1"/>
  <c r="D1931"/>
  <c r="E1931" s="1"/>
  <c r="D1932"/>
  <c r="E1932" s="1"/>
  <c r="D1933"/>
  <c r="E1933" s="1"/>
  <c r="D1934"/>
  <c r="E1934" s="1"/>
  <c r="D1935"/>
  <c r="E1935" s="1"/>
  <c r="D1936"/>
  <c r="E1936" s="1"/>
  <c r="D1937"/>
  <c r="E1937" s="1"/>
  <c r="D1938"/>
  <c r="E1938" s="1"/>
  <c r="D1939"/>
  <c r="E1939" s="1"/>
  <c r="D1940"/>
  <c r="E1940" s="1"/>
  <c r="D1941"/>
  <c r="E1941" s="1"/>
  <c r="D1942"/>
  <c r="E1942" s="1"/>
  <c r="D1943"/>
  <c r="E1943" s="1"/>
  <c r="D1944"/>
  <c r="E1944" s="1"/>
  <c r="D1945"/>
  <c r="E1945" s="1"/>
  <c r="D1946"/>
  <c r="E1946" s="1"/>
  <c r="D1947"/>
  <c r="E1947" s="1"/>
  <c r="D1948"/>
  <c r="E1948" s="1"/>
  <c r="D1949"/>
  <c r="E1949" s="1"/>
  <c r="D1950"/>
  <c r="E1950" s="1"/>
  <c r="D1951"/>
  <c r="E1951" s="1"/>
  <c r="D1952"/>
  <c r="E1952" s="1"/>
  <c r="D1953"/>
  <c r="E1953" s="1"/>
  <c r="D1954"/>
  <c r="E1954" s="1"/>
  <c r="D1955"/>
  <c r="E1955" s="1"/>
  <c r="D1956"/>
  <c r="E1956" s="1"/>
  <c r="D1957"/>
  <c r="E1957" s="1"/>
  <c r="D1958"/>
  <c r="E1958" s="1"/>
  <c r="D1959"/>
  <c r="E1959" s="1"/>
  <c r="D1960"/>
  <c r="E1960" s="1"/>
  <c r="D1961"/>
  <c r="E1961" s="1"/>
  <c r="D1962"/>
  <c r="E1962" s="1"/>
  <c r="D1963"/>
  <c r="E1963" s="1"/>
  <c r="D1964"/>
  <c r="E1964" s="1"/>
  <c r="D1965"/>
  <c r="E1965" s="1"/>
  <c r="D1966"/>
  <c r="E1966" s="1"/>
  <c r="D1967"/>
  <c r="E1967" s="1"/>
  <c r="D1968"/>
  <c r="E1968" s="1"/>
  <c r="D1969"/>
  <c r="E1969" s="1"/>
  <c r="D1970"/>
  <c r="E1970" s="1"/>
  <c r="D1971"/>
  <c r="E1971" s="1"/>
  <c r="D1972"/>
  <c r="E1972" s="1"/>
  <c r="D1973"/>
  <c r="E1973" s="1"/>
  <c r="D1974"/>
  <c r="E1974" s="1"/>
  <c r="D1975"/>
  <c r="E1975" s="1"/>
  <c r="D1976"/>
  <c r="E1976" s="1"/>
  <c r="D1977"/>
  <c r="E1977" s="1"/>
  <c r="D1978"/>
  <c r="E1978" s="1"/>
  <c r="D1979"/>
  <c r="E1979" s="1"/>
  <c r="D1980"/>
  <c r="E1980" s="1"/>
  <c r="D1981"/>
  <c r="E1981" s="1"/>
  <c r="D1982"/>
  <c r="E1982" s="1"/>
  <c r="D1983"/>
  <c r="E1983" s="1"/>
  <c r="D1984"/>
  <c r="E1984" s="1"/>
  <c r="D1985"/>
  <c r="E1985" s="1"/>
  <c r="D1986"/>
  <c r="E1986" s="1"/>
  <c r="D1987"/>
  <c r="E1987" s="1"/>
  <c r="D1988"/>
  <c r="E1988" s="1"/>
  <c r="D1989"/>
  <c r="E1989" s="1"/>
  <c r="D1990"/>
  <c r="E1990" s="1"/>
  <c r="D1991"/>
  <c r="E1991" s="1"/>
  <c r="D1992"/>
  <c r="E1992" s="1"/>
  <c r="D1993"/>
  <c r="E1993" s="1"/>
  <c r="D1994"/>
  <c r="E1994" s="1"/>
  <c r="D1995"/>
  <c r="E1995" s="1"/>
  <c r="D1996"/>
  <c r="E1996" s="1"/>
  <c r="D1997"/>
  <c r="E1997" s="1"/>
  <c r="D1998"/>
  <c r="E1998" s="1"/>
  <c r="D1999"/>
  <c r="E1999" s="1"/>
  <c r="D7"/>
  <c r="E7" s="1"/>
  <c r="K5" i="952" s="1"/>
  <c r="D8" i="949"/>
  <c r="E8" s="1"/>
  <c r="K6" i="952" s="1"/>
  <c r="E1674" i="949"/>
  <c r="E1672"/>
  <c r="E1670"/>
  <c r="E1668"/>
  <c r="E1666"/>
  <c r="E1664"/>
  <c r="E1662"/>
  <c r="E1660"/>
  <c r="E1658"/>
  <c r="E1656"/>
  <c r="E1654"/>
  <c r="E1652"/>
  <c r="E1650"/>
  <c r="E1648"/>
  <c r="E1646"/>
  <c r="E1644"/>
  <c r="E1642"/>
  <c r="E1640"/>
  <c r="E1638"/>
  <c r="E1636"/>
  <c r="E1634"/>
  <c r="E1632"/>
  <c r="E1630"/>
  <c r="E1628"/>
  <c r="E1626"/>
  <c r="E1624"/>
  <c r="E1622"/>
  <c r="E1620"/>
  <c r="E1618"/>
  <c r="E1616"/>
  <c r="E1614"/>
  <c r="E1612"/>
  <c r="E1610"/>
  <c r="E1608"/>
  <c r="E1606"/>
  <c r="E1604"/>
  <c r="E1602"/>
  <c r="E1600"/>
  <c r="E1598"/>
  <c r="E1596"/>
  <c r="E1594"/>
  <c r="E1592"/>
  <c r="E1590"/>
  <c r="E1588"/>
  <c r="E1586"/>
  <c r="E1584"/>
  <c r="E1582"/>
  <c r="E1580"/>
  <c r="E1578"/>
  <c r="E1576"/>
  <c r="E1574"/>
  <c r="E1572"/>
  <c r="E1570"/>
  <c r="E1568"/>
  <c r="E1566"/>
  <c r="E1564"/>
  <c r="E1562"/>
  <c r="E1560"/>
  <c r="E1558"/>
  <c r="E1556"/>
  <c r="E1554"/>
  <c r="E1552"/>
  <c r="E1550"/>
  <c r="E1548"/>
  <c r="E1546"/>
  <c r="E1544"/>
  <c r="E1542"/>
  <c r="E1540"/>
  <c r="E1538"/>
  <c r="E1536"/>
  <c r="E1534"/>
  <c r="E1532"/>
  <c r="E1530"/>
  <c r="E1528"/>
  <c r="E1526"/>
  <c r="E1524"/>
  <c r="E1522"/>
  <c r="E1520"/>
  <c r="E1518"/>
  <c r="E1516"/>
  <c r="E1514"/>
  <c r="E1512"/>
  <c r="E1510"/>
  <c r="E1508"/>
  <c r="E1506"/>
  <c r="E1504"/>
  <c r="E1502"/>
  <c r="E1500"/>
  <c r="E1498"/>
  <c r="E1496"/>
  <c r="E1494"/>
  <c r="E1492"/>
  <c r="E1490"/>
  <c r="E1488"/>
  <c r="E1486"/>
  <c r="E1484"/>
  <c r="E1482"/>
  <c r="E1480"/>
  <c r="E1478"/>
  <c r="E1476"/>
  <c r="E1474"/>
  <c r="E1472"/>
  <c r="E1470"/>
  <c r="E1468"/>
  <c r="E1466"/>
  <c r="E1464"/>
  <c r="E1462"/>
  <c r="E1460"/>
  <c r="E1458"/>
  <c r="E1456"/>
  <c r="E1454"/>
  <c r="E1452"/>
  <c r="E1450"/>
  <c r="E1448"/>
  <c r="E1446"/>
  <c r="E1444"/>
  <c r="E1442"/>
  <c r="E1440"/>
  <c r="E1438"/>
  <c r="E1436"/>
  <c r="E1434"/>
  <c r="E1432"/>
  <c r="E1430"/>
  <c r="E1428"/>
  <c r="E1426"/>
  <c r="E1424"/>
  <c r="E1422"/>
  <c r="E1420"/>
  <c r="E1418"/>
  <c r="E1416"/>
  <c r="E1414"/>
  <c r="E1412"/>
  <c r="E1410"/>
  <c r="E1408"/>
  <c r="E1406"/>
  <c r="E1404"/>
  <c r="E1402"/>
  <c r="E1400"/>
  <c r="E1398"/>
  <c r="E1396"/>
  <c r="E1394"/>
  <c r="E1392"/>
  <c r="E1390"/>
  <c r="E1388"/>
  <c r="E1386"/>
  <c r="E1384"/>
  <c r="E1382"/>
  <c r="E1380"/>
  <c r="E1378"/>
  <c r="E1376"/>
  <c r="E1374"/>
  <c r="E1372"/>
  <c r="E1370"/>
  <c r="E1368"/>
  <c r="E1366"/>
  <c r="E1364"/>
  <c r="E1362"/>
  <c r="E1360"/>
  <c r="E1358"/>
  <c r="E1356"/>
  <c r="E1354"/>
  <c r="E1352"/>
  <c r="E1350"/>
  <c r="E1348"/>
  <c r="E1346"/>
  <c r="E1344"/>
  <c r="E1342"/>
  <c r="E1340"/>
  <c r="E1338"/>
  <c r="E1336"/>
  <c r="E1334"/>
  <c r="E1332"/>
  <c r="E1330"/>
  <c r="E1328"/>
  <c r="E1326"/>
  <c r="E1324"/>
  <c r="E1322"/>
  <c r="E1320"/>
  <c r="E1318"/>
  <c r="E1316"/>
  <c r="E1314"/>
  <c r="E1312"/>
  <c r="E1310"/>
  <c r="E1308"/>
  <c r="E1306"/>
  <c r="E1304"/>
  <c r="E1302"/>
  <c r="E1300"/>
  <c r="E1298"/>
  <c r="E1296"/>
  <c r="E1294"/>
  <c r="E1292"/>
  <c r="E1290"/>
  <c r="E1288"/>
  <c r="E1286"/>
  <c r="E1284"/>
  <c r="E1282"/>
  <c r="E1280"/>
  <c r="E1278"/>
  <c r="E1276"/>
  <c r="E1274"/>
  <c r="E1272"/>
  <c r="E1270"/>
  <c r="E1268"/>
  <c r="E1266"/>
  <c r="E1264"/>
  <c r="E1262"/>
  <c r="E1260"/>
  <c r="E1258"/>
  <c r="E1256"/>
  <c r="E1254"/>
  <c r="E1252"/>
  <c r="E1250"/>
  <c r="E1248"/>
  <c r="E1246"/>
  <c r="E1244"/>
  <c r="E1242"/>
  <c r="E1240"/>
  <c r="E1238"/>
  <c r="E1236"/>
  <c r="E1234"/>
  <c r="E1232"/>
  <c r="E1230"/>
  <c r="E1228"/>
  <c r="E1226"/>
  <c r="E1224"/>
  <c r="E1222"/>
  <c r="E1220"/>
  <c r="E1218"/>
  <c r="E1216"/>
  <c r="E1214"/>
  <c r="E1212"/>
  <c r="E1210"/>
  <c r="E1208"/>
  <c r="E1206"/>
  <c r="E1204"/>
  <c r="E1202"/>
  <c r="E1200"/>
  <c r="E1198"/>
  <c r="E1196"/>
  <c r="E1194"/>
  <c r="E1192"/>
  <c r="E1190"/>
  <c r="E1188"/>
  <c r="E1186"/>
  <c r="E1184"/>
  <c r="E1182"/>
  <c r="E1180"/>
  <c r="E1178"/>
  <c r="E1176"/>
  <c r="E1174"/>
  <c r="E1172"/>
  <c r="E1170"/>
  <c r="E1168"/>
  <c r="E1166"/>
  <c r="E1164"/>
  <c r="E1162"/>
  <c r="E1160"/>
  <c r="E1158"/>
  <c r="E1156"/>
  <c r="E1154"/>
  <c r="E1152"/>
  <c r="E1150"/>
  <c r="E1148"/>
  <c r="E1146"/>
  <c r="E1144"/>
  <c r="E1142"/>
  <c r="E1140"/>
  <c r="E1138"/>
  <c r="E1136"/>
  <c r="E1134"/>
  <c r="E1132"/>
  <c r="E1130"/>
  <c r="E1128"/>
  <c r="E1126"/>
  <c r="E1124"/>
  <c r="E1122"/>
  <c r="E1120"/>
  <c r="E1118"/>
  <c r="E1116"/>
  <c r="E1114"/>
  <c r="E1112"/>
  <c r="E1110"/>
  <c r="E1108"/>
  <c r="E1106"/>
  <c r="E1104"/>
  <c r="E1102"/>
  <c r="E1100"/>
  <c r="E1098"/>
  <c r="E1096"/>
  <c r="E1094"/>
  <c r="E1092"/>
  <c r="E1090"/>
  <c r="E1088"/>
  <c r="E1086"/>
  <c r="E1084"/>
  <c r="E1082"/>
  <c r="E1080"/>
  <c r="E1078"/>
  <c r="E1076"/>
  <c r="E1074"/>
  <c r="E1072"/>
  <c r="E1070"/>
  <c r="E1068"/>
  <c r="E1066"/>
  <c r="E1064"/>
  <c r="E1062"/>
  <c r="E1060"/>
  <c r="E1058"/>
  <c r="E1056"/>
  <c r="E1054"/>
  <c r="E1052"/>
  <c r="E1050"/>
  <c r="E1048"/>
  <c r="E1046"/>
  <c r="E1044"/>
  <c r="E1042"/>
  <c r="E1040"/>
  <c r="E1038"/>
  <c r="E1036"/>
  <c r="E1034"/>
  <c r="E1032"/>
  <c r="E1030"/>
  <c r="E1028"/>
  <c r="E1026"/>
  <c r="E1024"/>
  <c r="E1022"/>
  <c r="E1020"/>
  <c r="E1018"/>
  <c r="E1016"/>
  <c r="E1014"/>
  <c r="E1012"/>
  <c r="E1010"/>
  <c r="E1008"/>
  <c r="E1006"/>
  <c r="E1004"/>
  <c r="E1002"/>
  <c r="E1000"/>
  <c r="K998" i="952" s="1"/>
  <c r="E998" i="949"/>
  <c r="K996" i="952" s="1"/>
  <c r="E996" i="949"/>
  <c r="K994" i="952" s="1"/>
  <c r="E994" i="949"/>
  <c r="K992" i="952" s="1"/>
  <c r="E992" i="949"/>
  <c r="K990" i="952" s="1"/>
  <c r="E990" i="949"/>
  <c r="K988" i="952" s="1"/>
  <c r="E988" i="949"/>
  <c r="K986" i="952" s="1"/>
  <c r="E986" i="949"/>
  <c r="K984" i="952" s="1"/>
  <c r="E984" i="949"/>
  <c r="K982" i="952" s="1"/>
  <c r="E982" i="949"/>
  <c r="K980" i="952" s="1"/>
  <c r="E980" i="949"/>
  <c r="K978" i="952" s="1"/>
  <c r="E978" i="949"/>
  <c r="K976" i="952" s="1"/>
  <c r="E976" i="949"/>
  <c r="K974" i="952" s="1"/>
  <c r="E974" i="949"/>
  <c r="K972" i="952" s="1"/>
  <c r="E972" i="949"/>
  <c r="K970" i="952" s="1"/>
  <c r="E970" i="949"/>
  <c r="K968" i="952" s="1"/>
  <c r="E968" i="949"/>
  <c r="K966" i="952" s="1"/>
  <c r="E966" i="949"/>
  <c r="K964" i="952" s="1"/>
  <c r="E964" i="949"/>
  <c r="K962" i="952" s="1"/>
  <c r="E962" i="949"/>
  <c r="K960" i="952" s="1"/>
  <c r="E960" i="949"/>
  <c r="K958" i="952" s="1"/>
  <c r="E958" i="949"/>
  <c r="K956" i="952" s="1"/>
  <c r="E956" i="949"/>
  <c r="K954" i="952" s="1"/>
  <c r="E954" i="949"/>
  <c r="K952" i="952" s="1"/>
  <c r="E952" i="949"/>
  <c r="K950" i="952" s="1"/>
  <c r="E950" i="949"/>
  <c r="K948" i="952" s="1"/>
  <c r="E948" i="949"/>
  <c r="K946" i="952" s="1"/>
  <c r="E946" i="949"/>
  <c r="K944" i="952" s="1"/>
  <c r="E944" i="949"/>
  <c r="K942" i="952" s="1"/>
  <c r="E942" i="949"/>
  <c r="K940" i="952" s="1"/>
  <c r="E940" i="949"/>
  <c r="K938" i="952" s="1"/>
  <c r="E938" i="949"/>
  <c r="K936" i="952" s="1"/>
  <c r="E936" i="949"/>
  <c r="K934" i="952" s="1"/>
  <c r="E934" i="949"/>
  <c r="K932" i="952" s="1"/>
  <c r="E932" i="949"/>
  <c r="K930" i="952" s="1"/>
  <c r="E930" i="949"/>
  <c r="K928" i="952" s="1"/>
  <c r="E928" i="949"/>
  <c r="K926" i="952" s="1"/>
  <c r="E926" i="949"/>
  <c r="K924" i="952" s="1"/>
  <c r="E924" i="949"/>
  <c r="K922" i="952" s="1"/>
  <c r="E922" i="949"/>
  <c r="K920" i="952" s="1"/>
  <c r="E920" i="949"/>
  <c r="K918" i="952" s="1"/>
  <c r="E918" i="949"/>
  <c r="K916" i="952" s="1"/>
  <c r="E916" i="949"/>
  <c r="K914" i="952" s="1"/>
  <c r="E914" i="949"/>
  <c r="K912" i="952" s="1"/>
  <c r="E912" i="949"/>
  <c r="K910" i="952" s="1"/>
  <c r="E910" i="949"/>
  <c r="K908" i="952" s="1"/>
  <c r="E908" i="949"/>
  <c r="K906" i="952" s="1"/>
  <c r="E906" i="949"/>
  <c r="K904" i="952" s="1"/>
  <c r="E904" i="949"/>
  <c r="K902" i="952" s="1"/>
  <c r="E902" i="949"/>
  <c r="K900" i="952" s="1"/>
  <c r="E900" i="949"/>
  <c r="K898" i="952" s="1"/>
  <c r="E898" i="949"/>
  <c r="K896" i="952" s="1"/>
  <c r="E896" i="949"/>
  <c r="K894" i="952" s="1"/>
  <c r="E894" i="949"/>
  <c r="K892" i="952" s="1"/>
  <c r="E892" i="949"/>
  <c r="K890" i="952" s="1"/>
  <c r="E890" i="949"/>
  <c r="K888" i="952" s="1"/>
  <c r="E888" i="949"/>
  <c r="K886" i="952" s="1"/>
  <c r="E886" i="949"/>
  <c r="K884" i="952" s="1"/>
  <c r="E884" i="949"/>
  <c r="K882" i="952" s="1"/>
  <c r="E882" i="949"/>
  <c r="K880" i="952" s="1"/>
  <c r="E880" i="949"/>
  <c r="K878" i="952" s="1"/>
  <c r="E878" i="949"/>
  <c r="K876" i="952" s="1"/>
  <c r="E876" i="949"/>
  <c r="K874" i="952" s="1"/>
  <c r="E874" i="949"/>
  <c r="K872" i="952" s="1"/>
  <c r="E872" i="949"/>
  <c r="K870" i="952" s="1"/>
  <c r="E870" i="949"/>
  <c r="K868" i="952" s="1"/>
  <c r="E868" i="949"/>
  <c r="K866" i="952" s="1"/>
  <c r="E866" i="949"/>
  <c r="K864" i="952" s="1"/>
  <c r="E864" i="949"/>
  <c r="K862" i="952" s="1"/>
  <c r="E862" i="949"/>
  <c r="K860" i="952" s="1"/>
  <c r="E860" i="949"/>
  <c r="K858" i="952" s="1"/>
  <c r="E858" i="949"/>
  <c r="K856" i="952" s="1"/>
  <c r="E856" i="949"/>
  <c r="K854" i="952" s="1"/>
  <c r="E854" i="949"/>
  <c r="K852" i="952" s="1"/>
  <c r="E852" i="949"/>
  <c r="K850" i="952" s="1"/>
  <c r="E850" i="949"/>
  <c r="K848" i="952" s="1"/>
  <c r="E848" i="949"/>
  <c r="K846" i="952" s="1"/>
  <c r="E846" i="949"/>
  <c r="K844" i="952" s="1"/>
  <c r="E844" i="949"/>
  <c r="K842" i="952" s="1"/>
  <c r="E842" i="949"/>
  <c r="K840" i="952" s="1"/>
  <c r="E840" i="949"/>
  <c r="K838" i="952" s="1"/>
  <c r="E838" i="949"/>
  <c r="K836" i="952" s="1"/>
  <c r="E836" i="949"/>
  <c r="K834" i="952" s="1"/>
  <c r="E834" i="949"/>
  <c r="K832" i="952" s="1"/>
  <c r="E832" i="949"/>
  <c r="K830" i="952" s="1"/>
  <c r="E830" i="949"/>
  <c r="K828" i="952" s="1"/>
  <c r="E828" i="949"/>
  <c r="K826" i="952" s="1"/>
  <c r="E826" i="949"/>
  <c r="K824" i="952" s="1"/>
  <c r="E824" i="949"/>
  <c r="K822" i="952" s="1"/>
  <c r="E822" i="949"/>
  <c r="K820" i="952" s="1"/>
  <c r="E820" i="949"/>
  <c r="K818" i="952" s="1"/>
  <c r="E818" i="949"/>
  <c r="K816" i="952" s="1"/>
  <c r="E816" i="949"/>
  <c r="K814" i="952" s="1"/>
  <c r="E814" i="949"/>
  <c r="K812" i="952" s="1"/>
  <c r="E812" i="949"/>
  <c r="K810" i="952" s="1"/>
  <c r="E810" i="949"/>
  <c r="K808" i="952" s="1"/>
  <c r="E808" i="949"/>
  <c r="K806" i="952" s="1"/>
  <c r="E806" i="949"/>
  <c r="K804" i="952" s="1"/>
  <c r="E804" i="949"/>
  <c r="K802" i="952" s="1"/>
  <c r="E802" i="949"/>
  <c r="K800" i="952" s="1"/>
  <c r="E800" i="949"/>
  <c r="K798" i="952" s="1"/>
  <c r="E798" i="949"/>
  <c r="K796" i="952" s="1"/>
  <c r="E796" i="949"/>
  <c r="K794" i="952" s="1"/>
  <c r="E794" i="949"/>
  <c r="K792" i="952" s="1"/>
  <c r="E792" i="949"/>
  <c r="K790" i="952" s="1"/>
  <c r="E790" i="949"/>
  <c r="K788" i="952" s="1"/>
  <c r="E788" i="949"/>
  <c r="K786" i="952" s="1"/>
  <c r="E786" i="949"/>
  <c r="K784" i="952" s="1"/>
  <c r="E784" i="949"/>
  <c r="K782" i="952" s="1"/>
  <c r="E782" i="949"/>
  <c r="K780" i="952" s="1"/>
  <c r="E780" i="949"/>
  <c r="K778" i="952" s="1"/>
  <c r="E778" i="949"/>
  <c r="K776" i="952" s="1"/>
  <c r="E776" i="949"/>
  <c r="K774" i="952" s="1"/>
  <c r="E774" i="949"/>
  <c r="K772" i="952" s="1"/>
  <c r="E772" i="949"/>
  <c r="K770" i="952" s="1"/>
  <c r="E770" i="949"/>
  <c r="K768" i="952" s="1"/>
  <c r="E768" i="949"/>
  <c r="K766" i="952" s="1"/>
  <c r="E766" i="949"/>
  <c r="K764" i="952" s="1"/>
  <c r="E764" i="949"/>
  <c r="K762" i="952" s="1"/>
  <c r="E762" i="949"/>
  <c r="K760" i="952" s="1"/>
  <c r="E760" i="949"/>
  <c r="K758" i="952" s="1"/>
  <c r="E758" i="949"/>
  <c r="K756" i="952" s="1"/>
  <c r="E756" i="949"/>
  <c r="K754" i="952" s="1"/>
  <c r="E754" i="949"/>
  <c r="K752" i="952" s="1"/>
  <c r="E752" i="949"/>
  <c r="K750" i="952" s="1"/>
  <c r="E750" i="949"/>
  <c r="K748" i="952" s="1"/>
  <c r="E748" i="949"/>
  <c r="K746" i="952" s="1"/>
  <c r="E746" i="949"/>
  <c r="K744" i="952" s="1"/>
  <c r="E744" i="949"/>
  <c r="K742" i="952" s="1"/>
  <c r="E742" i="949"/>
  <c r="K740" i="952" s="1"/>
  <c r="E740" i="949"/>
  <c r="K738" i="952" s="1"/>
  <c r="E738" i="949"/>
  <c r="K736" i="952" s="1"/>
  <c r="E736" i="949"/>
  <c r="K734" i="952" s="1"/>
  <c r="E734" i="949"/>
  <c r="K732" i="952" s="1"/>
  <c r="E732" i="949"/>
  <c r="K730" i="952" s="1"/>
  <c r="E730" i="949"/>
  <c r="K728" i="952" s="1"/>
  <c r="E728" i="949"/>
  <c r="K726" i="952" s="1"/>
  <c r="E726" i="949"/>
  <c r="K724" i="952" s="1"/>
  <c r="E724" i="949"/>
  <c r="K722" i="952" s="1"/>
  <c r="E722" i="949"/>
  <c r="K720" i="952" s="1"/>
  <c r="E720" i="949"/>
  <c r="K718" i="952" s="1"/>
  <c r="E718" i="949"/>
  <c r="K716" i="952" s="1"/>
  <c r="E716" i="949"/>
  <c r="K714" i="952" s="1"/>
  <c r="E714" i="949"/>
  <c r="K712" i="952" s="1"/>
  <c r="E712" i="949"/>
  <c r="K710" i="952" s="1"/>
  <c r="E710" i="949"/>
  <c r="K708" i="952" s="1"/>
  <c r="E708" i="949"/>
  <c r="K706" i="952" s="1"/>
  <c r="E706" i="949"/>
  <c r="K704" i="952" s="1"/>
  <c r="E704" i="949"/>
  <c r="K702" i="952" s="1"/>
  <c r="E702" i="949"/>
  <c r="K700" i="952" s="1"/>
  <c r="E700" i="949"/>
  <c r="K698" i="952" s="1"/>
  <c r="E698" i="949"/>
  <c r="K696" i="952" s="1"/>
  <c r="E696" i="949"/>
  <c r="K694" i="952" s="1"/>
  <c r="E694" i="949"/>
  <c r="K692" i="952" s="1"/>
  <c r="E692" i="949"/>
  <c r="K690" i="952" s="1"/>
  <c r="E690" i="949"/>
  <c r="K688" i="952" s="1"/>
  <c r="E688" i="949"/>
  <c r="K686" i="952" s="1"/>
  <c r="E686" i="949"/>
  <c r="K684" i="952" s="1"/>
  <c r="E684" i="949"/>
  <c r="K682" i="952" s="1"/>
  <c r="E682" i="949"/>
  <c r="K680" i="952" s="1"/>
  <c r="E680" i="949"/>
  <c r="K678" i="952" s="1"/>
  <c r="E678" i="949"/>
  <c r="K676" i="952" s="1"/>
  <c r="E676" i="949"/>
  <c r="K674" i="952" s="1"/>
  <c r="E674" i="949"/>
  <c r="K672" i="952" s="1"/>
  <c r="E672" i="949"/>
  <c r="K670" i="952" s="1"/>
  <c r="E670" i="949"/>
  <c r="K668" i="952" s="1"/>
  <c r="E668" i="949"/>
  <c r="K666" i="952" s="1"/>
  <c r="E666" i="949"/>
  <c r="K664" i="952" s="1"/>
  <c r="E664" i="949"/>
  <c r="K662" i="952" s="1"/>
  <c r="E662" i="949"/>
  <c r="K660" i="952" s="1"/>
  <c r="E660" i="949"/>
  <c r="K658" i="952" s="1"/>
  <c r="E658" i="949"/>
  <c r="K656" i="952" s="1"/>
  <c r="E656" i="949"/>
  <c r="K654" i="952" s="1"/>
  <c r="E654" i="949"/>
  <c r="K652" i="952" s="1"/>
  <c r="E652" i="949"/>
  <c r="K650" i="952" s="1"/>
  <c r="E650" i="949"/>
  <c r="K648" i="952" s="1"/>
  <c r="E648" i="949"/>
  <c r="K646" i="952" s="1"/>
  <c r="E646" i="949"/>
  <c r="K644" i="952" s="1"/>
  <c r="E644" i="949"/>
  <c r="K642" i="952" s="1"/>
  <c r="E642" i="949"/>
  <c r="K640" i="952" s="1"/>
  <c r="E640" i="949"/>
  <c r="K638" i="952" s="1"/>
  <c r="E638" i="949"/>
  <c r="K636" i="952" s="1"/>
  <c r="E636" i="949"/>
  <c r="K634" i="952" s="1"/>
  <c r="E634" i="949"/>
  <c r="K632" i="952" s="1"/>
  <c r="E632" i="949"/>
  <c r="K630" i="952" s="1"/>
  <c r="E630" i="949"/>
  <c r="K628" i="952" s="1"/>
  <c r="E628" i="949"/>
  <c r="K626" i="952" s="1"/>
  <c r="E626" i="949"/>
  <c r="K624" i="952" s="1"/>
  <c r="E624" i="949"/>
  <c r="K622" i="952" s="1"/>
  <c r="E622" i="949"/>
  <c r="K620" i="952" s="1"/>
  <c r="E620" i="949"/>
  <c r="K618" i="952" s="1"/>
  <c r="E618" i="949"/>
  <c r="K616" i="952" s="1"/>
  <c r="E616" i="949"/>
  <c r="K614" i="952" s="1"/>
  <c r="E614" i="949"/>
  <c r="K612" i="952" s="1"/>
  <c r="E612" i="949"/>
  <c r="K610" i="952" s="1"/>
  <c r="E610" i="949"/>
  <c r="K608" i="952" s="1"/>
  <c r="E608" i="949"/>
  <c r="K606" i="952" s="1"/>
  <c r="E606" i="949"/>
  <c r="K604" i="952" s="1"/>
  <c r="E604" i="949"/>
  <c r="K602" i="952" s="1"/>
  <c r="E602" i="949"/>
  <c r="K600" i="952" s="1"/>
  <c r="E600" i="949"/>
  <c r="K598" i="952" s="1"/>
  <c r="E598" i="949"/>
  <c r="K596" i="952" s="1"/>
  <c r="E596" i="949"/>
  <c r="K594" i="952" s="1"/>
  <c r="E594" i="949"/>
  <c r="K592" i="952" s="1"/>
  <c r="E592" i="949"/>
  <c r="K590" i="952" s="1"/>
  <c r="E590" i="949"/>
  <c r="K588" i="952" s="1"/>
  <c r="E588" i="949"/>
  <c r="K586" i="952" s="1"/>
  <c r="E586" i="949"/>
  <c r="K584" i="952" s="1"/>
  <c r="E584" i="949"/>
  <c r="K582" i="952" s="1"/>
  <c r="E582" i="949"/>
  <c r="K580" i="952" s="1"/>
  <c r="E580" i="949"/>
  <c r="K578" i="952" s="1"/>
  <c r="E578" i="949"/>
  <c r="K576" i="952" s="1"/>
  <c r="E576" i="949"/>
  <c r="K574" i="952" s="1"/>
  <c r="E574" i="949"/>
  <c r="K572" i="952" s="1"/>
  <c r="E572" i="949"/>
  <c r="K570" i="952" s="1"/>
  <c r="E570" i="949"/>
  <c r="K568" i="952" s="1"/>
  <c r="E568" i="949"/>
  <c r="K566" i="952" s="1"/>
  <c r="E566" i="949"/>
  <c r="K564" i="952" s="1"/>
  <c r="E564" i="949"/>
  <c r="K562" i="952" s="1"/>
  <c r="E562" i="949"/>
  <c r="K560" i="952" s="1"/>
  <c r="E560" i="949"/>
  <c r="K558" i="952" s="1"/>
  <c r="E558" i="949"/>
  <c r="K556" i="952" s="1"/>
  <c r="E556" i="949"/>
  <c r="K554" i="952" s="1"/>
  <c r="E554" i="949"/>
  <c r="K552" i="952" s="1"/>
  <c r="E552" i="949"/>
  <c r="K550" i="952" s="1"/>
  <c r="E550" i="949"/>
  <c r="K548" i="952" s="1"/>
  <c r="E548" i="949"/>
  <c r="K546" i="952" s="1"/>
  <c r="E546" i="949"/>
  <c r="K544" i="952" s="1"/>
  <c r="E544" i="949"/>
  <c r="K542" i="952" s="1"/>
  <c r="E542" i="949"/>
  <c r="K540" i="952" s="1"/>
  <c r="E540" i="949"/>
  <c r="K538" i="952" s="1"/>
  <c r="E538" i="949"/>
  <c r="K536" i="952" s="1"/>
  <c r="E536" i="949"/>
  <c r="K534" i="952" s="1"/>
  <c r="E534" i="949"/>
  <c r="K532" i="952" s="1"/>
  <c r="E532" i="949"/>
  <c r="K530" i="952" s="1"/>
  <c r="E530" i="949"/>
  <c r="K528" i="952" s="1"/>
  <c r="E528" i="949"/>
  <c r="K526" i="952" s="1"/>
  <c r="E526" i="949"/>
  <c r="K524" i="952" s="1"/>
  <c r="E524" i="949"/>
  <c r="K522" i="952" s="1"/>
  <c r="E522" i="949"/>
  <c r="K520" i="952" s="1"/>
  <c r="E520" i="949"/>
  <c r="K518" i="952" s="1"/>
  <c r="E518" i="949"/>
  <c r="K516" i="952" s="1"/>
  <c r="E516" i="949"/>
  <c r="K514" i="952" s="1"/>
  <c r="E514" i="949"/>
  <c r="K512" i="952" s="1"/>
  <c r="E512" i="949"/>
  <c r="K510" i="952" s="1"/>
  <c r="E510" i="949"/>
  <c r="K508" i="952" s="1"/>
  <c r="E508" i="949"/>
  <c r="K506" i="952" s="1"/>
  <c r="E506" i="949"/>
  <c r="K504" i="952" s="1"/>
  <c r="E504" i="949"/>
  <c r="K502" i="952" s="1"/>
  <c r="E502" i="949"/>
  <c r="K500" i="952" s="1"/>
  <c r="E500" i="949"/>
  <c r="K498" i="952" s="1"/>
  <c r="E498" i="949"/>
  <c r="K496" i="952" s="1"/>
  <c r="E496" i="949"/>
  <c r="K494" i="952" s="1"/>
  <c r="E494" i="949"/>
  <c r="K492" i="952" s="1"/>
  <c r="E492" i="949"/>
  <c r="K490" i="952" s="1"/>
  <c r="E490" i="949"/>
  <c r="K488" i="952" s="1"/>
  <c r="E488" i="949"/>
  <c r="K486" i="952" s="1"/>
  <c r="E486" i="949"/>
  <c r="K484" i="952" s="1"/>
  <c r="E484" i="949"/>
  <c r="K482" i="952" s="1"/>
  <c r="E482" i="949"/>
  <c r="K480" i="952" s="1"/>
  <c r="E480" i="949"/>
  <c r="K478" i="952" s="1"/>
  <c r="E478" i="949"/>
  <c r="K476" i="952" s="1"/>
  <c r="E476" i="949"/>
  <c r="K474" i="952" s="1"/>
  <c r="E474" i="949"/>
  <c r="K472" i="952" s="1"/>
  <c r="E472" i="949"/>
  <c r="K470" i="952" s="1"/>
  <c r="E470" i="949"/>
  <c r="K468" i="952" s="1"/>
  <c r="E468" i="949"/>
  <c r="K466" i="952" s="1"/>
  <c r="E466" i="949"/>
  <c r="K464" i="952" s="1"/>
  <c r="E464" i="949"/>
  <c r="K462" i="952" s="1"/>
  <c r="E462" i="949"/>
  <c r="K460" i="952" s="1"/>
  <c r="E460" i="949"/>
  <c r="K458" i="952" s="1"/>
  <c r="E458" i="949"/>
  <c r="K456" i="952" s="1"/>
  <c r="E456" i="949"/>
  <c r="K454" i="952" s="1"/>
  <c r="E454" i="949"/>
  <c r="K452" i="952" s="1"/>
  <c r="E452" i="949"/>
  <c r="K450" i="952" s="1"/>
  <c r="E450" i="949"/>
  <c r="K448" i="952" s="1"/>
  <c r="E448" i="949"/>
  <c r="K446" i="952" s="1"/>
  <c r="E446" i="949"/>
  <c r="K444" i="952" s="1"/>
  <c r="E444" i="949"/>
  <c r="K442" i="952" s="1"/>
  <c r="E442" i="949"/>
  <c r="K440" i="952" s="1"/>
  <c r="E440" i="949"/>
  <c r="K438" i="952" s="1"/>
  <c r="E438" i="949"/>
  <c r="K436" i="952" s="1"/>
  <c r="E436" i="949"/>
  <c r="K434" i="952" s="1"/>
  <c r="E434" i="949"/>
  <c r="K432" i="952" s="1"/>
  <c r="E432" i="949"/>
  <c r="K430" i="952" s="1"/>
  <c r="E430" i="949"/>
  <c r="K428" i="952" s="1"/>
  <c r="E428" i="949"/>
  <c r="K426" i="952" s="1"/>
  <c r="E426" i="949"/>
  <c r="K424" i="952" s="1"/>
  <c r="E424" i="949"/>
  <c r="K422" i="952" s="1"/>
  <c r="E422" i="949"/>
  <c r="K420" i="952" s="1"/>
  <c r="E420" i="949"/>
  <c r="K418" i="952" s="1"/>
  <c r="E418" i="949"/>
  <c r="K416" i="952" s="1"/>
  <c r="E416" i="949"/>
  <c r="K414" i="952" s="1"/>
  <c r="E414" i="949"/>
  <c r="K412" i="952" s="1"/>
  <c r="E412" i="949"/>
  <c r="K410" i="952" s="1"/>
  <c r="E410" i="949"/>
  <c r="K408" i="952" s="1"/>
  <c r="E408" i="949"/>
  <c r="K406" i="952" s="1"/>
  <c r="E406" i="949"/>
  <c r="K404" i="952" s="1"/>
  <c r="E404" i="949"/>
  <c r="K402" i="952" s="1"/>
  <c r="E402" i="949"/>
  <c r="K400" i="952" s="1"/>
  <c r="E400" i="949"/>
  <c r="K398" i="952" s="1"/>
  <c r="E398" i="949"/>
  <c r="K396" i="952" s="1"/>
  <c r="E396" i="949"/>
  <c r="K394" i="952" s="1"/>
  <c r="E394" i="949"/>
  <c r="K392" i="952" s="1"/>
  <c r="E392" i="949"/>
  <c r="K390" i="952" s="1"/>
  <c r="E390" i="949"/>
  <c r="K388" i="952" s="1"/>
  <c r="E388" i="949"/>
  <c r="K386" i="952" s="1"/>
  <c r="E386" i="949"/>
  <c r="K384" i="952" s="1"/>
  <c r="E384" i="949"/>
  <c r="K382" i="952" s="1"/>
  <c r="E382" i="949"/>
  <c r="K380" i="952" s="1"/>
  <c r="E380" i="949"/>
  <c r="K378" i="952" s="1"/>
  <c r="E378" i="949"/>
  <c r="K376" i="952" s="1"/>
  <c r="E376" i="949"/>
  <c r="K374" i="952" s="1"/>
  <c r="E374" i="949"/>
  <c r="K372" i="952" s="1"/>
  <c r="E372" i="949"/>
  <c r="K370" i="952" s="1"/>
  <c r="E370" i="949"/>
  <c r="K368" i="952" s="1"/>
  <c r="E368" i="949"/>
  <c r="K366" i="952" s="1"/>
  <c r="E366" i="949"/>
  <c r="K364" i="952" s="1"/>
  <c r="E364" i="949"/>
  <c r="K362" i="952" s="1"/>
  <c r="E362" i="949"/>
  <c r="K360" i="952" s="1"/>
  <c r="E360" i="949"/>
  <c r="K358" i="952" s="1"/>
  <c r="E358" i="949"/>
  <c r="K356" i="952" s="1"/>
  <c r="E356" i="949"/>
  <c r="K354" i="952" s="1"/>
  <c r="E354" i="949"/>
  <c r="K352" i="952" s="1"/>
  <c r="E352" i="949"/>
  <c r="K350" i="952" s="1"/>
  <c r="E350" i="949"/>
  <c r="K348" i="952" s="1"/>
  <c r="E348" i="949"/>
  <c r="K346" i="952" s="1"/>
  <c r="E346" i="949"/>
  <c r="K344" i="952" s="1"/>
  <c r="E344" i="949"/>
  <c r="K342" i="952" s="1"/>
  <c r="E342" i="949"/>
  <c r="K340" i="952" s="1"/>
  <c r="E340" i="949"/>
  <c r="K338" i="952" s="1"/>
  <c r="E338" i="949"/>
  <c r="K336" i="952" s="1"/>
  <c r="E336" i="949"/>
  <c r="K334" i="952" s="1"/>
  <c r="E334" i="949"/>
  <c r="K332" i="952" s="1"/>
  <c r="E332" i="949"/>
  <c r="K330" i="952" s="1"/>
  <c r="E330" i="949"/>
  <c r="K328" i="952" s="1"/>
  <c r="E328" i="949"/>
  <c r="K326" i="952" s="1"/>
  <c r="E326" i="949"/>
  <c r="K324" i="952" s="1"/>
  <c r="E324" i="949"/>
  <c r="K322" i="952" s="1"/>
  <c r="E322" i="949"/>
  <c r="K320" i="952" s="1"/>
  <c r="E320" i="949"/>
  <c r="K318" i="952" s="1"/>
  <c r="E318" i="949"/>
  <c r="K316" i="952" s="1"/>
  <c r="E316" i="949"/>
  <c r="K314" i="952" s="1"/>
  <c r="E314" i="949"/>
  <c r="K312" i="952" s="1"/>
  <c r="E312" i="949"/>
  <c r="K310" i="952" s="1"/>
  <c r="E310" i="949"/>
  <c r="K308" i="952" s="1"/>
  <c r="E308" i="949"/>
  <c r="K306" i="952" s="1"/>
  <c r="E306" i="949"/>
  <c r="K304" i="952" s="1"/>
  <c r="E304" i="949"/>
  <c r="K302" i="952" s="1"/>
  <c r="E302" i="949"/>
  <c r="K300" i="952" s="1"/>
  <c r="E300" i="949"/>
  <c r="K298" i="952" s="1"/>
  <c r="E298" i="949"/>
  <c r="K296" i="952" s="1"/>
  <c r="E296" i="949"/>
  <c r="K294" i="952" s="1"/>
  <c r="E294" i="949"/>
  <c r="K292" i="952" s="1"/>
  <c r="E292" i="949"/>
  <c r="K290" i="952" s="1"/>
  <c r="E290" i="949"/>
  <c r="K288" i="952" s="1"/>
  <c r="E288" i="949"/>
  <c r="K286" i="952" s="1"/>
  <c r="E286" i="949"/>
  <c r="K284" i="952" s="1"/>
  <c r="E284" i="949"/>
  <c r="K282" i="952" s="1"/>
  <c r="E282" i="949"/>
  <c r="K280" i="952" s="1"/>
  <c r="E280" i="949"/>
  <c r="K278" i="952" s="1"/>
  <c r="E278" i="949"/>
  <c r="K276" i="952" s="1"/>
  <c r="E276" i="949"/>
  <c r="K274" i="952" s="1"/>
  <c r="E274" i="949"/>
  <c r="K272" i="952" s="1"/>
  <c r="E272" i="949"/>
  <c r="K270" i="952" s="1"/>
  <c r="E270" i="949"/>
  <c r="K268" i="952" s="1"/>
  <c r="E268" i="949"/>
  <c r="K266" i="952" s="1"/>
  <c r="E266" i="949"/>
  <c r="K264" i="952" s="1"/>
  <c r="E264" i="949"/>
  <c r="K262" i="952" s="1"/>
  <c r="E262" i="949"/>
  <c r="K260" i="952" s="1"/>
  <c r="E260" i="949"/>
  <c r="K258" i="952" s="1"/>
  <c r="E258" i="949"/>
  <c r="K256" i="952" s="1"/>
  <c r="E256" i="949"/>
  <c r="K254" i="952" s="1"/>
  <c r="E254" i="949"/>
  <c r="K252" i="952" s="1"/>
  <c r="E252" i="949"/>
  <c r="K250" i="952" s="1"/>
  <c r="E250" i="949"/>
  <c r="K248" i="952" s="1"/>
  <c r="E248" i="949"/>
  <c r="K246" i="952" s="1"/>
  <c r="E246" i="949"/>
  <c r="K244" i="952" s="1"/>
  <c r="E244" i="949"/>
  <c r="K242" i="952" s="1"/>
  <c r="E242" i="949"/>
  <c r="K240" i="952" s="1"/>
  <c r="E240" i="949"/>
  <c r="K238" i="952" s="1"/>
  <c r="E238" i="949"/>
  <c r="K236" i="952" s="1"/>
  <c r="E236" i="949"/>
  <c r="K234" i="952" s="1"/>
  <c r="E234" i="949"/>
  <c r="K232" i="952" s="1"/>
  <c r="E232" i="949"/>
  <c r="K230" i="952" s="1"/>
  <c r="E230" i="949"/>
  <c r="K228" i="952" s="1"/>
  <c r="E228" i="949"/>
  <c r="K226" i="952" s="1"/>
  <c r="E226" i="949"/>
  <c r="K224" i="952" s="1"/>
  <c r="E224" i="949"/>
  <c r="K222" i="952" s="1"/>
  <c r="E222" i="949"/>
  <c r="K220" i="952" s="1"/>
  <c r="E220" i="949"/>
  <c r="K218" i="952" s="1"/>
  <c r="E218" i="949"/>
  <c r="K216" i="952" s="1"/>
  <c r="E216" i="949"/>
  <c r="K214" i="952" s="1"/>
  <c r="E214" i="949"/>
  <c r="K212" i="952" s="1"/>
  <c r="E212" i="949"/>
  <c r="K210" i="952" s="1"/>
  <c r="E210" i="949"/>
  <c r="K208" i="952" s="1"/>
  <c r="E208" i="949"/>
  <c r="K206" i="952" s="1"/>
  <c r="E206" i="949"/>
  <c r="K204" i="952" s="1"/>
  <c r="E204" i="949"/>
  <c r="K202" i="952" s="1"/>
  <c r="E202" i="949"/>
  <c r="K200" i="952" s="1"/>
  <c r="E200" i="949"/>
  <c r="K198" i="952" s="1"/>
  <c r="E198" i="949"/>
  <c r="K196" i="952" s="1"/>
  <c r="E196" i="949"/>
  <c r="K194" i="952" s="1"/>
  <c r="E194" i="949"/>
  <c r="K192" i="952" s="1"/>
  <c r="E192" i="949"/>
  <c r="K190" i="952" s="1"/>
  <c r="E190" i="949"/>
  <c r="K188" i="952" s="1"/>
  <c r="E188" i="949"/>
  <c r="K186" i="952" s="1"/>
  <c r="E186" i="949"/>
  <c r="K184" i="952" s="1"/>
  <c r="E184" i="949"/>
  <c r="K182" i="952" s="1"/>
  <c r="E182" i="949"/>
  <c r="K180" i="952" s="1"/>
  <c r="E180" i="949"/>
  <c r="K178" i="952" s="1"/>
  <c r="E178" i="949"/>
  <c r="K176" i="952" s="1"/>
  <c r="E176" i="949"/>
  <c r="K174" i="952" s="1"/>
  <c r="E174" i="949"/>
  <c r="K172" i="952" s="1"/>
  <c r="E172" i="949"/>
  <c r="K170" i="952" s="1"/>
  <c r="E170" i="949"/>
  <c r="K168" i="952" s="1"/>
  <c r="E168" i="949"/>
  <c r="K166" i="952" s="1"/>
  <c r="E166" i="949"/>
  <c r="K164" i="952" s="1"/>
  <c r="E164" i="949"/>
  <c r="K162" i="952" s="1"/>
  <c r="E162" i="949"/>
  <c r="K160" i="952" s="1"/>
  <c r="E160" i="949"/>
  <c r="K158" i="952" s="1"/>
  <c r="E158" i="949"/>
  <c r="K156" i="952" s="1"/>
  <c r="E156" i="949"/>
  <c r="K154" i="952" s="1"/>
  <c r="E154" i="949"/>
  <c r="K152" i="952" s="1"/>
  <c r="E152" i="949"/>
  <c r="K150" i="952" s="1"/>
  <c r="E150" i="949"/>
  <c r="K148" i="952" s="1"/>
  <c r="E148" i="949"/>
  <c r="K146" i="952" s="1"/>
  <c r="E146" i="949"/>
  <c r="K144" i="952" s="1"/>
  <c r="E144" i="949"/>
  <c r="K142" i="952" s="1"/>
  <c r="E142" i="949"/>
  <c r="K140" i="952" s="1"/>
  <c r="E140" i="949"/>
  <c r="K138" i="952" s="1"/>
  <c r="E138" i="949"/>
  <c r="K136" i="952" s="1"/>
  <c r="E136" i="949"/>
  <c r="K134" i="952" s="1"/>
  <c r="E134" i="949"/>
  <c r="K132" i="952" s="1"/>
  <c r="E132" i="949"/>
  <c r="K130" i="952" s="1"/>
  <c r="E130" i="949"/>
  <c r="K128" i="952" s="1"/>
  <c r="E128" i="949"/>
  <c r="K126" i="952" s="1"/>
  <c r="E126" i="949"/>
  <c r="K124" i="952" s="1"/>
  <c r="E124" i="949"/>
  <c r="K122" i="952" s="1"/>
  <c r="E122" i="949"/>
  <c r="K120" i="952" s="1"/>
  <c r="E120" i="949"/>
  <c r="K118" i="952" s="1"/>
  <c r="E118" i="949"/>
  <c r="K116" i="952" s="1"/>
  <c r="E116" i="949"/>
  <c r="K114" i="952" s="1"/>
  <c r="E114" i="949"/>
  <c r="K112" i="952" s="1"/>
  <c r="E112" i="949"/>
  <c r="K110" i="952" s="1"/>
  <c r="E110" i="949"/>
  <c r="K108" i="952" s="1"/>
  <c r="E108" i="949"/>
  <c r="K106" i="952" s="1"/>
  <c r="E106" i="949"/>
  <c r="K104" i="952" s="1"/>
  <c r="E104" i="949"/>
  <c r="K102" i="952" s="1"/>
  <c r="E102" i="949"/>
  <c r="K100" i="952" s="1"/>
  <c r="E100" i="949"/>
  <c r="K98" i="952" s="1"/>
  <c r="E98" i="949"/>
  <c r="K96" i="952" s="1"/>
  <c r="E96" i="949"/>
  <c r="K94" i="952" s="1"/>
  <c r="E94" i="949"/>
  <c r="K92" i="952" s="1"/>
  <c r="E92" i="949"/>
  <c r="K90" i="952" s="1"/>
  <c r="E90" i="949"/>
  <c r="K88" i="952" s="1"/>
  <c r="E88" i="949"/>
  <c r="K86" i="952" s="1"/>
  <c r="E86" i="949"/>
  <c r="K84" i="952" s="1"/>
  <c r="E84" i="949"/>
  <c r="K82" i="952" s="1"/>
  <c r="E82" i="949"/>
  <c r="K80" i="952" s="1"/>
  <c r="E80" i="949"/>
  <c r="K78" i="952" s="1"/>
  <c r="E78" i="949"/>
  <c r="K76" i="952" s="1"/>
  <c r="E76" i="949"/>
  <c r="K74" i="952" s="1"/>
  <c r="E74" i="949"/>
  <c r="K72" i="952" s="1"/>
  <c r="E72" i="949"/>
  <c r="K70" i="952" s="1"/>
  <c r="E70" i="949"/>
  <c r="K68" i="952" s="1"/>
  <c r="E68" i="949"/>
  <c r="K66" i="952" s="1"/>
  <c r="E66" i="949"/>
  <c r="K64" i="952" s="1"/>
  <c r="E64" i="949"/>
  <c r="K62" i="952" s="1"/>
  <c r="E62" i="949"/>
  <c r="K60" i="952" s="1"/>
  <c r="E60" i="949"/>
  <c r="K58" i="952" s="1"/>
  <c r="E58" i="949"/>
  <c r="K56" i="952" s="1"/>
  <c r="E56" i="949"/>
  <c r="K54" i="952" s="1"/>
  <c r="E55" i="949"/>
  <c r="K53" i="952" s="1"/>
  <c r="E54" i="949"/>
  <c r="K52" i="952" s="1"/>
  <c r="E53" i="949"/>
  <c r="K51" i="952" s="1"/>
  <c r="E52" i="949"/>
  <c r="K50" i="952" s="1"/>
  <c r="E51" i="949"/>
  <c r="K49" i="952" s="1"/>
  <c r="E50" i="949"/>
  <c r="K48" i="952" s="1"/>
  <c r="E49" i="949"/>
  <c r="K47" i="952" s="1"/>
  <c r="E48" i="949"/>
  <c r="K46" i="952" s="1"/>
  <c r="E47" i="949"/>
  <c r="K45" i="952" s="1"/>
  <c r="E46" i="949"/>
  <c r="K44" i="952" s="1"/>
  <c r="E45" i="949"/>
  <c r="K43" i="952" s="1"/>
  <c r="E44" i="949"/>
  <c r="K42" i="952" s="1"/>
  <c r="E43" i="949"/>
  <c r="K41" i="952" s="1"/>
  <c r="E42" i="949"/>
  <c r="K40" i="952" s="1"/>
  <c r="E41" i="949"/>
  <c r="K39" i="952" s="1"/>
  <c r="E40" i="949"/>
  <c r="K38" i="952" s="1"/>
  <c r="E39" i="949"/>
  <c r="K37" i="952" s="1"/>
  <c r="E38" i="949"/>
  <c r="K36" i="952" s="1"/>
  <c r="E37" i="949"/>
  <c r="K35" i="952" s="1"/>
  <c r="E36" i="949"/>
  <c r="K34" i="952" s="1"/>
  <c r="E35" i="949"/>
  <c r="K33" i="952" s="1"/>
  <c r="E34" i="949"/>
  <c r="K32" i="952" s="1"/>
  <c r="E33" i="949"/>
  <c r="K31" i="952" s="1"/>
  <c r="E32" i="949"/>
  <c r="K30" i="952" s="1"/>
  <c r="E31" i="949"/>
  <c r="K29" i="952" s="1"/>
  <c r="E30" i="949"/>
  <c r="K28" i="952" s="1"/>
  <c r="E29" i="949"/>
  <c r="K27" i="952" s="1"/>
  <c r="E28" i="949"/>
  <c r="K26" i="952" s="1"/>
  <c r="E27" i="949"/>
  <c r="K25" i="952" s="1"/>
  <c r="E26" i="949"/>
  <c r="K24" i="952" s="1"/>
  <c r="E25" i="949"/>
  <c r="K23" i="952" s="1"/>
  <c r="E24" i="949"/>
  <c r="K22" i="952" s="1"/>
  <c r="E23" i="949"/>
  <c r="K21" i="952" s="1"/>
  <c r="E22" i="949"/>
  <c r="K20" i="952" s="1"/>
  <c r="E21" i="949"/>
  <c r="K19" i="952" s="1"/>
  <c r="E20" i="949"/>
  <c r="K18" i="952" s="1"/>
  <c r="E19" i="949"/>
  <c r="K17" i="952" s="1"/>
  <c r="E18" i="949"/>
  <c r="K16" i="952" s="1"/>
  <c r="E17" i="949"/>
  <c r="K15" i="952" s="1"/>
  <c r="E16" i="949"/>
  <c r="K14" i="952" s="1"/>
  <c r="E15" i="949"/>
  <c r="K13" i="952" s="1"/>
  <c r="E14" i="949"/>
  <c r="K12" i="952" s="1"/>
  <c r="E13" i="949"/>
  <c r="K11" i="952" s="1"/>
  <c r="E12" i="949"/>
  <c r="K10" i="952" s="1"/>
  <c r="E11" i="949"/>
  <c r="K9" i="952" s="1"/>
  <c r="E10" i="949"/>
  <c r="K8" i="952" s="1"/>
  <c r="AJ4" i="941"/>
  <c r="E117" i="949" l="1"/>
  <c r="K115" i="952" s="1"/>
  <c r="E115" i="949"/>
  <c r="K113" i="952" s="1"/>
  <c r="E113" i="949"/>
  <c r="K111" i="952" s="1"/>
  <c r="E111" i="949"/>
  <c r="K109" i="952" s="1"/>
  <c r="E109" i="949"/>
  <c r="K107" i="952" s="1"/>
  <c r="E107" i="949"/>
  <c r="K105" i="952" s="1"/>
  <c r="E105" i="949"/>
  <c r="K103" i="952" s="1"/>
  <c r="E103" i="949"/>
  <c r="K101" i="952" s="1"/>
  <c r="E101" i="949"/>
  <c r="K99" i="952" s="1"/>
  <c r="E99" i="949"/>
  <c r="K97" i="952" s="1"/>
  <c r="E97" i="949"/>
  <c r="K95" i="952" s="1"/>
  <c r="E95" i="949"/>
  <c r="K93" i="952" s="1"/>
  <c r="E93" i="949"/>
  <c r="K91" i="952" s="1"/>
  <c r="E91" i="949"/>
  <c r="K89" i="952" s="1"/>
  <c r="E89" i="949"/>
  <c r="K87" i="952" s="1"/>
  <c r="E87" i="949"/>
  <c r="K85" i="952" s="1"/>
  <c r="E85" i="949"/>
  <c r="K83" i="952" s="1"/>
  <c r="E83" i="949"/>
  <c r="K81" i="952" s="1"/>
  <c r="E81" i="949"/>
  <c r="K79" i="952" s="1"/>
  <c r="E79" i="949"/>
  <c r="K77" i="952" s="1"/>
  <c r="E77" i="949"/>
  <c r="K75" i="952" s="1"/>
  <c r="E75" i="949"/>
  <c r="K73" i="952" s="1"/>
  <c r="E73" i="949"/>
  <c r="K71" i="952" s="1"/>
  <c r="E71" i="949"/>
  <c r="K69" i="952" s="1"/>
  <c r="E69" i="949"/>
  <c r="K67" i="952" s="1"/>
  <c r="E67" i="949"/>
  <c r="K65" i="952" s="1"/>
  <c r="E65" i="949"/>
  <c r="K63" i="952" s="1"/>
  <c r="E63" i="949"/>
  <c r="K61" i="952" s="1"/>
  <c r="E61" i="949"/>
  <c r="K59" i="952" s="1"/>
  <c r="E59" i="949"/>
  <c r="K57" i="952" s="1"/>
  <c r="E57" i="949"/>
  <c r="K55" i="952" s="1"/>
  <c r="E6" i="949"/>
  <c r="K4" i="952" s="1"/>
  <c r="AJ5" i="941"/>
  <c r="AJ6" s="1"/>
  <c r="AJ7" l="1"/>
  <c r="AJ8" l="1"/>
  <c r="AJ9" s="1"/>
  <c r="AJ10" l="1"/>
  <c r="AJ11" l="1"/>
  <c r="AJ12" l="1"/>
  <c r="AJ13" l="1"/>
  <c r="AJ14" s="1"/>
  <c r="C106" i="950" s="1"/>
  <c r="J41"/>
  <c r="I81"/>
  <c r="B104"/>
  <c r="D118"/>
  <c r="J105"/>
  <c r="C120"/>
  <c r="E134"/>
  <c r="G148"/>
  <c r="B41"/>
  <c r="E81"/>
  <c r="I103"/>
  <c r="B118"/>
  <c r="E125"/>
  <c r="F138"/>
  <c r="H152"/>
  <c r="J161"/>
  <c r="B169"/>
  <c r="C176"/>
  <c r="D183"/>
  <c r="E190"/>
  <c r="F197"/>
  <c r="G204"/>
  <c r="H211"/>
  <c r="I218"/>
  <c r="J225"/>
  <c r="B233"/>
  <c r="C240"/>
  <c r="D247"/>
  <c r="E254"/>
  <c r="H138"/>
  <c r="J152"/>
  <c r="B162"/>
  <c r="C169"/>
  <c r="D176"/>
  <c r="E183"/>
  <c r="F190"/>
  <c r="G197"/>
  <c r="H204"/>
  <c r="I211"/>
  <c r="J218"/>
  <c r="B226"/>
  <c r="C233"/>
  <c r="D240"/>
  <c r="E247"/>
  <c r="C125"/>
  <c r="B138"/>
  <c r="D152"/>
  <c r="H161"/>
  <c r="I168"/>
  <c r="J175"/>
  <c r="B183"/>
  <c r="C190"/>
  <c r="D197"/>
  <c r="E204"/>
  <c r="F211"/>
  <c r="G218"/>
  <c r="H225"/>
  <c r="I232"/>
  <c r="J239"/>
  <c r="B247"/>
  <c r="G250"/>
  <c r="C254"/>
  <c r="C131"/>
  <c r="D138"/>
  <c r="E145"/>
  <c r="F152"/>
  <c r="D158"/>
  <c r="I161"/>
  <c r="E165"/>
  <c r="J168"/>
  <c r="F172"/>
  <c r="B176"/>
  <c r="G179"/>
  <c r="C183"/>
  <c r="H186"/>
  <c r="D190"/>
  <c r="I193"/>
  <c r="E197"/>
  <c r="J200"/>
  <c r="F204"/>
  <c r="B208"/>
  <c r="G211"/>
  <c r="C215"/>
  <c r="H218"/>
  <c r="D222"/>
  <c r="I225"/>
  <c r="E229"/>
  <c r="J232"/>
  <c r="F236"/>
  <c r="B240"/>
  <c r="G243"/>
  <c r="J248"/>
  <c r="I253"/>
  <c r="D257"/>
  <c r="I260"/>
  <c r="E264"/>
  <c r="J267"/>
  <c r="F271"/>
  <c r="B275"/>
  <c r="G278"/>
  <c r="C282"/>
  <c r="H285"/>
  <c r="D289"/>
  <c r="I292"/>
  <c r="E296"/>
  <c r="J299"/>
  <c r="F303"/>
  <c r="B307"/>
  <c r="G310"/>
  <c r="C314"/>
  <c r="H317"/>
  <c r="D321"/>
  <c r="I324"/>
  <c r="E328"/>
  <c r="J331"/>
  <c r="F335"/>
  <c r="B339"/>
  <c r="G342"/>
  <c r="C346"/>
  <c r="H349"/>
  <c r="D353"/>
  <c r="I356"/>
  <c r="E360"/>
  <c r="J363"/>
  <c r="F367"/>
  <c r="B371"/>
  <c r="G374"/>
  <c r="C378"/>
  <c r="H381"/>
  <c r="D385"/>
  <c r="I388"/>
  <c r="E392"/>
  <c r="J395"/>
  <c r="F399"/>
  <c r="B403"/>
  <c r="G406"/>
  <c r="C410"/>
  <c r="H413"/>
  <c r="D417"/>
  <c r="I420"/>
  <c r="E424"/>
  <c r="J427"/>
  <c r="F431"/>
  <c r="B435"/>
  <c r="G438"/>
  <c r="C442"/>
  <c r="H445"/>
  <c r="D449"/>
  <c r="I452"/>
  <c r="E456"/>
  <c r="J459"/>
  <c r="F463"/>
  <c r="B467"/>
  <c r="G470"/>
  <c r="C474"/>
  <c r="F248"/>
  <c r="G253"/>
  <c r="B257"/>
  <c r="G260"/>
  <c r="C264"/>
  <c r="H267"/>
  <c r="D271"/>
  <c r="I274"/>
  <c r="E278"/>
  <c r="J281"/>
  <c r="F285"/>
  <c r="B289"/>
  <c r="G292"/>
  <c r="C296"/>
  <c r="H299"/>
  <c r="D303"/>
  <c r="I306"/>
  <c r="E310"/>
  <c r="J313"/>
  <c r="F317"/>
  <c r="B321"/>
  <c r="G324"/>
  <c r="C328"/>
  <c r="H331"/>
  <c r="D335"/>
  <c r="I338"/>
  <c r="E342"/>
  <c r="J345"/>
  <c r="F349"/>
  <c r="B353"/>
  <c r="G356"/>
  <c r="C360"/>
  <c r="H363"/>
  <c r="D367"/>
  <c r="I370"/>
  <c r="E374"/>
  <c r="J377"/>
  <c r="F381"/>
  <c r="B385"/>
  <c r="G388"/>
  <c r="C392"/>
  <c r="H395"/>
  <c r="D399"/>
  <c r="I402"/>
  <c r="E406"/>
  <c r="J409"/>
  <c r="F413"/>
  <c r="B417"/>
  <c r="G420"/>
  <c r="C424"/>
  <c r="H427"/>
  <c r="D431"/>
  <c r="I434"/>
  <c r="E438"/>
  <c r="J441"/>
  <c r="F445"/>
  <c r="B449"/>
  <c r="G452"/>
  <c r="C456"/>
  <c r="H459"/>
  <c r="D463"/>
  <c r="I466"/>
  <c r="E470"/>
  <c r="J473"/>
  <c r="H477"/>
  <c r="D481"/>
  <c r="E257"/>
  <c r="J260"/>
  <c r="F264"/>
  <c r="B268"/>
  <c r="G271"/>
  <c r="C275"/>
  <c r="H278"/>
  <c r="D282"/>
  <c r="I285"/>
  <c r="E289"/>
  <c r="J292"/>
  <c r="F296"/>
  <c r="B300"/>
  <c r="G303"/>
  <c r="C307"/>
  <c r="H310"/>
  <c r="D314"/>
  <c r="I317"/>
  <c r="E321"/>
  <c r="J324"/>
  <c r="F328"/>
  <c r="B332"/>
  <c r="G335"/>
  <c r="C339"/>
  <c r="H342"/>
  <c r="D346"/>
  <c r="I349"/>
  <c r="E353"/>
  <c r="J356"/>
  <c r="F360"/>
  <c r="B364"/>
  <c r="I365"/>
  <c r="G367"/>
  <c r="E369"/>
  <c r="C371"/>
  <c r="J372"/>
  <c r="H374"/>
  <c r="F376"/>
  <c r="D378"/>
  <c r="B380"/>
  <c r="I381"/>
  <c r="G383"/>
  <c r="E385"/>
  <c r="C387"/>
  <c r="J388"/>
  <c r="H390"/>
  <c r="F392"/>
  <c r="D394"/>
  <c r="B396"/>
  <c r="I397"/>
  <c r="G399"/>
  <c r="E401"/>
  <c r="C403"/>
  <c r="J404"/>
  <c r="H406"/>
  <c r="F408"/>
  <c r="D410"/>
  <c r="B412"/>
  <c r="I413"/>
  <c r="G415"/>
  <c r="E417"/>
  <c r="C419"/>
  <c r="J420"/>
  <c r="H422"/>
  <c r="F424"/>
  <c r="D426"/>
  <c r="B428"/>
  <c r="I429"/>
  <c r="G431"/>
  <c r="E433"/>
  <c r="C435"/>
  <c r="J436"/>
  <c r="H438"/>
  <c r="F440"/>
  <c r="D442"/>
  <c r="B444"/>
  <c r="I445"/>
  <c r="G447"/>
  <c r="E449"/>
  <c r="C451"/>
  <c r="J452"/>
  <c r="H454"/>
  <c r="F456"/>
  <c r="D458"/>
  <c r="B460"/>
  <c r="I461"/>
  <c r="G463"/>
  <c r="E465"/>
  <c r="C467"/>
  <c r="J468"/>
  <c r="H470"/>
  <c r="F472"/>
  <c r="D474"/>
  <c r="B476"/>
  <c r="I477"/>
  <c r="G479"/>
  <c r="E481"/>
  <c r="B483"/>
  <c r="I484"/>
  <c r="G486"/>
  <c r="E488"/>
  <c r="C490"/>
  <c r="J491"/>
  <c r="H493"/>
  <c r="F495"/>
  <c r="D497"/>
  <c r="B499"/>
  <c r="I500"/>
  <c r="G502"/>
  <c r="E504"/>
  <c r="C506"/>
  <c r="J507"/>
  <c r="H509"/>
  <c r="F511"/>
  <c r="D513"/>
  <c r="B515"/>
  <c r="I516"/>
  <c r="G518"/>
  <c r="E520"/>
  <c r="C522"/>
  <c r="J523"/>
  <c r="H525"/>
  <c r="F527"/>
  <c r="D529"/>
  <c r="B531"/>
  <c r="I532"/>
  <c r="G534"/>
  <c r="E536"/>
  <c r="C538"/>
  <c r="J539"/>
  <c r="H541"/>
  <c r="F543"/>
  <c r="D545"/>
  <c r="B547"/>
  <c r="I548"/>
  <c r="G550"/>
  <c r="E552"/>
  <c r="C554"/>
  <c r="J555"/>
  <c r="H557"/>
  <c r="F559"/>
  <c r="D561"/>
  <c r="B563"/>
  <c r="I564"/>
  <c r="G566"/>
  <c r="E568"/>
  <c r="C570"/>
  <c r="J571"/>
  <c r="H573"/>
  <c r="F575"/>
  <c r="D577"/>
  <c r="B579"/>
  <c r="I580"/>
  <c r="G582"/>
  <c r="E584"/>
  <c r="C586"/>
  <c r="J587"/>
  <c r="H589"/>
  <c r="F591"/>
  <c r="D593"/>
  <c r="B595"/>
  <c r="I596"/>
  <c r="G598"/>
  <c r="E600"/>
  <c r="C602"/>
  <c r="J603"/>
  <c r="H605"/>
  <c r="F607"/>
  <c r="D609"/>
  <c r="B611"/>
  <c r="I612"/>
  <c r="G614"/>
  <c r="E616"/>
  <c r="C618"/>
  <c r="J619"/>
  <c r="H621"/>
  <c r="F623"/>
  <c r="D625"/>
  <c r="B627"/>
  <c r="I628"/>
  <c r="G630"/>
  <c r="E632"/>
  <c r="C634"/>
  <c r="J635"/>
  <c r="H637"/>
  <c r="F639"/>
  <c r="D641"/>
  <c r="B643"/>
  <c r="I644"/>
  <c r="G646"/>
  <c r="E648"/>
  <c r="C650"/>
  <c r="J651"/>
  <c r="H653"/>
  <c r="F655"/>
  <c r="D657"/>
  <c r="B659"/>
  <c r="I660"/>
  <c r="G662"/>
  <c r="E664"/>
  <c r="C666"/>
  <c r="J667"/>
  <c r="H669"/>
  <c r="F671"/>
  <c r="D673"/>
  <c r="B675"/>
  <c r="I676"/>
  <c r="G678"/>
  <c r="E680"/>
  <c r="C682"/>
  <c r="J683"/>
  <c r="H685"/>
  <c r="F687"/>
  <c r="D689"/>
  <c r="B691"/>
  <c r="I692"/>
  <c r="G694"/>
  <c r="E696"/>
  <c r="C698"/>
  <c r="J699"/>
  <c r="H701"/>
  <c r="F703"/>
  <c r="F477"/>
  <c r="D479"/>
  <c r="B481"/>
  <c r="I482"/>
  <c r="C257"/>
  <c r="J258"/>
  <c r="H260"/>
  <c r="F262"/>
  <c r="D264"/>
  <c r="B266"/>
  <c r="I267"/>
  <c r="G269"/>
  <c r="E271"/>
  <c r="C273"/>
  <c r="J274"/>
  <c r="H276"/>
  <c r="F278"/>
  <c r="D280"/>
  <c r="B282"/>
  <c r="I283"/>
  <c r="G285"/>
  <c r="E287"/>
  <c r="C289"/>
  <c r="J290"/>
  <c r="H292"/>
  <c r="F294"/>
  <c r="D296"/>
  <c r="B298"/>
  <c r="I299"/>
  <c r="G301"/>
  <c r="E303"/>
  <c r="C305"/>
  <c r="J306"/>
  <c r="H308"/>
  <c r="F310"/>
  <c r="D312"/>
  <c r="B314"/>
  <c r="I315"/>
  <c r="G317"/>
  <c r="E319"/>
  <c r="C321"/>
  <c r="J322"/>
  <c r="H324"/>
  <c r="F326"/>
  <c r="D328"/>
  <c r="B330"/>
  <c r="I331"/>
  <c r="G333"/>
  <c r="E335"/>
  <c r="C337"/>
  <c r="J338"/>
  <c r="H340"/>
  <c r="F342"/>
  <c r="D344"/>
  <c r="B346"/>
  <c r="I347"/>
  <c r="G349"/>
  <c r="E351"/>
  <c r="C353"/>
  <c r="J354"/>
  <c r="H356"/>
  <c r="F358"/>
  <c r="D360"/>
  <c r="B362"/>
  <c r="I363"/>
  <c r="G365"/>
  <c r="E367"/>
  <c r="C369"/>
  <c r="J370"/>
  <c r="H372"/>
  <c r="F374"/>
  <c r="D376"/>
  <c r="B378"/>
  <c r="I379"/>
  <c r="G381"/>
  <c r="E383"/>
  <c r="C385"/>
  <c r="J386"/>
  <c r="H388"/>
  <c r="F390"/>
  <c r="D392"/>
  <c r="B394"/>
  <c r="I395"/>
  <c r="G397"/>
  <c r="E399"/>
  <c r="C401"/>
  <c r="J402"/>
  <c r="H404"/>
  <c r="F406"/>
  <c r="D408"/>
  <c r="B410"/>
  <c r="I411"/>
  <c r="G413"/>
  <c r="E415"/>
  <c r="C417"/>
  <c r="J418"/>
  <c r="H420"/>
  <c r="F422"/>
  <c r="D424"/>
  <c r="B426"/>
  <c r="I427"/>
  <c r="G429"/>
  <c r="E431"/>
  <c r="C433"/>
  <c r="J434"/>
  <c r="H436"/>
  <c r="F438"/>
  <c r="D440"/>
  <c r="B442"/>
  <c r="I443"/>
  <c r="G445"/>
  <c r="E447"/>
  <c r="C449"/>
  <c r="J450"/>
  <c r="H452"/>
  <c r="F454"/>
  <c r="D456"/>
  <c r="B458"/>
  <c r="I459"/>
  <c r="G461"/>
  <c r="E463"/>
  <c r="C465"/>
  <c r="J466"/>
  <c r="H468"/>
  <c r="F470"/>
  <c r="D472"/>
  <c r="B474"/>
  <c r="I475"/>
  <c r="G477"/>
  <c r="E479"/>
  <c r="C481"/>
  <c r="J482"/>
  <c r="G484"/>
  <c r="E486"/>
  <c r="C488"/>
  <c r="J489"/>
  <c r="H491"/>
  <c r="F493"/>
  <c r="D495"/>
  <c r="B497"/>
  <c r="I498"/>
  <c r="G500"/>
  <c r="E502"/>
  <c r="C504"/>
  <c r="J505"/>
  <c r="H507"/>
  <c r="F509"/>
  <c r="D511"/>
  <c r="B513"/>
  <c r="I514"/>
  <c r="G516"/>
  <c r="E518"/>
  <c r="C520"/>
  <c r="J521"/>
  <c r="H523"/>
  <c r="F525"/>
  <c r="D527"/>
  <c r="B529"/>
  <c r="I530"/>
  <c r="G532"/>
  <c r="E534"/>
  <c r="C536"/>
  <c r="J537"/>
  <c r="H539"/>
  <c r="F541"/>
  <c r="D543"/>
  <c r="B545"/>
  <c r="I546"/>
  <c r="G548"/>
  <c r="E550"/>
  <c r="C552"/>
  <c r="J553"/>
  <c r="H555"/>
  <c r="F557"/>
  <c r="D559"/>
  <c r="B561"/>
  <c r="I562"/>
  <c r="G564"/>
  <c r="E566"/>
  <c r="C568"/>
  <c r="J569"/>
  <c r="H571"/>
  <c r="F573"/>
  <c r="D575"/>
  <c r="B577"/>
  <c r="I578"/>
  <c r="G580"/>
  <c r="E582"/>
  <c r="C584"/>
  <c r="J585"/>
  <c r="H587"/>
  <c r="F589"/>
  <c r="D591"/>
  <c r="B593"/>
  <c r="I594"/>
  <c r="G596"/>
  <c r="E598"/>
  <c r="C600"/>
  <c r="J601"/>
  <c r="H603"/>
  <c r="F605"/>
  <c r="D607"/>
  <c r="B609"/>
  <c r="I610"/>
  <c r="G612"/>
  <c r="E614"/>
  <c r="C616"/>
  <c r="J617"/>
  <c r="H619"/>
  <c r="F621"/>
  <c r="D623"/>
  <c r="B625"/>
  <c r="I626"/>
  <c r="G628"/>
  <c r="E630"/>
  <c r="C632"/>
  <c r="J633"/>
  <c r="H635"/>
  <c r="F637"/>
  <c r="D639"/>
  <c r="B641"/>
  <c r="I642"/>
  <c r="G644"/>
  <c r="E646"/>
  <c r="C648"/>
  <c r="J649"/>
  <c r="H651"/>
  <c r="F653"/>
  <c r="D655"/>
  <c r="B657"/>
  <c r="I658"/>
  <c r="G660"/>
  <c r="E662"/>
  <c r="C664"/>
  <c r="J665"/>
  <c r="H667"/>
  <c r="F669"/>
  <c r="D671"/>
  <c r="B673"/>
  <c r="I674"/>
  <c r="G676"/>
  <c r="E678"/>
  <c r="C680"/>
  <c r="J681"/>
  <c r="H683"/>
  <c r="F685"/>
  <c r="D687"/>
  <c r="B689"/>
  <c r="I690"/>
  <c r="G692"/>
  <c r="E694"/>
  <c r="C696"/>
  <c r="J697"/>
  <c r="H699"/>
  <c r="F701"/>
  <c r="D703"/>
  <c r="D705"/>
  <c r="B707"/>
  <c r="I708"/>
  <c r="G710"/>
  <c r="E712"/>
  <c r="C714"/>
  <c r="J715"/>
  <c r="H717"/>
  <c r="F719"/>
  <c r="D721"/>
  <c r="B723"/>
  <c r="I724"/>
  <c r="G726"/>
  <c r="E728"/>
  <c r="C730"/>
  <c r="J731"/>
  <c r="H733"/>
  <c r="F735"/>
  <c r="D737"/>
  <c r="B739"/>
  <c r="I740"/>
  <c r="G742"/>
  <c r="E744"/>
  <c r="C746"/>
  <c r="J747"/>
  <c r="H749"/>
  <c r="F751"/>
  <c r="D753"/>
  <c r="B755"/>
  <c r="I756"/>
  <c r="G758"/>
  <c r="E760"/>
  <c r="C762"/>
  <c r="J763"/>
  <c r="H765"/>
  <c r="F767"/>
  <c r="D769"/>
  <c r="B771"/>
  <c r="I772"/>
  <c r="G774"/>
  <c r="E776"/>
  <c r="C778"/>
  <c r="J779"/>
  <c r="H781"/>
  <c r="F783"/>
  <c r="D785"/>
  <c r="B787"/>
  <c r="I788"/>
  <c r="G790"/>
  <c r="E792"/>
  <c r="C794"/>
  <c r="J795"/>
  <c r="H797"/>
  <c r="F799"/>
  <c r="D801"/>
  <c r="B803"/>
  <c r="I804"/>
  <c r="G806"/>
  <c r="E808"/>
  <c r="C810"/>
  <c r="J811"/>
  <c r="H813"/>
  <c r="F815"/>
  <c r="D817"/>
  <c r="B819"/>
  <c r="I820"/>
  <c r="G822"/>
  <c r="E824"/>
  <c r="C826"/>
  <c r="J827"/>
  <c r="H829"/>
  <c r="F831"/>
  <c r="D833"/>
  <c r="B835"/>
  <c r="I836"/>
  <c r="G838"/>
  <c r="E840"/>
  <c r="C842"/>
  <c r="J843"/>
  <c r="H845"/>
  <c r="F847"/>
  <c r="D849"/>
  <c r="B851"/>
  <c r="I852"/>
  <c r="G854"/>
  <c r="E856"/>
  <c r="C858"/>
  <c r="J859"/>
  <c r="H861"/>
  <c r="F863"/>
  <c r="D865"/>
  <c r="B867"/>
  <c r="I868"/>
  <c r="G870"/>
  <c r="E872"/>
  <c r="C874"/>
  <c r="J875"/>
  <c r="H877"/>
  <c r="F879"/>
  <c r="D881"/>
  <c r="B883"/>
  <c r="I884"/>
  <c r="G886"/>
  <c r="E888"/>
  <c r="C890"/>
  <c r="J891"/>
  <c r="H893"/>
  <c r="F895"/>
  <c r="D897"/>
  <c r="B899"/>
  <c r="I900"/>
  <c r="G902"/>
  <c r="E904"/>
  <c r="C906"/>
  <c r="J907"/>
  <c r="H909"/>
  <c r="F911"/>
  <c r="D913"/>
  <c r="B915"/>
  <c r="I916"/>
  <c r="G1099"/>
  <c r="I1097"/>
  <c r="B1096"/>
  <c r="D1094"/>
  <c r="F1092"/>
  <c r="H1090"/>
  <c r="J1088"/>
  <c r="C1087"/>
  <c r="E1085"/>
  <c r="G1083"/>
  <c r="I1081"/>
  <c r="C483"/>
  <c r="J484"/>
  <c r="H486"/>
  <c r="F488"/>
  <c r="D490"/>
  <c r="B492"/>
  <c r="I493"/>
  <c r="G495"/>
  <c r="E497"/>
  <c r="C499"/>
  <c r="J500"/>
  <c r="H502"/>
  <c r="F504"/>
  <c r="D506"/>
  <c r="B508"/>
  <c r="I509"/>
  <c r="G511"/>
  <c r="E513"/>
  <c r="C515"/>
  <c r="J516"/>
  <c r="H518"/>
  <c r="F520"/>
  <c r="D522"/>
  <c r="B524"/>
  <c r="I525"/>
  <c r="G527"/>
  <c r="E529"/>
  <c r="C531"/>
  <c r="J532"/>
  <c r="H534"/>
  <c r="F536"/>
  <c r="D538"/>
  <c r="B540"/>
  <c r="I541"/>
  <c r="G543"/>
  <c r="E545"/>
  <c r="C547"/>
  <c r="J548"/>
  <c r="H550"/>
  <c r="F552"/>
  <c r="D554"/>
  <c r="B556"/>
  <c r="I557"/>
  <c r="G559"/>
  <c r="E561"/>
  <c r="C563"/>
  <c r="J564"/>
  <c r="H566"/>
  <c r="F568"/>
  <c r="D570"/>
  <c r="B572"/>
  <c r="I573"/>
  <c r="G575"/>
  <c r="E577"/>
  <c r="C579"/>
  <c r="J580"/>
  <c r="H582"/>
  <c r="F584"/>
  <c r="D586"/>
  <c r="B588"/>
  <c r="I589"/>
  <c r="G591"/>
  <c r="E593"/>
  <c r="C595"/>
  <c r="J596"/>
  <c r="H598"/>
  <c r="F600"/>
  <c r="D602"/>
  <c r="B604"/>
  <c r="I605"/>
  <c r="G607"/>
  <c r="E609"/>
  <c r="C611"/>
  <c r="J612"/>
  <c r="H614"/>
  <c r="F616"/>
  <c r="D618"/>
  <c r="B620"/>
  <c r="I621"/>
  <c r="G623"/>
  <c r="E625"/>
  <c r="C627"/>
  <c r="J628"/>
  <c r="H630"/>
  <c r="F632"/>
  <c r="D634"/>
  <c r="B636"/>
  <c r="I637"/>
  <c r="G639"/>
  <c r="E641"/>
  <c r="C643"/>
  <c r="J644"/>
  <c r="H646"/>
  <c r="F648"/>
  <c r="D650"/>
  <c r="B652"/>
  <c r="I653"/>
  <c r="G655"/>
  <c r="E657"/>
  <c r="C659"/>
  <c r="J660"/>
  <c r="H662"/>
  <c r="F664"/>
  <c r="D666"/>
  <c r="B668"/>
  <c r="I669"/>
  <c r="G671"/>
  <c r="E673"/>
  <c r="C675"/>
  <c r="J676"/>
  <c r="H678"/>
  <c r="F680"/>
  <c r="D682"/>
  <c r="B684"/>
  <c r="I685"/>
  <c r="G687"/>
  <c r="E689"/>
  <c r="C691"/>
  <c r="J692"/>
  <c r="H694"/>
  <c r="F696"/>
  <c r="D698"/>
  <c r="B700"/>
  <c r="I701"/>
  <c r="G703"/>
  <c r="E705"/>
  <c r="C707"/>
  <c r="J708"/>
  <c r="H710"/>
  <c r="F712"/>
  <c r="D714"/>
  <c r="B716"/>
  <c r="I717"/>
  <c r="G719"/>
  <c r="E721"/>
  <c r="C723"/>
  <c r="J724"/>
  <c r="H726"/>
  <c r="F728"/>
  <c r="D730"/>
  <c r="B732"/>
  <c r="I733"/>
  <c r="G735"/>
  <c r="E737"/>
  <c r="C739"/>
  <c r="J740"/>
  <c r="H742"/>
  <c r="F744"/>
  <c r="D746"/>
  <c r="B748"/>
  <c r="I749"/>
  <c r="G751"/>
  <c r="E753"/>
  <c r="C755"/>
  <c r="J756"/>
  <c r="H758"/>
  <c r="F760"/>
  <c r="D762"/>
  <c r="B764"/>
  <c r="I765"/>
  <c r="G767"/>
  <c r="E769"/>
  <c r="C771"/>
  <c r="J772"/>
  <c r="H774"/>
  <c r="F776"/>
  <c r="D778"/>
  <c r="B780"/>
  <c r="I781"/>
  <c r="G783"/>
  <c r="E785"/>
  <c r="C787"/>
  <c r="J788"/>
  <c r="H790"/>
  <c r="F792"/>
  <c r="D794"/>
  <c r="B796"/>
  <c r="I797"/>
  <c r="G799"/>
  <c r="E801"/>
  <c r="C803"/>
  <c r="J804"/>
  <c r="H806"/>
  <c r="F808"/>
  <c r="D810"/>
  <c r="B812"/>
  <c r="I813"/>
  <c r="G815"/>
  <c r="E817"/>
  <c r="C819"/>
  <c r="B820"/>
  <c r="J820"/>
  <c r="I821"/>
  <c r="H822"/>
  <c r="G823"/>
  <c r="F824"/>
  <c r="E825"/>
  <c r="D826"/>
  <c r="C827"/>
  <c r="B828"/>
  <c r="J828"/>
  <c r="I829"/>
  <c r="H830"/>
  <c r="G831"/>
  <c r="F832"/>
  <c r="E833"/>
  <c r="D834"/>
  <c r="C835"/>
  <c r="B836"/>
  <c r="J836"/>
  <c r="I837"/>
  <c r="H838"/>
  <c r="G839"/>
  <c r="F840"/>
  <c r="E841"/>
  <c r="D842"/>
  <c r="C843"/>
  <c r="B844"/>
  <c r="J844"/>
  <c r="I845"/>
  <c r="H846"/>
  <c r="G847"/>
  <c r="F848"/>
  <c r="E849"/>
  <c r="D850"/>
  <c r="C851"/>
  <c r="B852"/>
  <c r="J852"/>
  <c r="I853"/>
  <c r="H854"/>
  <c r="G855"/>
  <c r="F856"/>
  <c r="E857"/>
  <c r="D858"/>
  <c r="C859"/>
  <c r="B860"/>
  <c r="J860"/>
  <c r="I861"/>
  <c r="H862"/>
  <c r="G863"/>
  <c r="F864"/>
  <c r="E865"/>
  <c r="D866"/>
  <c r="C867"/>
  <c r="B868"/>
  <c r="J868"/>
  <c r="I869"/>
  <c r="H870"/>
  <c r="G871"/>
  <c r="F872"/>
  <c r="E873"/>
  <c r="D874"/>
  <c r="C875"/>
  <c r="B876"/>
  <c r="J876"/>
  <c r="I877"/>
  <c r="H878"/>
  <c r="G879"/>
  <c r="F880"/>
  <c r="E881"/>
  <c r="D882"/>
  <c r="C883"/>
  <c r="B884"/>
  <c r="J884"/>
  <c r="I885"/>
  <c r="H886"/>
  <c r="G887"/>
  <c r="F888"/>
  <c r="E889"/>
  <c r="D890"/>
  <c r="C891"/>
  <c r="B892"/>
  <c r="J892"/>
  <c r="I893"/>
  <c r="H894"/>
  <c r="G895"/>
  <c r="F896"/>
  <c r="E897"/>
  <c r="D898"/>
  <c r="C899"/>
  <c r="B900"/>
  <c r="J900"/>
  <c r="I901"/>
  <c r="H902"/>
  <c r="G903"/>
  <c r="F904"/>
  <c r="E905"/>
  <c r="D906"/>
  <c r="C907"/>
  <c r="B908"/>
  <c r="J908"/>
  <c r="I909"/>
  <c r="H910"/>
  <c r="G911"/>
  <c r="F912"/>
  <c r="E913"/>
  <c r="D914"/>
  <c r="C915"/>
  <c r="B916"/>
  <c r="J916"/>
  <c r="I917"/>
  <c r="F1099"/>
  <c r="G1098"/>
  <c r="H1097"/>
  <c r="I1096"/>
  <c r="J1095"/>
  <c r="B1095"/>
  <c r="C1094"/>
  <c r="D1093"/>
  <c r="E1092"/>
  <c r="F1091"/>
  <c r="G1090"/>
  <c r="H1089"/>
  <c r="I1088"/>
  <c r="J1087"/>
  <c r="B1087"/>
  <c r="C1086"/>
  <c r="D1085"/>
  <c r="E1084"/>
  <c r="F1083"/>
  <c r="G1082"/>
  <c r="I1080"/>
  <c r="G1079"/>
  <c r="H1078"/>
  <c r="I1077"/>
  <c r="J1076"/>
  <c r="B1076"/>
  <c r="C1075"/>
  <c r="D1074"/>
  <c r="E1073"/>
  <c r="F1072"/>
  <c r="G1071"/>
  <c r="H1070"/>
  <c r="I1069"/>
  <c r="J1068"/>
  <c r="B1068"/>
  <c r="C1067"/>
  <c r="D1066"/>
  <c r="E1065"/>
  <c r="F1064"/>
  <c r="G1063"/>
  <c r="H1062"/>
  <c r="I1061"/>
  <c r="J1060"/>
  <c r="B1060"/>
  <c r="C1059"/>
  <c r="D1058"/>
  <c r="E1057"/>
  <c r="F1056"/>
  <c r="G1055"/>
  <c r="H1054"/>
  <c r="I1053"/>
  <c r="J1052"/>
  <c r="B1052"/>
  <c r="C1051"/>
  <c r="D1050"/>
  <c r="E1049"/>
  <c r="F1048"/>
  <c r="G1047"/>
  <c r="H1046"/>
  <c r="I1045"/>
  <c r="J1044"/>
  <c r="B1044"/>
  <c r="C1043"/>
  <c r="D1042"/>
  <c r="E1041"/>
  <c r="F1040"/>
  <c r="G1039"/>
  <c r="H1038"/>
  <c r="I1037"/>
  <c r="J1036"/>
  <c r="B1036"/>
  <c r="C1035"/>
  <c r="D1034"/>
  <c r="E1033"/>
  <c r="F1032"/>
  <c r="G1031"/>
  <c r="H1030"/>
  <c r="I1029"/>
  <c r="J1028"/>
  <c r="B1028"/>
  <c r="C1027"/>
  <c r="D1026"/>
  <c r="E1025"/>
  <c r="F1024"/>
  <c r="G1023"/>
  <c r="H1022"/>
  <c r="I1021"/>
  <c r="J1020"/>
  <c r="B1020"/>
  <c r="C1019"/>
  <c r="D1018"/>
  <c r="E1017"/>
  <c r="F1016"/>
  <c r="G1015"/>
  <c r="H1014"/>
  <c r="I1013"/>
  <c r="J1012"/>
  <c r="B1012"/>
  <c r="C1011"/>
  <c r="D1010"/>
  <c r="E1009"/>
  <c r="F1008"/>
  <c r="G1007"/>
  <c r="H1006"/>
  <c r="I1005"/>
  <c r="J1004"/>
  <c r="B1004"/>
  <c r="C1003"/>
  <c r="D1002"/>
  <c r="E1001"/>
  <c r="F1000"/>
  <c r="G999"/>
  <c r="H998"/>
  <c r="I997"/>
  <c r="J996"/>
  <c r="B996"/>
  <c r="C995"/>
  <c r="D994"/>
  <c r="E993"/>
  <c r="F992"/>
  <c r="G991"/>
  <c r="H990"/>
  <c r="I989"/>
  <c r="J988"/>
  <c r="B988"/>
  <c r="C987"/>
  <c r="D986"/>
  <c r="E985"/>
  <c r="F984"/>
  <c r="G983"/>
  <c r="H982"/>
  <c r="I981"/>
  <c r="J980"/>
  <c r="B980"/>
  <c r="C979"/>
  <c r="D978"/>
  <c r="E977"/>
  <c r="F976"/>
  <c r="G975"/>
  <c r="H974"/>
  <c r="I973"/>
  <c r="J972"/>
  <c r="B972"/>
  <c r="C971"/>
  <c r="D970"/>
  <c r="E969"/>
  <c r="F968"/>
  <c r="G967"/>
  <c r="H966"/>
  <c r="I965"/>
  <c r="J964"/>
  <c r="B964"/>
  <c r="C963"/>
  <c r="D962"/>
  <c r="E961"/>
  <c r="F960"/>
  <c r="G959"/>
  <c r="H958"/>
  <c r="I957"/>
  <c r="J956"/>
  <c r="B956"/>
  <c r="C955"/>
  <c r="D954"/>
  <c r="E953"/>
  <c r="F952"/>
  <c r="G951"/>
  <c r="H950"/>
  <c r="I949"/>
  <c r="J948"/>
  <c r="B948"/>
  <c r="C947"/>
  <c r="D946"/>
  <c r="E945"/>
  <c r="F944"/>
  <c r="G943"/>
  <c r="H942"/>
  <c r="I941"/>
  <c r="J940"/>
  <c r="B940"/>
  <c r="C939"/>
  <c r="D938"/>
  <c r="E937"/>
  <c r="F936"/>
  <c r="G935"/>
  <c r="H934"/>
  <c r="I933"/>
  <c r="J932"/>
  <c r="B932"/>
  <c r="C931"/>
  <c r="D930"/>
  <c r="E929"/>
  <c r="F928"/>
  <c r="G927"/>
  <c r="H926"/>
  <c r="I925"/>
  <c r="J924"/>
  <c r="B924"/>
  <c r="C923"/>
  <c r="D922"/>
  <c r="E921"/>
  <c r="F920"/>
  <c r="G919"/>
  <c r="H918"/>
  <c r="J1081"/>
  <c r="C1080"/>
  <c r="D1079"/>
  <c r="E1078"/>
  <c r="F1077"/>
  <c r="G1076"/>
  <c r="H1075"/>
  <c r="I1074"/>
  <c r="J1073"/>
  <c r="B1073"/>
  <c r="C1072"/>
  <c r="D1071"/>
  <c r="E1070"/>
  <c r="F1069"/>
  <c r="G1068"/>
  <c r="H1067"/>
  <c r="I1066"/>
  <c r="J1065"/>
  <c r="B1065"/>
  <c r="C1064"/>
  <c r="D1063"/>
  <c r="E1062"/>
  <c r="F1061"/>
  <c r="G1060"/>
  <c r="H1059"/>
  <c r="I1058"/>
  <c r="J1057"/>
  <c r="B1057"/>
  <c r="C1056"/>
  <c r="D1055"/>
  <c r="E1054"/>
  <c r="F1053"/>
  <c r="G1052"/>
  <c r="H1051"/>
  <c r="I1050"/>
  <c r="J1049"/>
  <c r="B1049"/>
  <c r="C1048"/>
  <c r="D1047"/>
  <c r="E1046"/>
  <c r="F1045"/>
  <c r="G1044"/>
  <c r="H1043"/>
  <c r="I1042"/>
  <c r="J1041"/>
  <c r="B1041"/>
  <c r="C1040"/>
  <c r="D1039"/>
  <c r="E1038"/>
  <c r="F1037"/>
  <c r="G1036"/>
  <c r="H1035"/>
  <c r="I1034"/>
  <c r="J1033"/>
  <c r="B1033"/>
  <c r="C1032"/>
  <c r="D1031"/>
  <c r="E1030"/>
  <c r="F1029"/>
  <c r="G1028"/>
  <c r="H1027"/>
  <c r="I1026"/>
  <c r="J1025"/>
  <c r="B1025"/>
  <c r="C1024"/>
  <c r="D1023"/>
  <c r="E1022"/>
  <c r="F1021"/>
  <c r="C704"/>
  <c r="B705"/>
  <c r="J705"/>
  <c r="I706"/>
  <c r="H707"/>
  <c r="G708"/>
  <c r="F709"/>
  <c r="E710"/>
  <c r="D711"/>
  <c r="C712"/>
  <c r="B713"/>
  <c r="J713"/>
  <c r="I714"/>
  <c r="H715"/>
  <c r="G716"/>
  <c r="F717"/>
  <c r="E718"/>
  <c r="D719"/>
  <c r="C720"/>
  <c r="B721"/>
  <c r="J721"/>
  <c r="I722"/>
  <c r="H723"/>
  <c r="G724"/>
  <c r="F725"/>
  <c r="E726"/>
  <c r="D727"/>
  <c r="C728"/>
  <c r="B729"/>
  <c r="J729"/>
  <c r="I730"/>
  <c r="H731"/>
  <c r="G732"/>
  <c r="F733"/>
  <c r="E734"/>
  <c r="D735"/>
  <c r="C736"/>
  <c r="B737"/>
  <c r="J737"/>
  <c r="I738"/>
  <c r="H739"/>
  <c r="G740"/>
  <c r="F741"/>
  <c r="E742"/>
  <c r="D743"/>
  <c r="C744"/>
  <c r="B745"/>
  <c r="J745"/>
  <c r="I746"/>
  <c r="H747"/>
  <c r="G748"/>
  <c r="F749"/>
  <c r="E750"/>
  <c r="D751"/>
  <c r="C752"/>
  <c r="B753"/>
  <c r="J753"/>
  <c r="I754"/>
  <c r="H755"/>
  <c r="G756"/>
  <c r="F757"/>
  <c r="E758"/>
  <c r="D759"/>
  <c r="C760"/>
  <c r="B761"/>
  <c r="J761"/>
  <c r="I762"/>
  <c r="H763"/>
  <c r="G764"/>
  <c r="F765"/>
  <c r="E766"/>
  <c r="D767"/>
  <c r="C768"/>
  <c r="B769"/>
  <c r="J769"/>
  <c r="I770"/>
  <c r="H771"/>
  <c r="G772"/>
  <c r="F773"/>
  <c r="E774"/>
  <c r="D775"/>
  <c r="C776"/>
  <c r="B777"/>
  <c r="J777"/>
  <c r="I778"/>
  <c r="H779"/>
  <c r="G780"/>
  <c r="F781"/>
  <c r="E782"/>
  <c r="D783"/>
  <c r="C784"/>
  <c r="B785"/>
  <c r="J785"/>
  <c r="I786"/>
  <c r="H787"/>
  <c r="G788"/>
  <c r="F789"/>
  <c r="E790"/>
  <c r="D791"/>
  <c r="C792"/>
  <c r="B793"/>
  <c r="J793"/>
  <c r="I794"/>
  <c r="H795"/>
  <c r="G796"/>
  <c r="F797"/>
  <c r="E798"/>
  <c r="D799"/>
  <c r="C800"/>
  <c r="B801"/>
  <c r="J801"/>
  <c r="I802"/>
  <c r="H803"/>
  <c r="G804"/>
  <c r="F805"/>
  <c r="E806"/>
  <c r="D807"/>
  <c r="C808"/>
  <c r="B809"/>
  <c r="J809"/>
  <c r="I810"/>
  <c r="H811"/>
  <c r="G812"/>
  <c r="F813"/>
  <c r="E814"/>
  <c r="D815"/>
  <c r="C816"/>
  <c r="B817"/>
  <c r="J817"/>
  <c r="I818"/>
  <c r="H819"/>
  <c r="G820"/>
  <c r="F821"/>
  <c r="E822"/>
  <c r="D823"/>
  <c r="C824"/>
  <c r="B825"/>
  <c r="J825"/>
  <c r="I826"/>
  <c r="H827"/>
  <c r="G828"/>
  <c r="F829"/>
  <c r="E830"/>
  <c r="D831"/>
  <c r="C832"/>
  <c r="B833"/>
  <c r="J833"/>
  <c r="I834"/>
  <c r="H835"/>
  <c r="G836"/>
  <c r="F837"/>
  <c r="E838"/>
  <c r="D839"/>
  <c r="C840"/>
  <c r="B841"/>
  <c r="J841"/>
  <c r="I842"/>
  <c r="H843"/>
  <c r="G844"/>
  <c r="F845"/>
  <c r="E846"/>
  <c r="D847"/>
  <c r="C848"/>
  <c r="B849"/>
  <c r="J849"/>
  <c r="I850"/>
  <c r="H851"/>
  <c r="G852"/>
  <c r="F853"/>
  <c r="E854"/>
  <c r="D855"/>
  <c r="C856"/>
  <c r="B857"/>
  <c r="J857"/>
  <c r="I858"/>
  <c r="H859"/>
  <c r="G860"/>
  <c r="F861"/>
  <c r="E862"/>
  <c r="D863"/>
  <c r="C864"/>
  <c r="B865"/>
  <c r="J865"/>
  <c r="I866"/>
  <c r="H867"/>
  <c r="G868"/>
  <c r="F869"/>
  <c r="E870"/>
  <c r="D871"/>
  <c r="C872"/>
  <c r="B873"/>
  <c r="J873"/>
  <c r="I874"/>
  <c r="H875"/>
  <c r="G876"/>
  <c r="F877"/>
  <c r="E878"/>
  <c r="D879"/>
  <c r="C880"/>
  <c r="B881"/>
  <c r="J881"/>
  <c r="I882"/>
  <c r="H883"/>
  <c r="G884"/>
  <c r="F885"/>
  <c r="E886"/>
  <c r="D887"/>
  <c r="C888"/>
  <c r="B889"/>
  <c r="J889"/>
  <c r="I890"/>
  <c r="H891"/>
  <c r="G892"/>
  <c r="F893"/>
  <c r="E894"/>
  <c r="D895"/>
  <c r="C896"/>
  <c r="B897"/>
  <c r="J897"/>
  <c r="I898"/>
  <c r="H899"/>
  <c r="G900"/>
  <c r="F901"/>
  <c r="E902"/>
  <c r="D903"/>
  <c r="C904"/>
  <c r="B905"/>
  <c r="J905"/>
  <c r="I906"/>
  <c r="H907"/>
  <c r="G908"/>
  <c r="F909"/>
  <c r="E910"/>
  <c r="D911"/>
  <c r="C912"/>
  <c r="B913"/>
  <c r="J913"/>
  <c r="I914"/>
  <c r="H915"/>
  <c r="G916"/>
  <c r="F917"/>
  <c r="I1099"/>
  <c r="J1098"/>
  <c r="B1098"/>
  <c r="C1097"/>
  <c r="D1096"/>
  <c r="E1095"/>
  <c r="F1094"/>
  <c r="G1093"/>
  <c r="H1092"/>
  <c r="I1091"/>
  <c r="J1090"/>
  <c r="B1090"/>
  <c r="C1089"/>
  <c r="D1088"/>
  <c r="E1087"/>
  <c r="F1086"/>
  <c r="G1085"/>
  <c r="H1084"/>
  <c r="I1083"/>
  <c r="J1082"/>
  <c r="B1082"/>
  <c r="C1081"/>
  <c r="D1080"/>
  <c r="I483"/>
  <c r="H484"/>
  <c r="G485"/>
  <c r="F486"/>
  <c r="E487"/>
  <c r="D488"/>
  <c r="C489"/>
  <c r="B490"/>
  <c r="J490"/>
  <c r="I491"/>
  <c r="H492"/>
  <c r="G493"/>
  <c r="F494"/>
  <c r="E495"/>
  <c r="D496"/>
  <c r="C497"/>
  <c r="B498"/>
  <c r="J498"/>
  <c r="I499"/>
  <c r="H500"/>
  <c r="G501"/>
  <c r="F502"/>
  <c r="E503"/>
  <c r="D504"/>
  <c r="C505"/>
  <c r="B506"/>
  <c r="J506"/>
  <c r="I507"/>
  <c r="H508"/>
  <c r="G509"/>
  <c r="F510"/>
  <c r="E511"/>
  <c r="D512"/>
  <c r="C513"/>
  <c r="B514"/>
  <c r="J514"/>
  <c r="I515"/>
  <c r="H516"/>
  <c r="G517"/>
  <c r="F518"/>
  <c r="E519"/>
  <c r="D520"/>
  <c r="C521"/>
  <c r="B522"/>
  <c r="J522"/>
  <c r="I523"/>
  <c r="H524"/>
  <c r="G525"/>
  <c r="F526"/>
  <c r="E527"/>
  <c r="D528"/>
  <c r="C529"/>
  <c r="B530"/>
  <c r="J530"/>
  <c r="I531"/>
  <c r="H532"/>
  <c r="G533"/>
  <c r="F534"/>
  <c r="E535"/>
  <c r="D536"/>
  <c r="C537"/>
  <c r="B538"/>
  <c r="J538"/>
  <c r="I539"/>
  <c r="H540"/>
  <c r="G541"/>
  <c r="F542"/>
  <c r="E543"/>
  <c r="D544"/>
  <c r="C545"/>
  <c r="B546"/>
  <c r="J546"/>
  <c r="I547"/>
  <c r="H548"/>
  <c r="G549"/>
  <c r="F550"/>
  <c r="E551"/>
  <c r="D552"/>
  <c r="C553"/>
  <c r="B554"/>
  <c r="J554"/>
  <c r="I555"/>
  <c r="H556"/>
  <c r="G557"/>
  <c r="F558"/>
  <c r="E559"/>
  <c r="D560"/>
  <c r="C561"/>
  <c r="B562"/>
  <c r="J562"/>
  <c r="I563"/>
  <c r="H564"/>
  <c r="G565"/>
  <c r="F566"/>
  <c r="E567"/>
  <c r="D568"/>
  <c r="C569"/>
  <c r="B570"/>
  <c r="J570"/>
  <c r="I571"/>
  <c r="H572"/>
  <c r="G573"/>
  <c r="F574"/>
  <c r="E575"/>
  <c r="D576"/>
  <c r="C577"/>
  <c r="B578"/>
  <c r="J578"/>
  <c r="I579"/>
  <c r="H580"/>
  <c r="G581"/>
  <c r="F582"/>
  <c r="E583"/>
  <c r="D584"/>
  <c r="C585"/>
  <c r="B586"/>
  <c r="J586"/>
  <c r="I587"/>
  <c r="H588"/>
  <c r="G589"/>
  <c r="F590"/>
  <c r="E591"/>
  <c r="D592"/>
  <c r="C593"/>
  <c r="B594"/>
  <c r="J594"/>
  <c r="I595"/>
  <c r="H596"/>
  <c r="G597"/>
  <c r="F598"/>
  <c r="E599"/>
  <c r="D600"/>
  <c r="C601"/>
  <c r="B602"/>
  <c r="J602"/>
  <c r="I603"/>
  <c r="H604"/>
  <c r="G605"/>
  <c r="F606"/>
  <c r="E607"/>
  <c r="D608"/>
  <c r="C609"/>
  <c r="B610"/>
  <c r="J610"/>
  <c r="I611"/>
  <c r="H612"/>
  <c r="G613"/>
  <c r="F614"/>
  <c r="E615"/>
  <c r="D616"/>
  <c r="C617"/>
  <c r="B618"/>
  <c r="J618"/>
  <c r="I619"/>
  <c r="H620"/>
  <c r="G621"/>
  <c r="F622"/>
  <c r="E623"/>
  <c r="D624"/>
  <c r="C625"/>
  <c r="B626"/>
  <c r="J626"/>
  <c r="I627"/>
  <c r="H628"/>
  <c r="G629"/>
  <c r="F630"/>
  <c r="E631"/>
  <c r="D632"/>
  <c r="C633"/>
  <c r="B634"/>
  <c r="J634"/>
  <c r="I635"/>
  <c r="H636"/>
  <c r="G637"/>
  <c r="F638"/>
  <c r="E639"/>
  <c r="D640"/>
  <c r="C641"/>
  <c r="B642"/>
  <c r="J642"/>
  <c r="I643"/>
  <c r="H644"/>
  <c r="G645"/>
  <c r="F646"/>
  <c r="E647"/>
  <c r="D648"/>
  <c r="C649"/>
  <c r="B650"/>
  <c r="J650"/>
  <c r="I651"/>
  <c r="H652"/>
  <c r="G653"/>
  <c r="F654"/>
  <c r="E655"/>
  <c r="D656"/>
  <c r="C657"/>
  <c r="B658"/>
  <c r="J658"/>
  <c r="I659"/>
  <c r="H660"/>
  <c r="G661"/>
  <c r="F662"/>
  <c r="E663"/>
  <c r="D664"/>
  <c r="C665"/>
  <c r="B666"/>
  <c r="J666"/>
  <c r="I667"/>
  <c r="H668"/>
  <c r="G669"/>
  <c r="F670"/>
  <c r="E671"/>
  <c r="D672"/>
  <c r="C673"/>
  <c r="B674"/>
  <c r="J674"/>
  <c r="I675"/>
  <c r="H676"/>
  <c r="G677"/>
  <c r="F678"/>
  <c r="E679"/>
  <c r="D680"/>
  <c r="C681"/>
  <c r="B682"/>
  <c r="J682"/>
  <c r="I683"/>
  <c r="H684"/>
  <c r="G685"/>
  <c r="F686"/>
  <c r="E687"/>
  <c r="D688"/>
  <c r="C689"/>
  <c r="B690"/>
  <c r="J690"/>
  <c r="I691"/>
  <c r="H692"/>
  <c r="G693"/>
  <c r="F694"/>
  <c r="E695"/>
  <c r="D696"/>
  <c r="C697"/>
  <c r="B698"/>
  <c r="J698"/>
  <c r="I699"/>
  <c r="H700"/>
  <c r="G701"/>
  <c r="F702"/>
  <c r="E703"/>
  <c r="D704"/>
  <c r="C705"/>
  <c r="B706"/>
  <c r="J706"/>
  <c r="I707"/>
  <c r="H708"/>
  <c r="G709"/>
  <c r="F710"/>
  <c r="E711"/>
  <c r="D712"/>
  <c r="C713"/>
  <c r="B714"/>
  <c r="J714"/>
  <c r="I715"/>
  <c r="H716"/>
  <c r="G717"/>
  <c r="F718"/>
  <c r="E719"/>
  <c r="D720"/>
  <c r="C721"/>
  <c r="B722"/>
  <c r="J722"/>
  <c r="I723"/>
  <c r="H724"/>
  <c r="G725"/>
  <c r="F726"/>
  <c r="E727"/>
  <c r="D728"/>
  <c r="C729"/>
  <c r="B730"/>
  <c r="J730"/>
  <c r="I731"/>
  <c r="H732"/>
  <c r="G733"/>
  <c r="F734"/>
  <c r="E735"/>
  <c r="D736"/>
  <c r="C737"/>
  <c r="B738"/>
  <c r="J738"/>
  <c r="I739"/>
  <c r="H740"/>
  <c r="G741"/>
  <c r="F742"/>
  <c r="E743"/>
  <c r="D744"/>
  <c r="C745"/>
  <c r="B746"/>
  <c r="J746"/>
  <c r="I747"/>
  <c r="H748"/>
  <c r="G749"/>
  <c r="F750"/>
  <c r="E751"/>
  <c r="D752"/>
  <c r="C753"/>
  <c r="B754"/>
  <c r="J754"/>
  <c r="I755"/>
  <c r="H756"/>
  <c r="G757"/>
  <c r="F758"/>
  <c r="E759"/>
  <c r="D760"/>
  <c r="C761"/>
  <c r="B762"/>
  <c r="J762"/>
  <c r="I763"/>
  <c r="H764"/>
  <c r="G765"/>
  <c r="F766"/>
  <c r="E767"/>
  <c r="D768"/>
  <c r="C769"/>
  <c r="B770"/>
  <c r="J770"/>
  <c r="I771"/>
  <c r="H772"/>
  <c r="G773"/>
  <c r="F774"/>
  <c r="E775"/>
  <c r="D776"/>
  <c r="C777"/>
  <c r="B778"/>
  <c r="J778"/>
  <c r="I779"/>
  <c r="H780"/>
  <c r="G781"/>
  <c r="F782"/>
  <c r="E783"/>
  <c r="D784"/>
  <c r="C785"/>
  <c r="B786"/>
  <c r="J786"/>
  <c r="I787"/>
  <c r="H788"/>
  <c r="G789"/>
  <c r="F790"/>
  <c r="E791"/>
  <c r="D792"/>
  <c r="C793"/>
  <c r="B794"/>
  <c r="J794"/>
  <c r="I795"/>
  <c r="H796"/>
  <c r="G797"/>
  <c r="F798"/>
  <c r="E799"/>
  <c r="D800"/>
  <c r="C801"/>
  <c r="B802"/>
  <c r="J802"/>
  <c r="I803"/>
  <c r="H804"/>
  <c r="G805"/>
  <c r="F806"/>
  <c r="E807"/>
  <c r="D808"/>
  <c r="C809"/>
  <c r="B810"/>
  <c r="J810"/>
  <c r="I811"/>
  <c r="H812"/>
  <c r="G813"/>
  <c r="F814"/>
  <c r="E815"/>
  <c r="D816"/>
  <c r="C817"/>
  <c r="B818"/>
  <c r="J818"/>
  <c r="I819"/>
  <c r="H820"/>
  <c r="G821"/>
  <c r="F822"/>
  <c r="E823"/>
  <c r="D824"/>
  <c r="C825"/>
  <c r="B826"/>
  <c r="J826"/>
  <c r="I827"/>
  <c r="H828"/>
  <c r="G829"/>
  <c r="F830"/>
  <c r="E831"/>
  <c r="D832"/>
  <c r="C833"/>
  <c r="B834"/>
  <c r="J834"/>
  <c r="I835"/>
  <c r="H836"/>
  <c r="G837"/>
  <c r="F838"/>
  <c r="E839"/>
  <c r="D840"/>
  <c r="C841"/>
  <c r="B842"/>
  <c r="J842"/>
  <c r="I843"/>
  <c r="H844"/>
  <c r="G845"/>
  <c r="F846"/>
  <c r="E847"/>
  <c r="D848"/>
  <c r="C849"/>
  <c r="B850"/>
  <c r="J850"/>
  <c r="I851"/>
  <c r="H852"/>
  <c r="G853"/>
  <c r="F854"/>
  <c r="E855"/>
  <c r="D856"/>
  <c r="C857"/>
  <c r="B858"/>
  <c r="J858"/>
  <c r="I859"/>
  <c r="H860"/>
  <c r="G861"/>
  <c r="F862"/>
  <c r="E863"/>
  <c r="D864"/>
  <c r="C865"/>
  <c r="B866"/>
  <c r="J866"/>
  <c r="I867"/>
  <c r="H868"/>
  <c r="G869"/>
  <c r="F870"/>
  <c r="E871"/>
  <c r="D872"/>
  <c r="C873"/>
  <c r="B874"/>
  <c r="J874"/>
  <c r="I875"/>
  <c r="H876"/>
  <c r="G877"/>
  <c r="F878"/>
  <c r="E879"/>
  <c r="D880"/>
  <c r="C881"/>
  <c r="B882"/>
  <c r="J882"/>
  <c r="I883"/>
  <c r="H884"/>
  <c r="G885"/>
  <c r="F886"/>
  <c r="E887"/>
  <c r="D888"/>
  <c r="C889"/>
  <c r="B890"/>
  <c r="J890"/>
  <c r="I891"/>
  <c r="H892"/>
  <c r="G893"/>
  <c r="F894"/>
  <c r="E895"/>
  <c r="D896"/>
  <c r="C897"/>
  <c r="B898"/>
  <c r="J898"/>
  <c r="I899"/>
  <c r="H900"/>
  <c r="G901"/>
  <c r="F902"/>
  <c r="E903"/>
  <c r="D904"/>
  <c r="C905"/>
  <c r="B906"/>
  <c r="J906"/>
  <c r="I907"/>
  <c r="H908"/>
  <c r="G909"/>
  <c r="F910"/>
  <c r="E911"/>
  <c r="D912"/>
  <c r="C913"/>
  <c r="B914"/>
  <c r="J914"/>
  <c r="I915"/>
  <c r="H916"/>
  <c r="G917"/>
  <c r="H1099"/>
  <c r="I1098"/>
  <c r="J1097"/>
  <c r="B1097"/>
  <c r="C1096"/>
  <c r="D1095"/>
  <c r="E1094"/>
  <c r="F1093"/>
  <c r="G1092"/>
  <c r="H1091"/>
  <c r="I1090"/>
  <c r="J1089"/>
  <c r="B1089"/>
  <c r="C1088"/>
  <c r="D1087"/>
  <c r="E1086"/>
  <c r="F1085"/>
  <c r="G1084"/>
  <c r="H1083"/>
  <c r="I1082"/>
  <c r="D1081"/>
  <c r="I1079"/>
  <c r="J1078"/>
  <c r="B1078"/>
  <c r="C1077"/>
  <c r="D1076"/>
  <c r="E1075"/>
  <c r="F1074"/>
  <c r="G1073"/>
  <c r="H1072"/>
  <c r="I1071"/>
  <c r="J1070"/>
  <c r="B1070"/>
  <c r="C1069"/>
  <c r="D1068"/>
  <c r="E1067"/>
  <c r="F1066"/>
  <c r="G1065"/>
  <c r="H1064"/>
  <c r="I1063"/>
  <c r="J1062"/>
  <c r="B1062"/>
  <c r="C1061"/>
  <c r="D1060"/>
  <c r="E1059"/>
  <c r="F1058"/>
  <c r="G1057"/>
  <c r="H1056"/>
  <c r="I1055"/>
  <c r="J1054"/>
  <c r="B1054"/>
  <c r="C1053"/>
  <c r="D1052"/>
  <c r="E1051"/>
  <c r="F1050"/>
  <c r="G1049"/>
  <c r="H1048"/>
  <c r="I1047"/>
  <c r="J1046"/>
  <c r="B1046"/>
  <c r="C1045"/>
  <c r="D1044"/>
  <c r="E1043"/>
  <c r="F1042"/>
  <c r="G1041"/>
  <c r="H1040"/>
  <c r="I1039"/>
  <c r="J1038"/>
  <c r="B1038"/>
  <c r="C1037"/>
  <c r="D1036"/>
  <c r="E1035"/>
  <c r="F1034"/>
  <c r="G1033"/>
  <c r="H1032"/>
  <c r="I1031"/>
  <c r="J1030"/>
  <c r="B1030"/>
  <c r="C1029"/>
  <c r="D1028"/>
  <c r="E1027"/>
  <c r="F1026"/>
  <c r="G1025"/>
  <c r="H1024"/>
  <c r="I1023"/>
  <c r="J1022"/>
  <c r="B1022"/>
  <c r="C1021"/>
  <c r="D1020"/>
  <c r="E1019"/>
  <c r="F1018"/>
  <c r="G1017"/>
  <c r="H1016"/>
  <c r="I1015"/>
  <c r="J1014"/>
  <c r="B1014"/>
  <c r="C1013"/>
  <c r="D1012"/>
  <c r="E1011"/>
  <c r="F1010"/>
  <c r="G1009"/>
  <c r="H1008"/>
  <c r="I1007"/>
  <c r="J1006"/>
  <c r="B1006"/>
  <c r="C1005"/>
  <c r="D1004"/>
  <c r="E1003"/>
  <c r="F1002"/>
  <c r="G1001"/>
  <c r="H1000"/>
  <c r="I999"/>
  <c r="J998"/>
  <c r="B998"/>
  <c r="C997"/>
  <c r="D996"/>
  <c r="E995"/>
  <c r="F994"/>
  <c r="G993"/>
  <c r="H992"/>
  <c r="I991"/>
  <c r="J990"/>
  <c r="B990"/>
  <c r="C989"/>
  <c r="D988"/>
  <c r="E987"/>
  <c r="F986"/>
  <c r="G985"/>
  <c r="H984"/>
  <c r="I983"/>
  <c r="J982"/>
  <c r="B982"/>
  <c r="C981"/>
  <c r="D980"/>
  <c r="E979"/>
  <c r="F978"/>
  <c r="G977"/>
  <c r="H976"/>
  <c r="I975"/>
  <c r="J974"/>
  <c r="B974"/>
  <c r="C973"/>
  <c r="D972"/>
  <c r="E971"/>
  <c r="F970"/>
  <c r="G969"/>
  <c r="H968"/>
  <c r="I967"/>
  <c r="J966"/>
  <c r="B966"/>
  <c r="C965"/>
  <c r="D964"/>
  <c r="E963"/>
  <c r="F962"/>
  <c r="G961"/>
  <c r="H960"/>
  <c r="I959"/>
  <c r="J958"/>
  <c r="B958"/>
  <c r="C957"/>
  <c r="D956"/>
  <c r="E955"/>
  <c r="F954"/>
  <c r="G953"/>
  <c r="H952"/>
  <c r="I951"/>
  <c r="J950"/>
  <c r="B950"/>
  <c r="C949"/>
  <c r="D948"/>
  <c r="E947"/>
  <c r="F946"/>
  <c r="G945"/>
  <c r="H944"/>
  <c r="I943"/>
  <c r="J942"/>
  <c r="B942"/>
  <c r="C941"/>
  <c r="D940"/>
  <c r="E939"/>
  <c r="F938"/>
  <c r="G937"/>
  <c r="H936"/>
  <c r="I935"/>
  <c r="J934"/>
  <c r="B934"/>
  <c r="C933"/>
  <c r="D932"/>
  <c r="E931"/>
  <c r="F930"/>
  <c r="G929"/>
  <c r="H928"/>
  <c r="I927"/>
  <c r="J926"/>
  <c r="B926"/>
  <c r="C925"/>
  <c r="D924"/>
  <c r="E923"/>
  <c r="F922"/>
  <c r="G921"/>
  <c r="H920"/>
  <c r="I919"/>
  <c r="J918"/>
  <c r="E1082"/>
  <c r="G1080"/>
  <c r="F1079"/>
  <c r="G1078"/>
  <c r="H1077"/>
  <c r="I1076"/>
  <c r="J1075"/>
  <c r="B1075"/>
  <c r="C1074"/>
  <c r="D1073"/>
  <c r="E1072"/>
  <c r="F1071"/>
  <c r="G1070"/>
  <c r="H1069"/>
  <c r="I1068"/>
  <c r="J1067"/>
  <c r="B1067"/>
  <c r="C1066"/>
  <c r="D1065"/>
  <c r="E1064"/>
  <c r="F1063"/>
  <c r="G1062"/>
  <c r="H1061"/>
  <c r="I1060"/>
  <c r="J1059"/>
  <c r="B1059"/>
  <c r="C1058"/>
  <c r="D1057"/>
  <c r="E1056"/>
  <c r="F1055"/>
  <c r="G1054"/>
  <c r="H1053"/>
  <c r="I1052"/>
  <c r="J1051"/>
  <c r="B1051"/>
  <c r="C1050"/>
  <c r="D1049"/>
  <c r="E1048"/>
  <c r="F1047"/>
  <c r="G1046"/>
  <c r="H1045"/>
  <c r="I1044"/>
  <c r="J1043"/>
  <c r="B1043"/>
  <c r="C1042"/>
  <c r="D1041"/>
  <c r="E1040"/>
  <c r="F1039"/>
  <c r="G1038"/>
  <c r="H1037"/>
  <c r="I1036"/>
  <c r="J1035"/>
  <c r="B1035"/>
  <c r="C1034"/>
  <c r="D1033"/>
  <c r="E1032"/>
  <c r="F1031"/>
  <c r="G1030"/>
  <c r="H1029"/>
  <c r="I1028"/>
  <c r="J1027"/>
  <c r="B1027"/>
  <c r="C1026"/>
  <c r="D1025"/>
  <c r="E1024"/>
  <c r="F1023"/>
  <c r="G1022"/>
  <c r="D1021"/>
  <c r="E1020"/>
  <c r="F1019"/>
  <c r="G1018"/>
  <c r="H1017"/>
  <c r="I1016"/>
  <c r="J1015"/>
  <c r="B1015"/>
  <c r="C1014"/>
  <c r="D1013"/>
  <c r="E1012"/>
  <c r="F1011"/>
  <c r="G1010"/>
  <c r="H1009"/>
  <c r="I1008"/>
  <c r="J1007"/>
  <c r="B1007"/>
  <c r="C1006"/>
  <c r="D1005"/>
  <c r="E1004"/>
  <c r="F1003"/>
  <c r="G1002"/>
  <c r="H1001"/>
  <c r="I1000"/>
  <c r="J999"/>
  <c r="B999"/>
  <c r="C998"/>
  <c r="D997"/>
  <c r="E996"/>
  <c r="F995"/>
  <c r="G994"/>
  <c r="H993"/>
  <c r="I992"/>
  <c r="J991"/>
  <c r="B991"/>
  <c r="C990"/>
  <c r="D989"/>
  <c r="E988"/>
  <c r="F987"/>
  <c r="G986"/>
  <c r="H985"/>
  <c r="I984"/>
  <c r="J983"/>
  <c r="B983"/>
  <c r="C982"/>
  <c r="D981"/>
  <c r="E980"/>
  <c r="F979"/>
  <c r="G978"/>
  <c r="H977"/>
  <c r="I976"/>
  <c r="J975"/>
  <c r="B975"/>
  <c r="C974"/>
  <c r="D973"/>
  <c r="E972"/>
  <c r="F971"/>
  <c r="G970"/>
  <c r="H969"/>
  <c r="I968"/>
  <c r="J967"/>
  <c r="B967"/>
  <c r="C966"/>
  <c r="D965"/>
  <c r="E964"/>
  <c r="F963"/>
  <c r="G962"/>
  <c r="H961"/>
  <c r="I960"/>
  <c r="J959"/>
  <c r="B959"/>
  <c r="C958"/>
  <c r="D957"/>
  <c r="E956"/>
  <c r="F955"/>
  <c r="G954"/>
  <c r="H953"/>
  <c r="I952"/>
  <c r="J951"/>
  <c r="B951"/>
  <c r="C950"/>
  <c r="D949"/>
  <c r="E948"/>
  <c r="F947"/>
  <c r="G946"/>
  <c r="H945"/>
  <c r="I944"/>
  <c r="J943"/>
  <c r="B943"/>
  <c r="C942"/>
  <c r="D941"/>
  <c r="E940"/>
  <c r="F939"/>
  <c r="G938"/>
  <c r="H937"/>
  <c r="I936"/>
  <c r="J935"/>
  <c r="B935"/>
  <c r="C934"/>
  <c r="D933"/>
  <c r="E932"/>
  <c r="F931"/>
  <c r="G930"/>
  <c r="H929"/>
  <c r="I928"/>
  <c r="J927"/>
  <c r="B927"/>
  <c r="C926"/>
  <c r="D925"/>
  <c r="E924"/>
  <c r="F923"/>
  <c r="G922"/>
  <c r="H921"/>
  <c r="I920"/>
  <c r="J919"/>
  <c r="B919"/>
  <c r="C22"/>
  <c r="H1021"/>
  <c r="G1020"/>
  <c r="H1019"/>
  <c r="I1018"/>
  <c r="J1017"/>
  <c r="B1017"/>
  <c r="C1016"/>
  <c r="D1015"/>
  <c r="E1014"/>
  <c r="F1013"/>
  <c r="G1012"/>
  <c r="H1011"/>
  <c r="I1010"/>
  <c r="J1009"/>
  <c r="B1009"/>
  <c r="C1008"/>
  <c r="D1007"/>
  <c r="E1006"/>
  <c r="F1005"/>
  <c r="G1004"/>
  <c r="H1003"/>
  <c r="I1002"/>
  <c r="J1001"/>
  <c r="B1001"/>
  <c r="C1000"/>
  <c r="D999"/>
  <c r="E998"/>
  <c r="F997"/>
  <c r="G996"/>
  <c r="H995"/>
  <c r="I994"/>
  <c r="J993"/>
  <c r="B993"/>
  <c r="C992"/>
  <c r="D991"/>
  <c r="E990"/>
  <c r="F989"/>
  <c r="G988"/>
  <c r="H987"/>
  <c r="I986"/>
  <c r="J985"/>
  <c r="B985"/>
  <c r="C984"/>
  <c r="D983"/>
  <c r="E982"/>
  <c r="F981"/>
  <c r="G980"/>
  <c r="H979"/>
  <c r="I978"/>
  <c r="J977"/>
  <c r="B977"/>
  <c r="C976"/>
  <c r="D975"/>
  <c r="E974"/>
  <c r="F973"/>
  <c r="G972"/>
  <c r="H971"/>
  <c r="I970"/>
  <c r="J969"/>
  <c r="B969"/>
  <c r="C968"/>
  <c r="D967"/>
  <c r="E966"/>
  <c r="F965"/>
  <c r="G964"/>
  <c r="H963"/>
  <c r="I962"/>
  <c r="J961"/>
  <c r="B961"/>
  <c r="C960"/>
  <c r="D959"/>
  <c r="E958"/>
  <c r="F957"/>
  <c r="G956"/>
  <c r="H955"/>
  <c r="I954"/>
  <c r="J953"/>
  <c r="B953"/>
  <c r="C952"/>
  <c r="D951"/>
  <c r="E950"/>
  <c r="F949"/>
  <c r="G948"/>
  <c r="H947"/>
  <c r="I946"/>
  <c r="J945"/>
  <c r="B945"/>
  <c r="C944"/>
  <c r="D943"/>
  <c r="E942"/>
  <c r="F941"/>
  <c r="G940"/>
  <c r="H939"/>
  <c r="I938"/>
  <c r="J937"/>
  <c r="B937"/>
  <c r="C936"/>
  <c r="D935"/>
  <c r="E934"/>
  <c r="F933"/>
  <c r="G932"/>
  <c r="H931"/>
  <c r="I930"/>
  <c r="J929"/>
  <c r="B929"/>
  <c r="C928"/>
  <c r="D927"/>
  <c r="E926"/>
  <c r="F925"/>
  <c r="G924"/>
  <c r="H923"/>
  <c r="I922"/>
  <c r="J921"/>
  <c r="B921"/>
  <c r="C920"/>
  <c r="D919"/>
  <c r="E918"/>
  <c r="F19"/>
  <c r="E20"/>
  <c r="I148" l="1"/>
  <c r="G134"/>
  <c r="E120"/>
  <c r="F51"/>
  <c r="I7"/>
  <c r="F7"/>
  <c r="D7"/>
  <c r="I28"/>
  <c r="B7"/>
  <c r="I48"/>
  <c r="D45"/>
  <c r="H41"/>
  <c r="C38"/>
  <c r="G34"/>
  <c r="B31"/>
  <c r="F27"/>
  <c r="J23"/>
  <c r="G22"/>
  <c r="I104"/>
  <c r="H105"/>
  <c r="G106"/>
  <c r="F107"/>
  <c r="E108"/>
  <c r="D109"/>
  <c r="C110"/>
  <c r="B111"/>
  <c r="J111"/>
  <c r="I112"/>
  <c r="H113"/>
  <c r="G114"/>
  <c r="F115"/>
  <c r="E116"/>
  <c r="D117"/>
  <c r="C118"/>
  <c r="B119"/>
  <c r="J119"/>
  <c r="I120"/>
  <c r="H121"/>
  <c r="G122"/>
  <c r="F123"/>
  <c r="E124"/>
  <c r="D125"/>
  <c r="C126"/>
  <c r="B127"/>
  <c r="J127"/>
  <c r="I128"/>
  <c r="H129"/>
  <c r="G130"/>
  <c r="F131"/>
  <c r="E132"/>
  <c r="D133"/>
  <c r="C134"/>
  <c r="B135"/>
  <c r="J135"/>
  <c r="I136"/>
  <c r="H137"/>
  <c r="G138"/>
  <c r="F139"/>
  <c r="E140"/>
  <c r="D141"/>
  <c r="C142"/>
  <c r="B143"/>
  <c r="J143"/>
  <c r="I144"/>
  <c r="H145"/>
  <c r="G146"/>
  <c r="F147"/>
  <c r="E148"/>
  <c r="D149"/>
  <c r="C150"/>
  <c r="B151"/>
  <c r="J151"/>
  <c r="I152"/>
  <c r="H153"/>
  <c r="G154"/>
  <c r="F155"/>
  <c r="E156"/>
  <c r="G18"/>
  <c r="E22"/>
  <c r="J25"/>
  <c r="F29"/>
  <c r="B33"/>
  <c r="G36"/>
  <c r="C40"/>
  <c r="H43"/>
  <c r="D47"/>
  <c r="I50"/>
  <c r="E54"/>
  <c r="J57"/>
  <c r="F61"/>
  <c r="J64"/>
  <c r="H66"/>
  <c r="F68"/>
  <c r="D70"/>
  <c r="B72"/>
  <c r="I73"/>
  <c r="G75"/>
  <c r="E77"/>
  <c r="C79"/>
  <c r="J80"/>
  <c r="H82"/>
  <c r="F84"/>
  <c r="D86"/>
  <c r="B88"/>
  <c r="I89"/>
  <c r="G91"/>
  <c r="E93"/>
  <c r="C95"/>
  <c r="J96"/>
  <c r="D98"/>
  <c r="C99"/>
  <c r="B100"/>
  <c r="J100"/>
  <c r="I101"/>
  <c r="H102"/>
  <c r="G103"/>
  <c r="F104"/>
  <c r="E105"/>
  <c r="D106"/>
  <c r="C107"/>
  <c r="B108"/>
  <c r="J108"/>
  <c r="I109"/>
  <c r="H110"/>
  <c r="G111"/>
  <c r="F112"/>
  <c r="E113"/>
  <c r="D114"/>
  <c r="C115"/>
  <c r="B116"/>
  <c r="J116"/>
  <c r="I117"/>
  <c r="H118"/>
  <c r="G119"/>
  <c r="F120"/>
  <c r="E121"/>
  <c r="D122"/>
  <c r="J47"/>
  <c r="E44"/>
  <c r="I40"/>
  <c r="D37"/>
  <c r="H33"/>
  <c r="C30"/>
  <c r="G26"/>
  <c r="B23"/>
  <c r="B19"/>
  <c r="G104"/>
  <c r="F105"/>
  <c r="E106"/>
  <c r="D107"/>
  <c r="C108"/>
  <c r="B109"/>
  <c r="J109"/>
  <c r="I110"/>
  <c r="H111"/>
  <c r="G112"/>
  <c r="F113"/>
  <c r="E114"/>
  <c r="D115"/>
  <c r="C116"/>
  <c r="B117"/>
  <c r="J117"/>
  <c r="I118"/>
  <c r="H119"/>
  <c r="G120"/>
  <c r="F121"/>
  <c r="E122"/>
  <c r="D123"/>
  <c r="C124"/>
  <c r="B125"/>
  <c r="J125"/>
  <c r="I126"/>
  <c r="H127"/>
  <c r="G128"/>
  <c r="F129"/>
  <c r="E130"/>
  <c r="D131"/>
  <c r="C132"/>
  <c r="B133"/>
  <c r="J133"/>
  <c r="I134"/>
  <c r="H135"/>
  <c r="G136"/>
  <c r="F137"/>
  <c r="E138"/>
  <c r="D139"/>
  <c r="C140"/>
  <c r="B141"/>
  <c r="J141"/>
  <c r="I142"/>
  <c r="H143"/>
  <c r="G144"/>
  <c r="F145"/>
  <c r="E146"/>
  <c r="D147"/>
  <c r="C148"/>
  <c r="B149"/>
  <c r="J149"/>
  <c r="I150"/>
  <c r="H151"/>
  <c r="G152"/>
  <c r="F153"/>
  <c r="E154"/>
  <c r="D155"/>
  <c r="C156"/>
  <c r="G16"/>
  <c r="F21"/>
  <c r="B25"/>
  <c r="G28"/>
  <c r="C32"/>
  <c r="H35"/>
  <c r="D39"/>
  <c r="I42"/>
  <c r="E46"/>
  <c r="J49"/>
  <c r="F53"/>
  <c r="B57"/>
  <c r="G60"/>
  <c r="C64"/>
  <c r="D66"/>
  <c r="B68"/>
  <c r="I69"/>
  <c r="G71"/>
  <c r="E73"/>
  <c r="C75"/>
  <c r="J76"/>
  <c r="H78"/>
  <c r="F80"/>
  <c r="D82"/>
  <c r="B84"/>
  <c r="I85"/>
  <c r="G87"/>
  <c r="E89"/>
  <c r="C91"/>
  <c r="J92"/>
  <c r="H94"/>
  <c r="F96"/>
  <c r="B98"/>
  <c r="J98"/>
  <c r="I99"/>
  <c r="H100"/>
  <c r="G101"/>
  <c r="F102"/>
  <c r="E103"/>
  <c r="D104"/>
  <c r="C105"/>
  <c r="B106"/>
  <c r="J106"/>
  <c r="I107"/>
  <c r="H108"/>
  <c r="G109"/>
  <c r="F110"/>
  <c r="E111"/>
  <c r="D112"/>
  <c r="C113"/>
  <c r="B114"/>
  <c r="J114"/>
  <c r="I115"/>
  <c r="H116"/>
  <c r="G117"/>
  <c r="E8"/>
  <c r="F23"/>
  <c r="D25"/>
  <c r="F43"/>
  <c r="E36"/>
  <c r="D29"/>
  <c r="I20"/>
  <c r="D105"/>
  <c r="B107"/>
  <c r="I108"/>
  <c r="G110"/>
  <c r="E112"/>
  <c r="C114"/>
  <c r="J115"/>
  <c r="H117"/>
  <c r="F119"/>
  <c r="D121"/>
  <c r="B123"/>
  <c r="I124"/>
  <c r="G126"/>
  <c r="E128"/>
  <c r="C130"/>
  <c r="J131"/>
  <c r="H133"/>
  <c r="F135"/>
  <c r="D137"/>
  <c r="B139"/>
  <c r="I140"/>
  <c r="G142"/>
  <c r="E144"/>
  <c r="C146"/>
  <c r="J147"/>
  <c r="H149"/>
  <c r="F151"/>
  <c r="D153"/>
  <c r="B155"/>
  <c r="I156"/>
  <c r="C24"/>
  <c r="D31"/>
  <c r="E38"/>
  <c r="F45"/>
  <c r="G52"/>
  <c r="H59"/>
  <c r="I65"/>
  <c r="E69"/>
  <c r="J72"/>
  <c r="F76"/>
  <c r="B80"/>
  <c r="G83"/>
  <c r="C87"/>
  <c r="H90"/>
  <c r="D94"/>
  <c r="I97"/>
  <c r="G99"/>
  <c r="E101"/>
  <c r="C103"/>
  <c r="J104"/>
  <c r="H106"/>
  <c r="F108"/>
  <c r="D110"/>
  <c r="B112"/>
  <c r="I113"/>
  <c r="G115"/>
  <c r="E117"/>
  <c r="C119"/>
  <c r="J120"/>
  <c r="H49"/>
  <c r="G42"/>
  <c r="F35"/>
  <c r="E28"/>
  <c r="D17"/>
  <c r="B105"/>
  <c r="I106"/>
  <c r="G108"/>
  <c r="E110"/>
  <c r="C112"/>
  <c r="J113"/>
  <c r="H115"/>
  <c r="F117"/>
  <c r="D119"/>
  <c r="B121"/>
  <c r="I122"/>
  <c r="G124"/>
  <c r="E126"/>
  <c r="C128"/>
  <c r="J129"/>
  <c r="H131"/>
  <c r="F133"/>
  <c r="D135"/>
  <c r="B137"/>
  <c r="I138"/>
  <c r="G140"/>
  <c r="E142"/>
  <c r="C144"/>
  <c r="J145"/>
  <c r="H147"/>
  <c r="F149"/>
  <c r="D151"/>
  <c r="B153"/>
  <c r="I154"/>
  <c r="G156"/>
  <c r="D23"/>
  <c r="E30"/>
  <c r="F37"/>
  <c r="G44"/>
  <c r="H51"/>
  <c r="I58"/>
  <c r="E65"/>
  <c r="J68"/>
  <c r="F72"/>
  <c r="B76"/>
  <c r="G79"/>
  <c r="C83"/>
  <c r="H86"/>
  <c r="D90"/>
  <c r="I93"/>
  <c r="E97"/>
  <c r="E99"/>
  <c r="C101"/>
  <c r="J102"/>
  <c r="H104"/>
  <c r="F106"/>
  <c r="D108"/>
  <c r="B110"/>
  <c r="I111"/>
  <c r="G113"/>
  <c r="E115"/>
  <c r="C117"/>
  <c r="F118"/>
  <c r="E119"/>
  <c r="D120"/>
  <c r="C121"/>
  <c r="B122"/>
  <c r="C123"/>
  <c r="B124"/>
  <c r="J124"/>
  <c r="I125"/>
  <c r="J126"/>
  <c r="H128"/>
  <c r="F130"/>
  <c r="D132"/>
  <c r="B134"/>
  <c r="I135"/>
  <c r="G137"/>
  <c r="E139"/>
  <c r="C141"/>
  <c r="J142"/>
  <c r="H144"/>
  <c r="F146"/>
  <c r="D148"/>
  <c r="B150"/>
  <c r="I151"/>
  <c r="G153"/>
  <c r="E155"/>
  <c r="B157"/>
  <c r="J157"/>
  <c r="I158"/>
  <c r="H159"/>
  <c r="G160"/>
  <c r="F161"/>
  <c r="E162"/>
  <c r="D163"/>
  <c r="C164"/>
  <c r="B165"/>
  <c r="J165"/>
  <c r="I166"/>
  <c r="H167"/>
  <c r="G168"/>
  <c r="F169"/>
  <c r="E170"/>
  <c r="D171"/>
  <c r="C172"/>
  <c r="B173"/>
  <c r="J173"/>
  <c r="I174"/>
  <c r="H175"/>
  <c r="G176"/>
  <c r="F177"/>
  <c r="E178"/>
  <c r="D179"/>
  <c r="C180"/>
  <c r="B181"/>
  <c r="J181"/>
  <c r="I182"/>
  <c r="H183"/>
  <c r="G184"/>
  <c r="F185"/>
  <c r="E186"/>
  <c r="D187"/>
  <c r="C188"/>
  <c r="B189"/>
  <c r="J189"/>
  <c r="I190"/>
  <c r="H191"/>
  <c r="G192"/>
  <c r="F193"/>
  <c r="E194"/>
  <c r="D195"/>
  <c r="C196"/>
  <c r="B197"/>
  <c r="J197"/>
  <c r="I198"/>
  <c r="H199"/>
  <c r="G200"/>
  <c r="F201"/>
  <c r="E202"/>
  <c r="D203"/>
  <c r="C204"/>
  <c r="B205"/>
  <c r="J205"/>
  <c r="I206"/>
  <c r="H207"/>
  <c r="G208"/>
  <c r="F209"/>
  <c r="E210"/>
  <c r="D211"/>
  <c r="C212"/>
  <c r="B213"/>
  <c r="J213"/>
  <c r="I214"/>
  <c r="H215"/>
  <c r="G216"/>
  <c r="F217"/>
  <c r="E218"/>
  <c r="D219"/>
  <c r="C220"/>
  <c r="B221"/>
  <c r="J221"/>
  <c r="I222"/>
  <c r="H223"/>
  <c r="G224"/>
  <c r="F225"/>
  <c r="E226"/>
  <c r="D227"/>
  <c r="C228"/>
  <c r="B229"/>
  <c r="J229"/>
  <c r="I230"/>
  <c r="H231"/>
  <c r="G232"/>
  <c r="F233"/>
  <c r="E234"/>
  <c r="D235"/>
  <c r="C236"/>
  <c r="B237"/>
  <c r="J237"/>
  <c r="I238"/>
  <c r="H239"/>
  <c r="G240"/>
  <c r="F241"/>
  <c r="E242"/>
  <c r="D243"/>
  <c r="C244"/>
  <c r="B245"/>
  <c r="J245"/>
  <c r="I246"/>
  <c r="H247"/>
  <c r="G248"/>
  <c r="F249"/>
  <c r="E250"/>
  <c r="D251"/>
  <c r="C252"/>
  <c r="B253"/>
  <c r="J253"/>
  <c r="I254"/>
  <c r="C127"/>
  <c r="J128"/>
  <c r="H130"/>
  <c r="F132"/>
  <c r="D134"/>
  <c r="B136"/>
  <c r="I137"/>
  <c r="G139"/>
  <c r="E141"/>
  <c r="C143"/>
  <c r="J144"/>
  <c r="H146"/>
  <c r="F148"/>
  <c r="D150"/>
  <c r="B152"/>
  <c r="I153"/>
  <c r="G155"/>
  <c r="C157"/>
  <c r="B158"/>
  <c r="J158"/>
  <c r="I159"/>
  <c r="H160"/>
  <c r="G161"/>
  <c r="F162"/>
  <c r="E163"/>
  <c r="D164"/>
  <c r="C165"/>
  <c r="B166"/>
  <c r="J166"/>
  <c r="I167"/>
  <c r="H168"/>
  <c r="G169"/>
  <c r="F170"/>
  <c r="E171"/>
  <c r="D172"/>
  <c r="C173"/>
  <c r="B174"/>
  <c r="J174"/>
  <c r="I175"/>
  <c r="H176"/>
  <c r="G177"/>
  <c r="F178"/>
  <c r="E179"/>
  <c r="D180"/>
  <c r="C181"/>
  <c r="B182"/>
  <c r="J182"/>
  <c r="I183"/>
  <c r="H184"/>
  <c r="G185"/>
  <c r="F186"/>
  <c r="E187"/>
  <c r="D188"/>
  <c r="C189"/>
  <c r="B190"/>
  <c r="J190"/>
  <c r="I191"/>
  <c r="H192"/>
  <c r="G193"/>
  <c r="F194"/>
  <c r="E195"/>
  <c r="D196"/>
  <c r="C197"/>
  <c r="B198"/>
  <c r="J198"/>
  <c r="I199"/>
  <c r="H200"/>
  <c r="G201"/>
  <c r="F202"/>
  <c r="E203"/>
  <c r="D204"/>
  <c r="C205"/>
  <c r="B206"/>
  <c r="J206"/>
  <c r="I207"/>
  <c r="H208"/>
  <c r="G209"/>
  <c r="F210"/>
  <c r="E211"/>
  <c r="D212"/>
  <c r="C213"/>
  <c r="B214"/>
  <c r="J214"/>
  <c r="I215"/>
  <c r="H216"/>
  <c r="G217"/>
  <c r="F218"/>
  <c r="E219"/>
  <c r="D220"/>
  <c r="C221"/>
  <c r="B222"/>
  <c r="J222"/>
  <c r="I223"/>
  <c r="H224"/>
  <c r="G225"/>
  <c r="F226"/>
  <c r="E227"/>
  <c r="D228"/>
  <c r="C229"/>
  <c r="B230"/>
  <c r="J230"/>
  <c r="I231"/>
  <c r="H232"/>
  <c r="G233"/>
  <c r="F234"/>
  <c r="E235"/>
  <c r="D236"/>
  <c r="C237"/>
  <c r="B238"/>
  <c r="J238"/>
  <c r="I239"/>
  <c r="H240"/>
  <c r="G241"/>
  <c r="F242"/>
  <c r="E243"/>
  <c r="D244"/>
  <c r="C245"/>
  <c r="B246"/>
  <c r="J246"/>
  <c r="I247"/>
  <c r="H248"/>
  <c r="G249"/>
  <c r="F250"/>
  <c r="E251"/>
  <c r="J122"/>
  <c r="I123"/>
  <c r="H124"/>
  <c r="G125"/>
  <c r="F126"/>
  <c r="D128"/>
  <c r="B130"/>
  <c r="I131"/>
  <c r="G133"/>
  <c r="E135"/>
  <c r="C137"/>
  <c r="J138"/>
  <c r="H140"/>
  <c r="F142"/>
  <c r="D144"/>
  <c r="B146"/>
  <c r="I147"/>
  <c r="G149"/>
  <c r="E151"/>
  <c r="C153"/>
  <c r="J154"/>
  <c r="H156"/>
  <c r="H157"/>
  <c r="G158"/>
  <c r="F159"/>
  <c r="E160"/>
  <c r="D161"/>
  <c r="C162"/>
  <c r="B163"/>
  <c r="J163"/>
  <c r="I164"/>
  <c r="H165"/>
  <c r="G166"/>
  <c r="F167"/>
  <c r="E168"/>
  <c r="D169"/>
  <c r="C170"/>
  <c r="B171"/>
  <c r="J171"/>
  <c r="I172"/>
  <c r="H173"/>
  <c r="G174"/>
  <c r="F175"/>
  <c r="E176"/>
  <c r="D177"/>
  <c r="C178"/>
  <c r="B179"/>
  <c r="J179"/>
  <c r="I180"/>
  <c r="H181"/>
  <c r="G182"/>
  <c r="F183"/>
  <c r="E184"/>
  <c r="D185"/>
  <c r="C186"/>
  <c r="B187"/>
  <c r="J187"/>
  <c r="I188"/>
  <c r="H189"/>
  <c r="G190"/>
  <c r="F191"/>
  <c r="E192"/>
  <c r="D193"/>
  <c r="C194"/>
  <c r="B195"/>
  <c r="J195"/>
  <c r="I196"/>
  <c r="H197"/>
  <c r="G198"/>
  <c r="F199"/>
  <c r="E200"/>
  <c r="D201"/>
  <c r="C202"/>
  <c r="B203"/>
  <c r="J203"/>
  <c r="I204"/>
  <c r="H205"/>
  <c r="G206"/>
  <c r="F207"/>
  <c r="E208"/>
  <c r="D209"/>
  <c r="C210"/>
  <c r="B211"/>
  <c r="J211"/>
  <c r="I212"/>
  <c r="H213"/>
  <c r="G214"/>
  <c r="F215"/>
  <c r="E216"/>
  <c r="D217"/>
  <c r="C218"/>
  <c r="B219"/>
  <c r="J219"/>
  <c r="I220"/>
  <c r="H221"/>
  <c r="G222"/>
  <c r="F223"/>
  <c r="E224"/>
  <c r="D225"/>
  <c r="C226"/>
  <c r="B227"/>
  <c r="J227"/>
  <c r="I228"/>
  <c r="H229"/>
  <c r="G230"/>
  <c r="F231"/>
  <c r="E232"/>
  <c r="D233"/>
  <c r="C234"/>
  <c r="B235"/>
  <c r="J235"/>
  <c r="I236"/>
  <c r="H237"/>
  <c r="G238"/>
  <c r="F239"/>
  <c r="E240"/>
  <c r="D241"/>
  <c r="C242"/>
  <c r="B243"/>
  <c r="J243"/>
  <c r="I244"/>
  <c r="H245"/>
  <c r="G246"/>
  <c r="C7"/>
  <c r="B47"/>
  <c r="I32"/>
  <c r="H21"/>
  <c r="J107"/>
  <c r="F111"/>
  <c r="B115"/>
  <c r="G118"/>
  <c r="C122"/>
  <c r="H125"/>
  <c r="D129"/>
  <c r="I132"/>
  <c r="E136"/>
  <c r="J139"/>
  <c r="F143"/>
  <c r="B147"/>
  <c r="G150"/>
  <c r="C154"/>
  <c r="G20"/>
  <c r="I34"/>
  <c r="B49"/>
  <c r="D63"/>
  <c r="C71"/>
  <c r="D78"/>
  <c r="E85"/>
  <c r="F92"/>
  <c r="H98"/>
  <c r="D102"/>
  <c r="I105"/>
  <c r="E109"/>
  <c r="J112"/>
  <c r="F116"/>
  <c r="B120"/>
  <c r="C46"/>
  <c r="J31"/>
  <c r="J19"/>
  <c r="H107"/>
  <c r="D111"/>
  <c r="I114"/>
  <c r="E118"/>
  <c r="J121"/>
  <c r="F125"/>
  <c r="B129"/>
  <c r="G132"/>
  <c r="C136"/>
  <c r="H139"/>
  <c r="D143"/>
  <c r="I146"/>
  <c r="E150"/>
  <c r="J153"/>
  <c r="H19"/>
  <c r="J33"/>
  <c r="C48"/>
  <c r="E62"/>
  <c r="H70"/>
  <c r="I77"/>
  <c r="J84"/>
  <c r="B92"/>
  <c r="F98"/>
  <c r="B102"/>
  <c r="G105"/>
  <c r="C109"/>
  <c r="H112"/>
  <c r="D116"/>
  <c r="J118"/>
  <c r="H120"/>
  <c r="H122"/>
  <c r="F124"/>
  <c r="D126"/>
  <c r="G129"/>
  <c r="C133"/>
  <c r="H136"/>
  <c r="D140"/>
  <c r="I143"/>
  <c r="E147"/>
  <c r="J150"/>
  <c r="F154"/>
  <c r="F157"/>
  <c r="D159"/>
  <c r="B161"/>
  <c r="I162"/>
  <c r="G164"/>
  <c r="E166"/>
  <c r="C168"/>
  <c r="J169"/>
  <c r="H171"/>
  <c r="F173"/>
  <c r="D175"/>
  <c r="B177"/>
  <c r="I178"/>
  <c r="G180"/>
  <c r="E182"/>
  <c r="C184"/>
  <c r="J185"/>
  <c r="H187"/>
  <c r="F189"/>
  <c r="D191"/>
  <c r="B193"/>
  <c r="I194"/>
  <c r="G196"/>
  <c r="E198"/>
  <c r="C200"/>
  <c r="J201"/>
  <c r="H203"/>
  <c r="F205"/>
  <c r="D207"/>
  <c r="B209"/>
  <c r="I210"/>
  <c r="G212"/>
  <c r="E214"/>
  <c r="C216"/>
  <c r="J217"/>
  <c r="H219"/>
  <c r="F221"/>
  <c r="D223"/>
  <c r="B225"/>
  <c r="I226"/>
  <c r="G228"/>
  <c r="E230"/>
  <c r="C232"/>
  <c r="J233"/>
  <c r="H235"/>
  <c r="F237"/>
  <c r="D239"/>
  <c r="B241"/>
  <c r="I242"/>
  <c r="G244"/>
  <c r="E246"/>
  <c r="C248"/>
  <c r="J249"/>
  <c r="H251"/>
  <c r="F253"/>
  <c r="D255"/>
  <c r="I129"/>
  <c r="E133"/>
  <c r="J136"/>
  <c r="F140"/>
  <c r="B144"/>
  <c r="G147"/>
  <c r="C151"/>
  <c r="H154"/>
  <c r="G157"/>
  <c r="E159"/>
  <c r="C161"/>
  <c r="J162"/>
  <c r="H164"/>
  <c r="F166"/>
  <c r="D168"/>
  <c r="B170"/>
  <c r="I171"/>
  <c r="G173"/>
  <c r="E175"/>
  <c r="C177"/>
  <c r="J178"/>
  <c r="H180"/>
  <c r="F182"/>
  <c r="D184"/>
  <c r="B186"/>
  <c r="I187"/>
  <c r="G189"/>
  <c r="E191"/>
  <c r="C193"/>
  <c r="J194"/>
  <c r="H196"/>
  <c r="F198"/>
  <c r="D200"/>
  <c r="B202"/>
  <c r="I203"/>
  <c r="G205"/>
  <c r="E207"/>
  <c r="C209"/>
  <c r="J210"/>
  <c r="H212"/>
  <c r="F214"/>
  <c r="D216"/>
  <c r="B218"/>
  <c r="I219"/>
  <c r="G221"/>
  <c r="E223"/>
  <c r="C225"/>
  <c r="J226"/>
  <c r="H228"/>
  <c r="F230"/>
  <c r="D232"/>
  <c r="B234"/>
  <c r="I235"/>
  <c r="G237"/>
  <c r="E239"/>
  <c r="C241"/>
  <c r="J242"/>
  <c r="H244"/>
  <c r="F246"/>
  <c r="D248"/>
  <c r="B250"/>
  <c r="F122"/>
  <c r="D124"/>
  <c r="B126"/>
  <c r="C129"/>
  <c r="H132"/>
  <c r="D136"/>
  <c r="I139"/>
  <c r="E143"/>
  <c r="J146"/>
  <c r="F150"/>
  <c r="B154"/>
  <c r="D157"/>
  <c r="B159"/>
  <c r="I160"/>
  <c r="G162"/>
  <c r="E164"/>
  <c r="C166"/>
  <c r="J167"/>
  <c r="H169"/>
  <c r="F171"/>
  <c r="D173"/>
  <c r="B175"/>
  <c r="I176"/>
  <c r="G178"/>
  <c r="E180"/>
  <c r="C182"/>
  <c r="J183"/>
  <c r="H185"/>
  <c r="F187"/>
  <c r="D189"/>
  <c r="B191"/>
  <c r="I192"/>
  <c r="G194"/>
  <c r="E196"/>
  <c r="C198"/>
  <c r="J199"/>
  <c r="H201"/>
  <c r="F203"/>
  <c r="D205"/>
  <c r="B207"/>
  <c r="I208"/>
  <c r="G210"/>
  <c r="E212"/>
  <c r="C214"/>
  <c r="J215"/>
  <c r="H217"/>
  <c r="F219"/>
  <c r="D221"/>
  <c r="B223"/>
  <c r="I224"/>
  <c r="G226"/>
  <c r="E228"/>
  <c r="C230"/>
  <c r="J231"/>
  <c r="H233"/>
  <c r="F235"/>
  <c r="D237"/>
  <c r="B239"/>
  <c r="I240"/>
  <c r="G242"/>
  <c r="E244"/>
  <c r="C246"/>
  <c r="F247"/>
  <c r="E248"/>
  <c r="D249"/>
  <c r="C250"/>
  <c r="B251"/>
  <c r="J251"/>
  <c r="I252"/>
  <c r="H253"/>
  <c r="G254"/>
  <c r="H126"/>
  <c r="F128"/>
  <c r="D130"/>
  <c r="B132"/>
  <c r="I133"/>
  <c r="G135"/>
  <c r="E137"/>
  <c r="C139"/>
  <c r="J140"/>
  <c r="H142"/>
  <c r="F144"/>
  <c r="D146"/>
  <c r="B148"/>
  <c r="I149"/>
  <c r="G151"/>
  <c r="E153"/>
  <c r="C155"/>
  <c r="J156"/>
  <c r="I157"/>
  <c r="H158"/>
  <c r="G159"/>
  <c r="F160"/>
  <c r="E161"/>
  <c r="D162"/>
  <c r="C163"/>
  <c r="B164"/>
  <c r="J164"/>
  <c r="I165"/>
  <c r="H166"/>
  <c r="G167"/>
  <c r="F168"/>
  <c r="E169"/>
  <c r="D170"/>
  <c r="C171"/>
  <c r="B172"/>
  <c r="J172"/>
  <c r="I173"/>
  <c r="H174"/>
  <c r="G175"/>
  <c r="F176"/>
  <c r="E177"/>
  <c r="D178"/>
  <c r="C179"/>
  <c r="B180"/>
  <c r="J180"/>
  <c r="I181"/>
  <c r="H182"/>
  <c r="G183"/>
  <c r="F184"/>
  <c r="E185"/>
  <c r="D186"/>
  <c r="C187"/>
  <c r="B188"/>
  <c r="J188"/>
  <c r="I189"/>
  <c r="H190"/>
  <c r="G191"/>
  <c r="F192"/>
  <c r="E193"/>
  <c r="D194"/>
  <c r="C195"/>
  <c r="B196"/>
  <c r="J196"/>
  <c r="I197"/>
  <c r="H198"/>
  <c r="G199"/>
  <c r="F200"/>
  <c r="E201"/>
  <c r="D202"/>
  <c r="C203"/>
  <c r="B204"/>
  <c r="J204"/>
  <c r="I205"/>
  <c r="H206"/>
  <c r="G207"/>
  <c r="F208"/>
  <c r="E209"/>
  <c r="D210"/>
  <c r="C211"/>
  <c r="B212"/>
  <c r="J212"/>
  <c r="I213"/>
  <c r="H214"/>
  <c r="G215"/>
  <c r="F216"/>
  <c r="E217"/>
  <c r="D218"/>
  <c r="C219"/>
  <c r="B220"/>
  <c r="J220"/>
  <c r="I221"/>
  <c r="H222"/>
  <c r="G223"/>
  <c r="F224"/>
  <c r="E225"/>
  <c r="D226"/>
  <c r="C227"/>
  <c r="B228"/>
  <c r="J228"/>
  <c r="I229"/>
  <c r="H230"/>
  <c r="G231"/>
  <c r="F232"/>
  <c r="E233"/>
  <c r="D234"/>
  <c r="C235"/>
  <c r="B236"/>
  <c r="J236"/>
  <c r="I237"/>
  <c r="H238"/>
  <c r="G239"/>
  <c r="F240"/>
  <c r="E241"/>
  <c r="D242"/>
  <c r="C243"/>
  <c r="B244"/>
  <c r="J244"/>
  <c r="D246"/>
  <c r="B248"/>
  <c r="I249"/>
  <c r="G251"/>
  <c r="F252"/>
  <c r="E253"/>
  <c r="D254"/>
  <c r="C255"/>
  <c r="J255"/>
  <c r="I256"/>
  <c r="H257"/>
  <c r="G258"/>
  <c r="F259"/>
  <c r="E260"/>
  <c r="D261"/>
  <c r="C262"/>
  <c r="B263"/>
  <c r="J263"/>
  <c r="I264"/>
  <c r="H265"/>
  <c r="G266"/>
  <c r="F267"/>
  <c r="E268"/>
  <c r="D269"/>
  <c r="C270"/>
  <c r="B271"/>
  <c r="J271"/>
  <c r="I272"/>
  <c r="H273"/>
  <c r="G274"/>
  <c r="F275"/>
  <c r="E276"/>
  <c r="D277"/>
  <c r="C278"/>
  <c r="B279"/>
  <c r="J279"/>
  <c r="I280"/>
  <c r="H281"/>
  <c r="G282"/>
  <c r="F283"/>
  <c r="E284"/>
  <c r="D285"/>
  <c r="C286"/>
  <c r="B287"/>
  <c r="J287"/>
  <c r="I288"/>
  <c r="H289"/>
  <c r="G290"/>
  <c r="F291"/>
  <c r="E292"/>
  <c r="D293"/>
  <c r="C294"/>
  <c r="B295"/>
  <c r="J295"/>
  <c r="I296"/>
  <c r="H297"/>
  <c r="G298"/>
  <c r="F299"/>
  <c r="E300"/>
  <c r="D301"/>
  <c r="C302"/>
  <c r="B303"/>
  <c r="J303"/>
  <c r="I304"/>
  <c r="H305"/>
  <c r="G306"/>
  <c r="F307"/>
  <c r="E308"/>
  <c r="D309"/>
  <c r="C310"/>
  <c r="B311"/>
  <c r="J311"/>
  <c r="I312"/>
  <c r="H313"/>
  <c r="G314"/>
  <c r="F315"/>
  <c r="E316"/>
  <c r="D317"/>
  <c r="C318"/>
  <c r="B319"/>
  <c r="J319"/>
  <c r="I320"/>
  <c r="H321"/>
  <c r="G322"/>
  <c r="F323"/>
  <c r="E324"/>
  <c r="D325"/>
  <c r="C326"/>
  <c r="B327"/>
  <c r="J327"/>
  <c r="I328"/>
  <c r="H329"/>
  <c r="G330"/>
  <c r="F331"/>
  <c r="E332"/>
  <c r="D333"/>
  <c r="C334"/>
  <c r="B335"/>
  <c r="J335"/>
  <c r="I336"/>
  <c r="H337"/>
  <c r="G338"/>
  <c r="F339"/>
  <c r="E340"/>
  <c r="D341"/>
  <c r="C342"/>
  <c r="B343"/>
  <c r="J343"/>
  <c r="I344"/>
  <c r="H345"/>
  <c r="G346"/>
  <c r="F347"/>
  <c r="E348"/>
  <c r="D349"/>
  <c r="C350"/>
  <c r="B351"/>
  <c r="J351"/>
  <c r="I352"/>
  <c r="H353"/>
  <c r="G354"/>
  <c r="F355"/>
  <c r="E356"/>
  <c r="D357"/>
  <c r="C358"/>
  <c r="B359"/>
  <c r="J359"/>
  <c r="I360"/>
  <c r="H361"/>
  <c r="G362"/>
  <c r="F363"/>
  <c r="E364"/>
  <c r="D365"/>
  <c r="C366"/>
  <c r="B367"/>
  <c r="J367"/>
  <c r="I368"/>
  <c r="H369"/>
  <c r="G370"/>
  <c r="F371"/>
  <c r="E372"/>
  <c r="D373"/>
  <c r="C374"/>
  <c r="B375"/>
  <c r="J375"/>
  <c r="I376"/>
  <c r="H377"/>
  <c r="G378"/>
  <c r="F379"/>
  <c r="E380"/>
  <c r="D381"/>
  <c r="C382"/>
  <c r="B383"/>
  <c r="J383"/>
  <c r="I384"/>
  <c r="H385"/>
  <c r="G386"/>
  <c r="F387"/>
  <c r="E388"/>
  <c r="D389"/>
  <c r="C390"/>
  <c r="B391"/>
  <c r="J391"/>
  <c r="I392"/>
  <c r="H393"/>
  <c r="G394"/>
  <c r="F395"/>
  <c r="E396"/>
  <c r="D397"/>
  <c r="C398"/>
  <c r="B399"/>
  <c r="J399"/>
  <c r="I400"/>
  <c r="H401"/>
  <c r="G402"/>
  <c r="F403"/>
  <c r="E404"/>
  <c r="D405"/>
  <c r="C406"/>
  <c r="B407"/>
  <c r="J407"/>
  <c r="I408"/>
  <c r="H409"/>
  <c r="G410"/>
  <c r="F411"/>
  <c r="E412"/>
  <c r="D413"/>
  <c r="C414"/>
  <c r="B415"/>
  <c r="J415"/>
  <c r="I416"/>
  <c r="H417"/>
  <c r="G418"/>
  <c r="F419"/>
  <c r="E420"/>
  <c r="D421"/>
  <c r="C422"/>
  <c r="B423"/>
  <c r="J423"/>
  <c r="I424"/>
  <c r="H425"/>
  <c r="G426"/>
  <c r="F427"/>
  <c r="E428"/>
  <c r="D429"/>
  <c r="C430"/>
  <c r="B431"/>
  <c r="J431"/>
  <c r="I432"/>
  <c r="H433"/>
  <c r="G434"/>
  <c r="F435"/>
  <c r="E436"/>
  <c r="D437"/>
  <c r="C438"/>
  <c r="B439"/>
  <c r="J439"/>
  <c r="I440"/>
  <c r="H441"/>
  <c r="G442"/>
  <c r="F443"/>
  <c r="E444"/>
  <c r="D445"/>
  <c r="C446"/>
  <c r="B447"/>
  <c r="J447"/>
  <c r="I448"/>
  <c r="H449"/>
  <c r="G450"/>
  <c r="F451"/>
  <c r="E452"/>
  <c r="D453"/>
  <c r="C454"/>
  <c r="B455"/>
  <c r="J455"/>
  <c r="I456"/>
  <c r="H457"/>
  <c r="G458"/>
  <c r="F459"/>
  <c r="E460"/>
  <c r="D461"/>
  <c r="C462"/>
  <c r="B463"/>
  <c r="J463"/>
  <c r="I464"/>
  <c r="H465"/>
  <c r="G466"/>
  <c r="F467"/>
  <c r="E468"/>
  <c r="D469"/>
  <c r="C470"/>
  <c r="B471"/>
  <c r="J471"/>
  <c r="I472"/>
  <c r="H473"/>
  <c r="G474"/>
  <c r="F475"/>
  <c r="I245"/>
  <c r="G247"/>
  <c r="E249"/>
  <c r="C251"/>
  <c r="D252"/>
  <c r="C253"/>
  <c r="B254"/>
  <c r="J254"/>
  <c r="H255"/>
  <c r="G256"/>
  <c r="F257"/>
  <c r="E258"/>
  <c r="D259"/>
  <c r="C260"/>
  <c r="B261"/>
  <c r="J261"/>
  <c r="I262"/>
  <c r="H263"/>
  <c r="G264"/>
  <c r="F265"/>
  <c r="E266"/>
  <c r="D267"/>
  <c r="C268"/>
  <c r="B269"/>
  <c r="J269"/>
  <c r="I270"/>
  <c r="H271"/>
  <c r="G272"/>
  <c r="F273"/>
  <c r="E274"/>
  <c r="D275"/>
  <c r="C276"/>
  <c r="B277"/>
  <c r="J277"/>
  <c r="I278"/>
  <c r="H279"/>
  <c r="G280"/>
  <c r="F281"/>
  <c r="E282"/>
  <c r="D283"/>
  <c r="C284"/>
  <c r="B285"/>
  <c r="J285"/>
  <c r="I286"/>
  <c r="H287"/>
  <c r="G288"/>
  <c r="F289"/>
  <c r="E290"/>
  <c r="D291"/>
  <c r="C292"/>
  <c r="B293"/>
  <c r="J293"/>
  <c r="I294"/>
  <c r="H295"/>
  <c r="G296"/>
  <c r="F297"/>
  <c r="E298"/>
  <c r="D299"/>
  <c r="C300"/>
  <c r="B301"/>
  <c r="J301"/>
  <c r="I302"/>
  <c r="H303"/>
  <c r="G304"/>
  <c r="F305"/>
  <c r="E306"/>
  <c r="D307"/>
  <c r="C308"/>
  <c r="B309"/>
  <c r="J309"/>
  <c r="I310"/>
  <c r="H311"/>
  <c r="G312"/>
  <c r="F313"/>
  <c r="E314"/>
  <c r="D315"/>
  <c r="C316"/>
  <c r="B317"/>
  <c r="J317"/>
  <c r="I318"/>
  <c r="H319"/>
  <c r="G320"/>
  <c r="F321"/>
  <c r="E322"/>
  <c r="D323"/>
  <c r="C324"/>
  <c r="B325"/>
  <c r="J325"/>
  <c r="I326"/>
  <c r="H327"/>
  <c r="G328"/>
  <c r="F329"/>
  <c r="E330"/>
  <c r="D331"/>
  <c r="C332"/>
  <c r="B333"/>
  <c r="J333"/>
  <c r="I334"/>
  <c r="H335"/>
  <c r="G336"/>
  <c r="F337"/>
  <c r="E338"/>
  <c r="D339"/>
  <c r="C340"/>
  <c r="B341"/>
  <c r="J341"/>
  <c r="I342"/>
  <c r="H343"/>
  <c r="G344"/>
  <c r="F345"/>
  <c r="E346"/>
  <c r="D347"/>
  <c r="C348"/>
  <c r="B349"/>
  <c r="J349"/>
  <c r="I350"/>
  <c r="H351"/>
  <c r="G352"/>
  <c r="F353"/>
  <c r="E354"/>
  <c r="D355"/>
  <c r="C356"/>
  <c r="B357"/>
  <c r="J357"/>
  <c r="I358"/>
  <c r="H359"/>
  <c r="G360"/>
  <c r="F361"/>
  <c r="E362"/>
  <c r="D363"/>
  <c r="C364"/>
  <c r="B365"/>
  <c r="J365"/>
  <c r="I366"/>
  <c r="H367"/>
  <c r="G368"/>
  <c r="F369"/>
  <c r="E370"/>
  <c r="D371"/>
  <c r="C372"/>
  <c r="B373"/>
  <c r="J373"/>
  <c r="I374"/>
  <c r="H375"/>
  <c r="G376"/>
  <c r="F377"/>
  <c r="E378"/>
  <c r="D379"/>
  <c r="C380"/>
  <c r="B381"/>
  <c r="J381"/>
  <c r="I382"/>
  <c r="H383"/>
  <c r="G384"/>
  <c r="F385"/>
  <c r="E386"/>
  <c r="D387"/>
  <c r="C388"/>
  <c r="B389"/>
  <c r="J389"/>
  <c r="I390"/>
  <c r="H391"/>
  <c r="G392"/>
  <c r="F393"/>
  <c r="E394"/>
  <c r="D395"/>
  <c r="C396"/>
  <c r="B397"/>
  <c r="J397"/>
  <c r="I398"/>
  <c r="H399"/>
  <c r="G400"/>
  <c r="F401"/>
  <c r="E402"/>
  <c r="D403"/>
  <c r="C404"/>
  <c r="B405"/>
  <c r="J405"/>
  <c r="I406"/>
  <c r="H407"/>
  <c r="G408"/>
  <c r="F409"/>
  <c r="E410"/>
  <c r="D411"/>
  <c r="C412"/>
  <c r="B413"/>
  <c r="J413"/>
  <c r="I414"/>
  <c r="H415"/>
  <c r="G416"/>
  <c r="F417"/>
  <c r="E418"/>
  <c r="D419"/>
  <c r="C420"/>
  <c r="B421"/>
  <c r="J421"/>
  <c r="I422"/>
  <c r="H423"/>
  <c r="G424"/>
  <c r="F425"/>
  <c r="E426"/>
  <c r="D427"/>
  <c r="C428"/>
  <c r="B429"/>
  <c r="J429"/>
  <c r="I430"/>
  <c r="H431"/>
  <c r="G432"/>
  <c r="F433"/>
  <c r="E434"/>
  <c r="D435"/>
  <c r="C436"/>
  <c r="B437"/>
  <c r="J437"/>
  <c r="I438"/>
  <c r="H439"/>
  <c r="G440"/>
  <c r="F441"/>
  <c r="E442"/>
  <c r="D443"/>
  <c r="C444"/>
  <c r="B445"/>
  <c r="J445"/>
  <c r="I446"/>
  <c r="H447"/>
  <c r="G448"/>
  <c r="F449"/>
  <c r="E450"/>
  <c r="D451"/>
  <c r="C452"/>
  <c r="B453"/>
  <c r="J453"/>
  <c r="I454"/>
  <c r="H455"/>
  <c r="G456"/>
  <c r="F457"/>
  <c r="E458"/>
  <c r="D459"/>
  <c r="C460"/>
  <c r="B461"/>
  <c r="J461"/>
  <c r="I462"/>
  <c r="H463"/>
  <c r="G464"/>
  <c r="F465"/>
  <c r="E466"/>
  <c r="D467"/>
  <c r="C468"/>
  <c r="B469"/>
  <c r="J469"/>
  <c r="I470"/>
  <c r="H471"/>
  <c r="G472"/>
  <c r="F473"/>
  <c r="E474"/>
  <c r="D475"/>
  <c r="E476"/>
  <c r="D477"/>
  <c r="C478"/>
  <c r="B479"/>
  <c r="J479"/>
  <c r="I480"/>
  <c r="H481"/>
  <c r="G482"/>
  <c r="B256"/>
  <c r="J256"/>
  <c r="I257"/>
  <c r="H258"/>
  <c r="G259"/>
  <c r="F260"/>
  <c r="E261"/>
  <c r="D262"/>
  <c r="C263"/>
  <c r="B264"/>
  <c r="J264"/>
  <c r="I265"/>
  <c r="H266"/>
  <c r="G267"/>
  <c r="F268"/>
  <c r="E269"/>
  <c r="D270"/>
  <c r="C271"/>
  <c r="B272"/>
  <c r="J272"/>
  <c r="I273"/>
  <c r="H274"/>
  <c r="G275"/>
  <c r="F276"/>
  <c r="E277"/>
  <c r="D278"/>
  <c r="C279"/>
  <c r="B280"/>
  <c r="J280"/>
  <c r="I281"/>
  <c r="H282"/>
  <c r="G283"/>
  <c r="F284"/>
  <c r="E285"/>
  <c r="D286"/>
  <c r="C287"/>
  <c r="B288"/>
  <c r="J288"/>
  <c r="I289"/>
  <c r="H290"/>
  <c r="G291"/>
  <c r="F292"/>
  <c r="E293"/>
  <c r="D294"/>
  <c r="C295"/>
  <c r="B296"/>
  <c r="J296"/>
  <c r="I297"/>
  <c r="H298"/>
  <c r="G299"/>
  <c r="F300"/>
  <c r="E301"/>
  <c r="D302"/>
  <c r="C303"/>
  <c r="B304"/>
  <c r="J304"/>
  <c r="I305"/>
  <c r="H306"/>
  <c r="G307"/>
  <c r="F308"/>
  <c r="E309"/>
  <c r="D310"/>
  <c r="C311"/>
  <c r="B312"/>
  <c r="J312"/>
  <c r="I313"/>
  <c r="H314"/>
  <c r="G315"/>
  <c r="F316"/>
  <c r="E317"/>
  <c r="D318"/>
  <c r="C319"/>
  <c r="B320"/>
  <c r="J320"/>
  <c r="I321"/>
  <c r="H322"/>
  <c r="G323"/>
  <c r="F324"/>
  <c r="E325"/>
  <c r="D326"/>
  <c r="C327"/>
  <c r="B328"/>
  <c r="J328"/>
  <c r="I329"/>
  <c r="H330"/>
  <c r="G331"/>
  <c r="F332"/>
  <c r="E333"/>
  <c r="D334"/>
  <c r="C335"/>
  <c r="B336"/>
  <c r="J336"/>
  <c r="I337"/>
  <c r="H338"/>
  <c r="G339"/>
  <c r="F340"/>
  <c r="E341"/>
  <c r="D342"/>
  <c r="C343"/>
  <c r="B344"/>
  <c r="J344"/>
  <c r="I345"/>
  <c r="H346"/>
  <c r="G347"/>
  <c r="F348"/>
  <c r="E349"/>
  <c r="D350"/>
  <c r="C351"/>
  <c r="B352"/>
  <c r="J352"/>
  <c r="I353"/>
  <c r="H354"/>
  <c r="G355"/>
  <c r="F356"/>
  <c r="E357"/>
  <c r="D358"/>
  <c r="C359"/>
  <c r="B360"/>
  <c r="J360"/>
  <c r="I361"/>
  <c r="H362"/>
  <c r="G363"/>
  <c r="G50"/>
  <c r="H25"/>
  <c r="H109"/>
  <c r="I116"/>
  <c r="J123"/>
  <c r="B131"/>
  <c r="C138"/>
  <c r="D145"/>
  <c r="E152"/>
  <c r="H27"/>
  <c r="C56"/>
  <c r="H74"/>
  <c r="J88"/>
  <c r="F100"/>
  <c r="G107"/>
  <c r="H114"/>
  <c r="I121"/>
  <c r="I24"/>
  <c r="F109"/>
  <c r="G116"/>
  <c r="H123"/>
  <c r="I130"/>
  <c r="J137"/>
  <c r="B145"/>
  <c r="C152"/>
  <c r="I26"/>
  <c r="D55"/>
  <c r="D74"/>
  <c r="F88"/>
  <c r="D100"/>
  <c r="E107"/>
  <c r="F114"/>
  <c r="I119"/>
  <c r="G123"/>
  <c r="I127"/>
  <c r="J134"/>
  <c r="B142"/>
  <c r="C149"/>
  <c r="D156"/>
  <c r="C160"/>
  <c r="H163"/>
  <c r="D167"/>
  <c r="I170"/>
  <c r="E174"/>
  <c r="J177"/>
  <c r="F181"/>
  <c r="B185"/>
  <c r="G188"/>
  <c r="C192"/>
  <c r="H195"/>
  <c r="D199"/>
  <c r="I202"/>
  <c r="E206"/>
  <c r="J209"/>
  <c r="F213"/>
  <c r="B217"/>
  <c r="G220"/>
  <c r="C224"/>
  <c r="H227"/>
  <c r="D231"/>
  <c r="I234"/>
  <c r="E238"/>
  <c r="J241"/>
  <c r="F245"/>
  <c r="B249"/>
  <c r="G252"/>
  <c r="B128"/>
  <c r="C135"/>
  <c r="D142"/>
  <c r="E149"/>
  <c r="F156"/>
  <c r="D160"/>
  <c r="I163"/>
  <c r="E167"/>
  <c r="J170"/>
  <c r="F174"/>
  <c r="B178"/>
  <c r="G181"/>
  <c r="C185"/>
  <c r="H188"/>
  <c r="D192"/>
  <c r="I195"/>
  <c r="E199"/>
  <c r="J202"/>
  <c r="F206"/>
  <c r="B210"/>
  <c r="G213"/>
  <c r="C217"/>
  <c r="H220"/>
  <c r="D224"/>
  <c r="I227"/>
  <c r="E231"/>
  <c r="J234"/>
  <c r="F238"/>
  <c r="B242"/>
  <c r="G245"/>
  <c r="C249"/>
  <c r="E123"/>
  <c r="E127"/>
  <c r="F134"/>
  <c r="G141"/>
  <c r="H148"/>
  <c r="I155"/>
  <c r="J159"/>
  <c r="F163"/>
  <c r="B167"/>
  <c r="G170"/>
  <c r="C174"/>
  <c r="H177"/>
  <c r="D181"/>
  <c r="I184"/>
  <c r="E188"/>
  <c r="J191"/>
  <c r="F195"/>
  <c r="B199"/>
  <c r="G202"/>
  <c r="C206"/>
  <c r="H209"/>
  <c r="D213"/>
  <c r="I216"/>
  <c r="E220"/>
  <c r="J223"/>
  <c r="F227"/>
  <c r="B231"/>
  <c r="G234"/>
  <c r="C238"/>
  <c r="H241"/>
  <c r="D245"/>
  <c r="J247"/>
  <c r="H249"/>
  <c r="F251"/>
  <c r="D253"/>
  <c r="B255"/>
  <c r="E129"/>
  <c r="J132"/>
  <c r="F136"/>
  <c r="B140"/>
  <c r="G143"/>
  <c r="C147"/>
  <c r="H150"/>
  <c r="D154"/>
  <c r="E157"/>
  <c r="C159"/>
  <c r="J160"/>
  <c r="H162"/>
  <c r="F164"/>
  <c r="D166"/>
  <c r="B168"/>
  <c r="I169"/>
  <c r="G171"/>
  <c r="E173"/>
  <c r="C175"/>
  <c r="J176"/>
  <c r="H178"/>
  <c r="F180"/>
  <c r="D182"/>
  <c r="B184"/>
  <c r="I185"/>
  <c r="G187"/>
  <c r="E189"/>
  <c r="C191"/>
  <c r="J192"/>
  <c r="H194"/>
  <c r="F196"/>
  <c r="D198"/>
  <c r="B200"/>
  <c r="I201"/>
  <c r="G203"/>
  <c r="E205"/>
  <c r="C207"/>
  <c r="J208"/>
  <c r="H210"/>
  <c r="F212"/>
  <c r="D214"/>
  <c r="B216"/>
  <c r="I217"/>
  <c r="G219"/>
  <c r="E221"/>
  <c r="C223"/>
  <c r="J224"/>
  <c r="H226"/>
  <c r="F228"/>
  <c r="D230"/>
  <c r="B232"/>
  <c r="I233"/>
  <c r="G235"/>
  <c r="E237"/>
  <c r="C239"/>
  <c r="J240"/>
  <c r="H242"/>
  <c r="F244"/>
  <c r="C247"/>
  <c r="H250"/>
  <c r="J252"/>
  <c r="H254"/>
  <c r="E256"/>
  <c r="C258"/>
  <c r="J259"/>
  <c r="H261"/>
  <c r="F263"/>
  <c r="D265"/>
  <c r="B267"/>
  <c r="I268"/>
  <c r="G270"/>
  <c r="E272"/>
  <c r="C274"/>
  <c r="J275"/>
  <c r="H277"/>
  <c r="F279"/>
  <c r="D281"/>
  <c r="B283"/>
  <c r="I284"/>
  <c r="G286"/>
  <c r="E288"/>
  <c r="C290"/>
  <c r="J291"/>
  <c r="H293"/>
  <c r="F295"/>
  <c r="D297"/>
  <c r="B299"/>
  <c r="I300"/>
  <c r="G302"/>
  <c r="E304"/>
  <c r="C306"/>
  <c r="J307"/>
  <c r="H309"/>
  <c r="F311"/>
  <c r="D313"/>
  <c r="B315"/>
  <c r="I316"/>
  <c r="G318"/>
  <c r="E320"/>
  <c r="C322"/>
  <c r="J323"/>
  <c r="H325"/>
  <c r="F327"/>
  <c r="D329"/>
  <c r="B331"/>
  <c r="I332"/>
  <c r="G334"/>
  <c r="E336"/>
  <c r="C338"/>
  <c r="J339"/>
  <c r="H341"/>
  <c r="F343"/>
  <c r="D345"/>
  <c r="B347"/>
  <c r="I348"/>
  <c r="G350"/>
  <c r="E352"/>
  <c r="C354"/>
  <c r="J355"/>
  <c r="H357"/>
  <c r="F359"/>
  <c r="D361"/>
  <c r="B363"/>
  <c r="I364"/>
  <c r="G366"/>
  <c r="E368"/>
  <c r="C370"/>
  <c r="J371"/>
  <c r="H373"/>
  <c r="F375"/>
  <c r="D377"/>
  <c r="B379"/>
  <c r="I380"/>
  <c r="G382"/>
  <c r="E384"/>
  <c r="C386"/>
  <c r="J387"/>
  <c r="H389"/>
  <c r="F391"/>
  <c r="D393"/>
  <c r="B395"/>
  <c r="I396"/>
  <c r="G398"/>
  <c r="E400"/>
  <c r="C402"/>
  <c r="J403"/>
  <c r="H405"/>
  <c r="F407"/>
  <c r="D409"/>
  <c r="B411"/>
  <c r="I412"/>
  <c r="G414"/>
  <c r="E416"/>
  <c r="C418"/>
  <c r="J419"/>
  <c r="H421"/>
  <c r="F423"/>
  <c r="D425"/>
  <c r="B427"/>
  <c r="I428"/>
  <c r="G430"/>
  <c r="E432"/>
  <c r="C434"/>
  <c r="J435"/>
  <c r="H437"/>
  <c r="F439"/>
  <c r="D441"/>
  <c r="B443"/>
  <c r="I444"/>
  <c r="G446"/>
  <c r="E448"/>
  <c r="C450"/>
  <c r="J451"/>
  <c r="H453"/>
  <c r="F455"/>
  <c r="D457"/>
  <c r="B459"/>
  <c r="I460"/>
  <c r="G462"/>
  <c r="E464"/>
  <c r="C466"/>
  <c r="J467"/>
  <c r="H469"/>
  <c r="F471"/>
  <c r="D473"/>
  <c r="B475"/>
  <c r="H246"/>
  <c r="D250"/>
  <c r="H252"/>
  <c r="F254"/>
  <c r="C256"/>
  <c r="J257"/>
  <c r="H259"/>
  <c r="F261"/>
  <c r="D263"/>
  <c r="B265"/>
  <c r="I266"/>
  <c r="G268"/>
  <c r="E270"/>
  <c r="C272"/>
  <c r="J273"/>
  <c r="H275"/>
  <c r="F277"/>
  <c r="D279"/>
  <c r="B281"/>
  <c r="I282"/>
  <c r="G284"/>
  <c r="E286"/>
  <c r="C288"/>
  <c r="J289"/>
  <c r="H291"/>
  <c r="F293"/>
  <c r="D295"/>
  <c r="B297"/>
  <c r="I298"/>
  <c r="G300"/>
  <c r="E302"/>
  <c r="C304"/>
  <c r="J305"/>
  <c r="H307"/>
  <c r="F309"/>
  <c r="D311"/>
  <c r="B313"/>
  <c r="I314"/>
  <c r="G316"/>
  <c r="E318"/>
  <c r="C320"/>
  <c r="J321"/>
  <c r="H323"/>
  <c r="F325"/>
  <c r="D327"/>
  <c r="B329"/>
  <c r="I330"/>
  <c r="G332"/>
  <c r="E334"/>
  <c r="C336"/>
  <c r="J337"/>
  <c r="H339"/>
  <c r="F341"/>
  <c r="D343"/>
  <c r="B345"/>
  <c r="I346"/>
  <c r="G348"/>
  <c r="E350"/>
  <c r="C352"/>
  <c r="J353"/>
  <c r="H355"/>
  <c r="F357"/>
  <c r="D359"/>
  <c r="B361"/>
  <c r="I362"/>
  <c r="G364"/>
  <c r="E366"/>
  <c r="C368"/>
  <c r="J369"/>
  <c r="H371"/>
  <c r="F373"/>
  <c r="D375"/>
  <c r="B377"/>
  <c r="I378"/>
  <c r="G380"/>
  <c r="E382"/>
  <c r="C384"/>
  <c r="J385"/>
  <c r="H387"/>
  <c r="F389"/>
  <c r="D391"/>
  <c r="B393"/>
  <c r="I394"/>
  <c r="G396"/>
  <c r="E398"/>
  <c r="C400"/>
  <c r="J401"/>
  <c r="H403"/>
  <c r="F405"/>
  <c r="D407"/>
  <c r="B409"/>
  <c r="I410"/>
  <c r="G412"/>
  <c r="E414"/>
  <c r="C416"/>
  <c r="J417"/>
  <c r="H419"/>
  <c r="F421"/>
  <c r="D423"/>
  <c r="B425"/>
  <c r="I426"/>
  <c r="G428"/>
  <c r="E430"/>
  <c r="C432"/>
  <c r="J433"/>
  <c r="H435"/>
  <c r="F437"/>
  <c r="D439"/>
  <c r="B441"/>
  <c r="I442"/>
  <c r="G444"/>
  <c r="E446"/>
  <c r="C448"/>
  <c r="J449"/>
  <c r="H451"/>
  <c r="F453"/>
  <c r="D455"/>
  <c r="B457"/>
  <c r="I458"/>
  <c r="G460"/>
  <c r="E462"/>
  <c r="C464"/>
  <c r="J465"/>
  <c r="H467"/>
  <c r="F469"/>
  <c r="D471"/>
  <c r="B473"/>
  <c r="I474"/>
  <c r="I476"/>
  <c r="G478"/>
  <c r="E480"/>
  <c r="C482"/>
  <c r="F256"/>
  <c r="D258"/>
  <c r="B260"/>
  <c r="I261"/>
  <c r="G263"/>
  <c r="E265"/>
  <c r="C267"/>
  <c r="J268"/>
  <c r="H270"/>
  <c r="F272"/>
  <c r="D274"/>
  <c r="B276"/>
  <c r="I277"/>
  <c r="G279"/>
  <c r="E281"/>
  <c r="C283"/>
  <c r="J284"/>
  <c r="H286"/>
  <c r="F288"/>
  <c r="D290"/>
  <c r="B292"/>
  <c r="I293"/>
  <c r="G295"/>
  <c r="E297"/>
  <c r="C299"/>
  <c r="J300"/>
  <c r="H302"/>
  <c r="F304"/>
  <c r="D306"/>
  <c r="B308"/>
  <c r="I309"/>
  <c r="G311"/>
  <c r="E313"/>
  <c r="C315"/>
  <c r="J316"/>
  <c r="H318"/>
  <c r="F320"/>
  <c r="D322"/>
  <c r="B324"/>
  <c r="I325"/>
  <c r="G327"/>
  <c r="E329"/>
  <c r="C331"/>
  <c r="J332"/>
  <c r="H334"/>
  <c r="F336"/>
  <c r="D338"/>
  <c r="B340"/>
  <c r="I341"/>
  <c r="G343"/>
  <c r="E345"/>
  <c r="C347"/>
  <c r="J348"/>
  <c r="H350"/>
  <c r="F352"/>
  <c r="D354"/>
  <c r="B356"/>
  <c r="I357"/>
  <c r="G359"/>
  <c r="E361"/>
  <c r="C363"/>
  <c r="F364"/>
  <c r="E365"/>
  <c r="D366"/>
  <c r="C367"/>
  <c r="B368"/>
  <c r="J368"/>
  <c r="I369"/>
  <c r="H370"/>
  <c r="G371"/>
  <c r="F372"/>
  <c r="E373"/>
  <c r="D374"/>
  <c r="C375"/>
  <c r="B376"/>
  <c r="J376"/>
  <c r="I377"/>
  <c r="H378"/>
  <c r="G379"/>
  <c r="F380"/>
  <c r="E381"/>
  <c r="D382"/>
  <c r="C383"/>
  <c r="B384"/>
  <c r="J384"/>
  <c r="I385"/>
  <c r="H386"/>
  <c r="G387"/>
  <c r="F388"/>
  <c r="E389"/>
  <c r="D390"/>
  <c r="C391"/>
  <c r="B392"/>
  <c r="J392"/>
  <c r="I393"/>
  <c r="H394"/>
  <c r="G395"/>
  <c r="F396"/>
  <c r="E397"/>
  <c r="D398"/>
  <c r="C399"/>
  <c r="B400"/>
  <c r="J400"/>
  <c r="I401"/>
  <c r="H402"/>
  <c r="G403"/>
  <c r="F404"/>
  <c r="E405"/>
  <c r="D406"/>
  <c r="C407"/>
  <c r="B408"/>
  <c r="J408"/>
  <c r="I409"/>
  <c r="H410"/>
  <c r="G411"/>
  <c r="F412"/>
  <c r="E413"/>
  <c r="D414"/>
  <c r="C415"/>
  <c r="B416"/>
  <c r="J416"/>
  <c r="I417"/>
  <c r="H418"/>
  <c r="G419"/>
  <c r="F420"/>
  <c r="E421"/>
  <c r="D422"/>
  <c r="C423"/>
  <c r="B424"/>
  <c r="J424"/>
  <c r="I425"/>
  <c r="H426"/>
  <c r="G427"/>
  <c r="F428"/>
  <c r="E429"/>
  <c r="D430"/>
  <c r="C431"/>
  <c r="B432"/>
  <c r="J432"/>
  <c r="I433"/>
  <c r="H434"/>
  <c r="G435"/>
  <c r="F436"/>
  <c r="E437"/>
  <c r="D438"/>
  <c r="C439"/>
  <c r="B440"/>
  <c r="J440"/>
  <c r="I441"/>
  <c r="H442"/>
  <c r="G443"/>
  <c r="F444"/>
  <c r="E445"/>
  <c r="D446"/>
  <c r="C447"/>
  <c r="B448"/>
  <c r="J448"/>
  <c r="I449"/>
  <c r="H450"/>
  <c r="G451"/>
  <c r="F452"/>
  <c r="E453"/>
  <c r="D454"/>
  <c r="C455"/>
  <c r="B456"/>
  <c r="J456"/>
  <c r="I457"/>
  <c r="H458"/>
  <c r="G459"/>
  <c r="F460"/>
  <c r="E461"/>
  <c r="D462"/>
  <c r="C463"/>
  <c r="B464"/>
  <c r="J464"/>
  <c r="I465"/>
  <c r="H466"/>
  <c r="G467"/>
  <c r="F468"/>
  <c r="E469"/>
  <c r="D470"/>
  <c r="C471"/>
  <c r="B472"/>
  <c r="J472"/>
  <c r="I473"/>
  <c r="H474"/>
  <c r="G475"/>
  <c r="F476"/>
  <c r="E477"/>
  <c r="D478"/>
  <c r="C479"/>
  <c r="B480"/>
  <c r="J480"/>
  <c r="I481"/>
  <c r="H482"/>
  <c r="F483"/>
  <c r="E484"/>
  <c r="D485"/>
  <c r="C486"/>
  <c r="B487"/>
  <c r="J487"/>
  <c r="I488"/>
  <c r="H489"/>
  <c r="G490"/>
  <c r="F491"/>
  <c r="E492"/>
  <c r="D493"/>
  <c r="C494"/>
  <c r="B495"/>
  <c r="J495"/>
  <c r="I496"/>
  <c r="H497"/>
  <c r="G498"/>
  <c r="F499"/>
  <c r="E500"/>
  <c r="D501"/>
  <c r="C502"/>
  <c r="B503"/>
  <c r="J503"/>
  <c r="I504"/>
  <c r="H505"/>
  <c r="G506"/>
  <c r="F507"/>
  <c r="E508"/>
  <c r="D509"/>
  <c r="C510"/>
  <c r="B511"/>
  <c r="J511"/>
  <c r="I512"/>
  <c r="H513"/>
  <c r="G514"/>
  <c r="F515"/>
  <c r="E516"/>
  <c r="D517"/>
  <c r="C518"/>
  <c r="B519"/>
  <c r="J519"/>
  <c r="I520"/>
  <c r="H521"/>
  <c r="G522"/>
  <c r="F523"/>
  <c r="E524"/>
  <c r="D525"/>
  <c r="C526"/>
  <c r="B527"/>
  <c r="J527"/>
  <c r="I528"/>
  <c r="H529"/>
  <c r="G530"/>
  <c r="F531"/>
  <c r="E532"/>
  <c r="D533"/>
  <c r="C534"/>
  <c r="B535"/>
  <c r="J535"/>
  <c r="I536"/>
  <c r="H537"/>
  <c r="G538"/>
  <c r="F539"/>
  <c r="E540"/>
  <c r="D541"/>
  <c r="C542"/>
  <c r="B543"/>
  <c r="J543"/>
  <c r="I544"/>
  <c r="H545"/>
  <c r="G546"/>
  <c r="F547"/>
  <c r="E548"/>
  <c r="D549"/>
  <c r="C550"/>
  <c r="B551"/>
  <c r="J551"/>
  <c r="I552"/>
  <c r="H553"/>
  <c r="G554"/>
  <c r="F555"/>
  <c r="E556"/>
  <c r="D557"/>
  <c r="C558"/>
  <c r="B559"/>
  <c r="J559"/>
  <c r="I560"/>
  <c r="H561"/>
  <c r="G562"/>
  <c r="F563"/>
  <c r="E564"/>
  <c r="D565"/>
  <c r="C566"/>
  <c r="B567"/>
  <c r="J567"/>
  <c r="I568"/>
  <c r="H569"/>
  <c r="G570"/>
  <c r="F571"/>
  <c r="E572"/>
  <c r="D573"/>
  <c r="C574"/>
  <c r="B575"/>
  <c r="J575"/>
  <c r="I576"/>
  <c r="H577"/>
  <c r="G578"/>
  <c r="F579"/>
  <c r="E580"/>
  <c r="D581"/>
  <c r="C582"/>
  <c r="B583"/>
  <c r="J583"/>
  <c r="I584"/>
  <c r="H585"/>
  <c r="G586"/>
  <c r="F587"/>
  <c r="E588"/>
  <c r="D589"/>
  <c r="C590"/>
  <c r="B591"/>
  <c r="J591"/>
  <c r="I592"/>
  <c r="H593"/>
  <c r="G594"/>
  <c r="F595"/>
  <c r="E596"/>
  <c r="D597"/>
  <c r="C598"/>
  <c r="B599"/>
  <c r="J599"/>
  <c r="I600"/>
  <c r="H601"/>
  <c r="G602"/>
  <c r="F603"/>
  <c r="E604"/>
  <c r="D605"/>
  <c r="C606"/>
  <c r="B607"/>
  <c r="J607"/>
  <c r="I608"/>
  <c r="H609"/>
  <c r="G610"/>
  <c r="F611"/>
  <c r="E612"/>
  <c r="D613"/>
  <c r="C614"/>
  <c r="B615"/>
  <c r="J615"/>
  <c r="I616"/>
  <c r="H617"/>
  <c r="G618"/>
  <c r="F619"/>
  <c r="E620"/>
  <c r="D621"/>
  <c r="C622"/>
  <c r="B623"/>
  <c r="J623"/>
  <c r="I624"/>
  <c r="H625"/>
  <c r="G626"/>
  <c r="F627"/>
  <c r="E628"/>
  <c r="D629"/>
  <c r="C630"/>
  <c r="B631"/>
  <c r="J631"/>
  <c r="I632"/>
  <c r="H633"/>
  <c r="G634"/>
  <c r="F635"/>
  <c r="E636"/>
  <c r="D637"/>
  <c r="C638"/>
  <c r="B639"/>
  <c r="J639"/>
  <c r="I640"/>
  <c r="H641"/>
  <c r="G642"/>
  <c r="F643"/>
  <c r="E644"/>
  <c r="D645"/>
  <c r="C646"/>
  <c r="B647"/>
  <c r="J647"/>
  <c r="I648"/>
  <c r="H649"/>
  <c r="G650"/>
  <c r="F651"/>
  <c r="E652"/>
  <c r="D653"/>
  <c r="C654"/>
  <c r="B655"/>
  <c r="J655"/>
  <c r="I656"/>
  <c r="H657"/>
  <c r="G658"/>
  <c r="F659"/>
  <c r="E660"/>
  <c r="D661"/>
  <c r="C662"/>
  <c r="B663"/>
  <c r="J663"/>
  <c r="I664"/>
  <c r="H665"/>
  <c r="G666"/>
  <c r="F667"/>
  <c r="E668"/>
  <c r="D669"/>
  <c r="C670"/>
  <c r="B671"/>
  <c r="J671"/>
  <c r="I672"/>
  <c r="H673"/>
  <c r="G674"/>
  <c r="F675"/>
  <c r="E676"/>
  <c r="D677"/>
  <c r="C678"/>
  <c r="B679"/>
  <c r="J679"/>
  <c r="I680"/>
  <c r="H681"/>
  <c r="G682"/>
  <c r="F683"/>
  <c r="E684"/>
  <c r="D685"/>
  <c r="C686"/>
  <c r="B687"/>
  <c r="J687"/>
  <c r="I688"/>
  <c r="H689"/>
  <c r="G690"/>
  <c r="F691"/>
  <c r="E692"/>
  <c r="D693"/>
  <c r="C694"/>
  <c r="B695"/>
  <c r="J695"/>
  <c r="I696"/>
  <c r="H697"/>
  <c r="G698"/>
  <c r="F699"/>
  <c r="E700"/>
  <c r="D701"/>
  <c r="C702"/>
  <c r="B703"/>
  <c r="C476"/>
  <c r="B477"/>
  <c r="J477"/>
  <c r="I478"/>
  <c r="H479"/>
  <c r="G480"/>
  <c r="F481"/>
  <c r="E482"/>
  <c r="I255"/>
  <c r="H256"/>
  <c r="G257"/>
  <c r="F258"/>
  <c r="E259"/>
  <c r="D260"/>
  <c r="C261"/>
  <c r="B262"/>
  <c r="J262"/>
  <c r="I263"/>
  <c r="H264"/>
  <c r="G265"/>
  <c r="F266"/>
  <c r="E267"/>
  <c r="D268"/>
  <c r="C269"/>
  <c r="B270"/>
  <c r="J270"/>
  <c r="I271"/>
  <c r="H272"/>
  <c r="G273"/>
  <c r="F274"/>
  <c r="E275"/>
  <c r="D276"/>
  <c r="C277"/>
  <c r="B278"/>
  <c r="J278"/>
  <c r="I279"/>
  <c r="H280"/>
  <c r="G281"/>
  <c r="F282"/>
  <c r="E283"/>
  <c r="D284"/>
  <c r="C285"/>
  <c r="B286"/>
  <c r="J286"/>
  <c r="I287"/>
  <c r="H288"/>
  <c r="G289"/>
  <c r="F290"/>
  <c r="E291"/>
  <c r="D292"/>
  <c r="C293"/>
  <c r="B294"/>
  <c r="J294"/>
  <c r="I295"/>
  <c r="H296"/>
  <c r="G297"/>
  <c r="F298"/>
  <c r="E299"/>
  <c r="D300"/>
  <c r="C301"/>
  <c r="B302"/>
  <c r="J302"/>
  <c r="I303"/>
  <c r="H304"/>
  <c r="G305"/>
  <c r="F306"/>
  <c r="E307"/>
  <c r="D308"/>
  <c r="C309"/>
  <c r="B310"/>
  <c r="J310"/>
  <c r="I311"/>
  <c r="H312"/>
  <c r="G313"/>
  <c r="F314"/>
  <c r="E315"/>
  <c r="D316"/>
  <c r="C317"/>
  <c r="B318"/>
  <c r="J318"/>
  <c r="I319"/>
  <c r="H320"/>
  <c r="G321"/>
  <c r="F322"/>
  <c r="E323"/>
  <c r="D324"/>
  <c r="C325"/>
  <c r="B326"/>
  <c r="J326"/>
  <c r="I327"/>
  <c r="H328"/>
  <c r="G329"/>
  <c r="F330"/>
  <c r="E331"/>
  <c r="D332"/>
  <c r="C333"/>
  <c r="B334"/>
  <c r="J334"/>
  <c r="I335"/>
  <c r="H336"/>
  <c r="G337"/>
  <c r="F338"/>
  <c r="E339"/>
  <c r="D340"/>
  <c r="C341"/>
  <c r="B342"/>
  <c r="J342"/>
  <c r="I343"/>
  <c r="H344"/>
  <c r="G345"/>
  <c r="F346"/>
  <c r="E347"/>
  <c r="D348"/>
  <c r="C349"/>
  <c r="B350"/>
  <c r="J350"/>
  <c r="I351"/>
  <c r="H352"/>
  <c r="G353"/>
  <c r="F354"/>
  <c r="E355"/>
  <c r="D356"/>
  <c r="C357"/>
  <c r="B358"/>
  <c r="J358"/>
  <c r="I359"/>
  <c r="H360"/>
  <c r="G361"/>
  <c r="F362"/>
  <c r="E363"/>
  <c r="D364"/>
  <c r="C365"/>
  <c r="B366"/>
  <c r="J366"/>
  <c r="I367"/>
  <c r="H368"/>
  <c r="G369"/>
  <c r="F370"/>
  <c r="E371"/>
  <c r="D372"/>
  <c r="C373"/>
  <c r="B374"/>
  <c r="J374"/>
  <c r="I375"/>
  <c r="H376"/>
  <c r="G377"/>
  <c r="F378"/>
  <c r="E379"/>
  <c r="D380"/>
  <c r="C381"/>
  <c r="B382"/>
  <c r="J382"/>
  <c r="I383"/>
  <c r="H384"/>
  <c r="G385"/>
  <c r="F386"/>
  <c r="E387"/>
  <c r="D388"/>
  <c r="C389"/>
  <c r="B390"/>
  <c r="J390"/>
  <c r="I391"/>
  <c r="H392"/>
  <c r="G393"/>
  <c r="F394"/>
  <c r="E395"/>
  <c r="D396"/>
  <c r="C397"/>
  <c r="B398"/>
  <c r="J398"/>
  <c r="I399"/>
  <c r="H400"/>
  <c r="G401"/>
  <c r="F402"/>
  <c r="E403"/>
  <c r="D404"/>
  <c r="C405"/>
  <c r="B406"/>
  <c r="J406"/>
  <c r="I407"/>
  <c r="H408"/>
  <c r="G409"/>
  <c r="F410"/>
  <c r="E411"/>
  <c r="D412"/>
  <c r="C413"/>
  <c r="B414"/>
  <c r="J414"/>
  <c r="I415"/>
  <c r="H416"/>
  <c r="G417"/>
  <c r="F418"/>
  <c r="E419"/>
  <c r="D420"/>
  <c r="C421"/>
  <c r="B422"/>
  <c r="J422"/>
  <c r="I423"/>
  <c r="H424"/>
  <c r="G425"/>
  <c r="F426"/>
  <c r="E427"/>
  <c r="D428"/>
  <c r="C429"/>
  <c r="B430"/>
  <c r="J430"/>
  <c r="I431"/>
  <c r="H432"/>
  <c r="G433"/>
  <c r="F434"/>
  <c r="E435"/>
  <c r="D436"/>
  <c r="C437"/>
  <c r="B438"/>
  <c r="J438"/>
  <c r="I439"/>
  <c r="H440"/>
  <c r="G441"/>
  <c r="F442"/>
  <c r="E443"/>
  <c r="D444"/>
  <c r="C445"/>
  <c r="B446"/>
  <c r="J446"/>
  <c r="I447"/>
  <c r="H448"/>
  <c r="G449"/>
  <c r="F450"/>
  <c r="E451"/>
  <c r="D452"/>
  <c r="C453"/>
  <c r="B454"/>
  <c r="J454"/>
  <c r="I455"/>
  <c r="H456"/>
  <c r="G457"/>
  <c r="F458"/>
  <c r="E459"/>
  <c r="D460"/>
  <c r="C461"/>
  <c r="B462"/>
  <c r="J462"/>
  <c r="I463"/>
  <c r="H464"/>
  <c r="G465"/>
  <c r="F466"/>
  <c r="E467"/>
  <c r="D468"/>
  <c r="C469"/>
  <c r="B470"/>
  <c r="J470"/>
  <c r="I471"/>
  <c r="H472"/>
  <c r="G473"/>
  <c r="F474"/>
  <c r="E475"/>
  <c r="D476"/>
  <c r="C477"/>
  <c r="B478"/>
  <c r="J478"/>
  <c r="I479"/>
  <c r="H480"/>
  <c r="G481"/>
  <c r="F482"/>
  <c r="D483"/>
  <c r="C484"/>
  <c r="B485"/>
  <c r="J485"/>
  <c r="I486"/>
  <c r="H487"/>
  <c r="G488"/>
  <c r="F489"/>
  <c r="E490"/>
  <c r="D491"/>
  <c r="C492"/>
  <c r="B493"/>
  <c r="J493"/>
  <c r="I494"/>
  <c r="H495"/>
  <c r="G496"/>
  <c r="F497"/>
  <c r="E498"/>
  <c r="D499"/>
  <c r="C500"/>
  <c r="B501"/>
  <c r="J501"/>
  <c r="I502"/>
  <c r="H503"/>
  <c r="G504"/>
  <c r="F505"/>
  <c r="E506"/>
  <c r="D507"/>
  <c r="C508"/>
  <c r="B509"/>
  <c r="J509"/>
  <c r="I510"/>
  <c r="H511"/>
  <c r="G512"/>
  <c r="F513"/>
  <c r="E514"/>
  <c r="D515"/>
  <c r="C516"/>
  <c r="B517"/>
  <c r="J517"/>
  <c r="I518"/>
  <c r="H519"/>
  <c r="G520"/>
  <c r="F521"/>
  <c r="E522"/>
  <c r="D523"/>
  <c r="C524"/>
  <c r="B525"/>
  <c r="J525"/>
  <c r="I526"/>
  <c r="H527"/>
  <c r="G528"/>
  <c r="F529"/>
  <c r="E530"/>
  <c r="D531"/>
  <c r="C532"/>
  <c r="B533"/>
  <c r="J533"/>
  <c r="I534"/>
  <c r="H535"/>
  <c r="G536"/>
  <c r="F537"/>
  <c r="E538"/>
  <c r="D539"/>
  <c r="C540"/>
  <c r="B541"/>
  <c r="J541"/>
  <c r="I542"/>
  <c r="H543"/>
  <c r="G544"/>
  <c r="F545"/>
  <c r="E546"/>
  <c r="D547"/>
  <c r="C548"/>
  <c r="B549"/>
  <c r="J549"/>
  <c r="I550"/>
  <c r="H551"/>
  <c r="G552"/>
  <c r="F553"/>
  <c r="E554"/>
  <c r="D555"/>
  <c r="C556"/>
  <c r="B557"/>
  <c r="J557"/>
  <c r="I558"/>
  <c r="H559"/>
  <c r="G560"/>
  <c r="F561"/>
  <c r="E562"/>
  <c r="D563"/>
  <c r="C564"/>
  <c r="B565"/>
  <c r="J565"/>
  <c r="I566"/>
  <c r="H567"/>
  <c r="G568"/>
  <c r="F569"/>
  <c r="E570"/>
  <c r="D571"/>
  <c r="C572"/>
  <c r="B573"/>
  <c r="J573"/>
  <c r="I574"/>
  <c r="H575"/>
  <c r="G576"/>
  <c r="F577"/>
  <c r="E578"/>
  <c r="D579"/>
  <c r="C580"/>
  <c r="B581"/>
  <c r="J581"/>
  <c r="I582"/>
  <c r="H583"/>
  <c r="G584"/>
  <c r="F585"/>
  <c r="E586"/>
  <c r="D587"/>
  <c r="C588"/>
  <c r="B589"/>
  <c r="J589"/>
  <c r="I590"/>
  <c r="H591"/>
  <c r="G592"/>
  <c r="F593"/>
  <c r="E594"/>
  <c r="D595"/>
  <c r="C596"/>
  <c r="B597"/>
  <c r="J597"/>
  <c r="I598"/>
  <c r="H599"/>
  <c r="G600"/>
  <c r="F601"/>
  <c r="E602"/>
  <c r="D603"/>
  <c r="C604"/>
  <c r="B605"/>
  <c r="J605"/>
  <c r="I606"/>
  <c r="H607"/>
  <c r="G608"/>
  <c r="F609"/>
  <c r="E610"/>
  <c r="D611"/>
  <c r="C612"/>
  <c r="B613"/>
  <c r="J613"/>
  <c r="I614"/>
  <c r="H615"/>
  <c r="G616"/>
  <c r="F617"/>
  <c r="E618"/>
  <c r="D619"/>
  <c r="C620"/>
  <c r="B621"/>
  <c r="J621"/>
  <c r="I622"/>
  <c r="H623"/>
  <c r="G624"/>
  <c r="F625"/>
  <c r="E626"/>
  <c r="D627"/>
  <c r="C628"/>
  <c r="B629"/>
  <c r="J629"/>
  <c r="I630"/>
  <c r="H631"/>
  <c r="G632"/>
  <c r="F633"/>
  <c r="E634"/>
  <c r="D635"/>
  <c r="C636"/>
  <c r="B637"/>
  <c r="J637"/>
  <c r="I638"/>
  <c r="H639"/>
  <c r="G640"/>
  <c r="F641"/>
  <c r="E642"/>
  <c r="D643"/>
  <c r="C644"/>
  <c r="B645"/>
  <c r="J645"/>
  <c r="I646"/>
  <c r="H647"/>
  <c r="G648"/>
  <c r="F649"/>
  <c r="E650"/>
  <c r="D651"/>
  <c r="C652"/>
  <c r="B653"/>
  <c r="J653"/>
  <c r="I654"/>
  <c r="H655"/>
  <c r="G656"/>
  <c r="F657"/>
  <c r="E658"/>
  <c r="D659"/>
  <c r="C660"/>
  <c r="B661"/>
  <c r="J661"/>
  <c r="I662"/>
  <c r="H663"/>
  <c r="G664"/>
  <c r="F665"/>
  <c r="E666"/>
  <c r="D667"/>
  <c r="C668"/>
  <c r="B669"/>
  <c r="J669"/>
  <c r="I670"/>
  <c r="H671"/>
  <c r="G672"/>
  <c r="F673"/>
  <c r="E674"/>
  <c r="D675"/>
  <c r="C676"/>
  <c r="B677"/>
  <c r="J677"/>
  <c r="I678"/>
  <c r="H679"/>
  <c r="G680"/>
  <c r="F681"/>
  <c r="E682"/>
  <c r="D683"/>
  <c r="C684"/>
  <c r="B685"/>
  <c r="J685"/>
  <c r="I686"/>
  <c r="H687"/>
  <c r="G688"/>
  <c r="F689"/>
  <c r="E690"/>
  <c r="D691"/>
  <c r="C692"/>
  <c r="B693"/>
  <c r="J693"/>
  <c r="I694"/>
  <c r="H695"/>
  <c r="G696"/>
  <c r="F697"/>
  <c r="E698"/>
  <c r="D699"/>
  <c r="C700"/>
  <c r="B701"/>
  <c r="J701"/>
  <c r="I702"/>
  <c r="J703"/>
  <c r="I704"/>
  <c r="H705"/>
  <c r="G706"/>
  <c r="F707"/>
  <c r="E708"/>
  <c r="D709"/>
  <c r="C710"/>
  <c r="B711"/>
  <c r="J711"/>
  <c r="I712"/>
  <c r="H713"/>
  <c r="G714"/>
  <c r="F715"/>
  <c r="E716"/>
  <c r="D717"/>
  <c r="C718"/>
  <c r="B719"/>
  <c r="J719"/>
  <c r="I720"/>
  <c r="H721"/>
  <c r="G722"/>
  <c r="F723"/>
  <c r="E724"/>
  <c r="D725"/>
  <c r="C726"/>
  <c r="B727"/>
  <c r="J727"/>
  <c r="I728"/>
  <c r="H729"/>
  <c r="G730"/>
  <c r="F731"/>
  <c r="E732"/>
  <c r="D733"/>
  <c r="C734"/>
  <c r="B735"/>
  <c r="J735"/>
  <c r="I736"/>
  <c r="H737"/>
  <c r="G738"/>
  <c r="F739"/>
  <c r="E740"/>
  <c r="D741"/>
  <c r="C742"/>
  <c r="B743"/>
  <c r="J743"/>
  <c r="I744"/>
  <c r="H745"/>
  <c r="G746"/>
  <c r="F747"/>
  <c r="E748"/>
  <c r="D749"/>
  <c r="C750"/>
  <c r="B751"/>
  <c r="J751"/>
  <c r="I752"/>
  <c r="H753"/>
  <c r="G754"/>
  <c r="F755"/>
  <c r="E756"/>
  <c r="D757"/>
  <c r="C758"/>
  <c r="B759"/>
  <c r="J759"/>
  <c r="I760"/>
  <c r="H761"/>
  <c r="G762"/>
  <c r="F763"/>
  <c r="E764"/>
  <c r="D765"/>
  <c r="C766"/>
  <c r="B767"/>
  <c r="J767"/>
  <c r="I768"/>
  <c r="H769"/>
  <c r="G770"/>
  <c r="F771"/>
  <c r="E772"/>
  <c r="D773"/>
  <c r="C774"/>
  <c r="B775"/>
  <c r="J775"/>
  <c r="I776"/>
  <c r="H777"/>
  <c r="G778"/>
  <c r="F779"/>
  <c r="E780"/>
  <c r="D781"/>
  <c r="C782"/>
  <c r="B783"/>
  <c r="J783"/>
  <c r="I784"/>
  <c r="H785"/>
  <c r="G786"/>
  <c r="F787"/>
  <c r="E788"/>
  <c r="D789"/>
  <c r="C790"/>
  <c r="B791"/>
  <c r="J791"/>
  <c r="I792"/>
  <c r="H793"/>
  <c r="G794"/>
  <c r="F795"/>
  <c r="E796"/>
  <c r="D797"/>
  <c r="C798"/>
  <c r="B799"/>
  <c r="J799"/>
  <c r="I800"/>
  <c r="H801"/>
  <c r="G802"/>
  <c r="F803"/>
  <c r="E804"/>
  <c r="D805"/>
  <c r="C806"/>
  <c r="B807"/>
  <c r="J807"/>
  <c r="I808"/>
  <c r="H809"/>
  <c r="G810"/>
  <c r="F811"/>
  <c r="E812"/>
  <c r="D813"/>
  <c r="C814"/>
  <c r="B815"/>
  <c r="J815"/>
  <c r="I816"/>
  <c r="H817"/>
  <c r="G818"/>
  <c r="F819"/>
  <c r="E820"/>
  <c r="D821"/>
  <c r="C822"/>
  <c r="B823"/>
  <c r="J823"/>
  <c r="I824"/>
  <c r="H825"/>
  <c r="G826"/>
  <c r="F827"/>
  <c r="E828"/>
  <c r="D829"/>
  <c r="C830"/>
  <c r="B831"/>
  <c r="J831"/>
  <c r="I832"/>
  <c r="H833"/>
  <c r="G834"/>
  <c r="F835"/>
  <c r="E836"/>
  <c r="D837"/>
  <c r="C838"/>
  <c r="B839"/>
  <c r="J839"/>
  <c r="I840"/>
  <c r="H841"/>
  <c r="G842"/>
  <c r="F843"/>
  <c r="E844"/>
  <c r="D845"/>
  <c r="C846"/>
  <c r="B847"/>
  <c r="J847"/>
  <c r="I848"/>
  <c r="H849"/>
  <c r="G850"/>
  <c r="F851"/>
  <c r="E852"/>
  <c r="D853"/>
  <c r="C854"/>
  <c r="B855"/>
  <c r="J855"/>
  <c r="I856"/>
  <c r="H857"/>
  <c r="G858"/>
  <c r="F859"/>
  <c r="E860"/>
  <c r="D861"/>
  <c r="C862"/>
  <c r="B863"/>
  <c r="J863"/>
  <c r="I864"/>
  <c r="H865"/>
  <c r="G866"/>
  <c r="F867"/>
  <c r="E868"/>
  <c r="D869"/>
  <c r="C870"/>
  <c r="B871"/>
  <c r="J871"/>
  <c r="I872"/>
  <c r="H873"/>
  <c r="G874"/>
  <c r="F875"/>
  <c r="E876"/>
  <c r="D877"/>
  <c r="C878"/>
  <c r="B879"/>
  <c r="J879"/>
  <c r="I880"/>
  <c r="H881"/>
  <c r="G882"/>
  <c r="F883"/>
  <c r="E884"/>
  <c r="D885"/>
  <c r="C886"/>
  <c r="B887"/>
  <c r="J887"/>
  <c r="I888"/>
  <c r="H889"/>
  <c r="G890"/>
  <c r="F891"/>
  <c r="E892"/>
  <c r="D893"/>
  <c r="C894"/>
  <c r="B895"/>
  <c r="J895"/>
  <c r="I896"/>
  <c r="H897"/>
  <c r="G898"/>
  <c r="F899"/>
  <c r="E900"/>
  <c r="D901"/>
  <c r="C902"/>
  <c r="B903"/>
  <c r="J903"/>
  <c r="I904"/>
  <c r="H905"/>
  <c r="G906"/>
  <c r="F907"/>
  <c r="E908"/>
  <c r="D909"/>
  <c r="C910"/>
  <c r="B911"/>
  <c r="J911"/>
  <c r="I912"/>
  <c r="H913"/>
  <c r="G914"/>
  <c r="F915"/>
  <c r="E916"/>
  <c r="D917"/>
  <c r="C918"/>
  <c r="C1099"/>
  <c r="D1098"/>
  <c r="E1097"/>
  <c r="F1096"/>
  <c r="G1095"/>
  <c r="H1094"/>
  <c r="I1093"/>
  <c r="J1092"/>
  <c r="B1092"/>
  <c r="C1091"/>
  <c r="D1090"/>
  <c r="E1089"/>
  <c r="F1088"/>
  <c r="G1087"/>
  <c r="H1086"/>
  <c r="I1085"/>
  <c r="J1084"/>
  <c r="B1084"/>
  <c r="C1083"/>
  <c r="D1082"/>
  <c r="E1081"/>
  <c r="F1080"/>
  <c r="G483"/>
  <c r="F484"/>
  <c r="E485"/>
  <c r="D486"/>
  <c r="C487"/>
  <c r="B488"/>
  <c r="J488"/>
  <c r="I489"/>
  <c r="H490"/>
  <c r="G491"/>
  <c r="F492"/>
  <c r="E493"/>
  <c r="D494"/>
  <c r="C495"/>
  <c r="B496"/>
  <c r="J496"/>
  <c r="I497"/>
  <c r="H498"/>
  <c r="G499"/>
  <c r="F500"/>
  <c r="E501"/>
  <c r="D502"/>
  <c r="C503"/>
  <c r="B504"/>
  <c r="J504"/>
  <c r="I505"/>
  <c r="H506"/>
  <c r="G507"/>
  <c r="F508"/>
  <c r="E509"/>
  <c r="D510"/>
  <c r="C511"/>
  <c r="B512"/>
  <c r="J512"/>
  <c r="I513"/>
  <c r="H514"/>
  <c r="G515"/>
  <c r="F516"/>
  <c r="E517"/>
  <c r="D518"/>
  <c r="C519"/>
  <c r="B520"/>
  <c r="J520"/>
  <c r="I521"/>
  <c r="H522"/>
  <c r="G523"/>
  <c r="F524"/>
  <c r="E525"/>
  <c r="D526"/>
  <c r="C527"/>
  <c r="B528"/>
  <c r="J528"/>
  <c r="I529"/>
  <c r="H530"/>
  <c r="G531"/>
  <c r="F532"/>
  <c r="E533"/>
  <c r="D534"/>
  <c r="C535"/>
  <c r="B536"/>
  <c r="J536"/>
  <c r="I537"/>
  <c r="H538"/>
  <c r="G539"/>
  <c r="F540"/>
  <c r="E541"/>
  <c r="D542"/>
  <c r="C543"/>
  <c r="B544"/>
  <c r="J544"/>
  <c r="I545"/>
  <c r="H546"/>
  <c r="G547"/>
  <c r="F548"/>
  <c r="E549"/>
  <c r="D550"/>
  <c r="C551"/>
  <c r="B552"/>
  <c r="J552"/>
  <c r="I553"/>
  <c r="H554"/>
  <c r="G555"/>
  <c r="F556"/>
  <c r="E557"/>
  <c r="D558"/>
  <c r="C559"/>
  <c r="B560"/>
  <c r="J560"/>
  <c r="I561"/>
  <c r="H562"/>
  <c r="G563"/>
  <c r="F564"/>
  <c r="E565"/>
  <c r="D566"/>
  <c r="C567"/>
  <c r="B568"/>
  <c r="J568"/>
  <c r="I569"/>
  <c r="H570"/>
  <c r="G571"/>
  <c r="F572"/>
  <c r="E573"/>
  <c r="D574"/>
  <c r="C575"/>
  <c r="B576"/>
  <c r="J576"/>
  <c r="I577"/>
  <c r="H578"/>
  <c r="G579"/>
  <c r="F580"/>
  <c r="E581"/>
  <c r="D582"/>
  <c r="C583"/>
  <c r="B584"/>
  <c r="J584"/>
  <c r="I585"/>
  <c r="H586"/>
  <c r="G587"/>
  <c r="F588"/>
  <c r="E589"/>
  <c r="D590"/>
  <c r="C591"/>
  <c r="B592"/>
  <c r="J592"/>
  <c r="I593"/>
  <c r="H594"/>
  <c r="G595"/>
  <c r="F596"/>
  <c r="E597"/>
  <c r="D598"/>
  <c r="C599"/>
  <c r="B600"/>
  <c r="J600"/>
  <c r="I601"/>
  <c r="H602"/>
  <c r="G603"/>
  <c r="F604"/>
  <c r="E605"/>
  <c r="D606"/>
  <c r="C607"/>
  <c r="B608"/>
  <c r="J608"/>
  <c r="I609"/>
  <c r="H610"/>
  <c r="G611"/>
  <c r="F612"/>
  <c r="E613"/>
  <c r="D614"/>
  <c r="C615"/>
  <c r="B616"/>
  <c r="J616"/>
  <c r="I617"/>
  <c r="H618"/>
  <c r="G619"/>
  <c r="F620"/>
  <c r="E621"/>
  <c r="D622"/>
  <c r="C623"/>
  <c r="B624"/>
  <c r="J624"/>
  <c r="I625"/>
  <c r="H626"/>
  <c r="G627"/>
  <c r="F628"/>
  <c r="E629"/>
  <c r="D630"/>
  <c r="C631"/>
  <c r="B632"/>
  <c r="J632"/>
  <c r="I633"/>
  <c r="H634"/>
  <c r="G635"/>
  <c r="F636"/>
  <c r="E637"/>
  <c r="D638"/>
  <c r="C639"/>
  <c r="B640"/>
  <c r="J640"/>
  <c r="I641"/>
  <c r="H642"/>
  <c r="G643"/>
  <c r="F644"/>
  <c r="E645"/>
  <c r="D646"/>
  <c r="C647"/>
  <c r="B648"/>
  <c r="J648"/>
  <c r="I649"/>
  <c r="H650"/>
  <c r="G651"/>
  <c r="F652"/>
  <c r="E653"/>
  <c r="D654"/>
  <c r="C655"/>
  <c r="B656"/>
  <c r="J656"/>
  <c r="I657"/>
  <c r="H658"/>
  <c r="G659"/>
  <c r="F660"/>
  <c r="E661"/>
  <c r="D662"/>
  <c r="C663"/>
  <c r="B664"/>
  <c r="J664"/>
  <c r="I665"/>
  <c r="H666"/>
  <c r="G667"/>
  <c r="F668"/>
  <c r="E669"/>
  <c r="D670"/>
  <c r="C671"/>
  <c r="B672"/>
  <c r="J672"/>
  <c r="I673"/>
  <c r="H674"/>
  <c r="G675"/>
  <c r="F676"/>
  <c r="E677"/>
  <c r="D678"/>
  <c r="C679"/>
  <c r="B680"/>
  <c r="J680"/>
  <c r="I681"/>
  <c r="H682"/>
  <c r="G683"/>
  <c r="F684"/>
  <c r="E685"/>
  <c r="D686"/>
  <c r="C687"/>
  <c r="B688"/>
  <c r="J688"/>
  <c r="I689"/>
  <c r="H690"/>
  <c r="G691"/>
  <c r="F692"/>
  <c r="E693"/>
  <c r="D694"/>
  <c r="C695"/>
  <c r="B696"/>
  <c r="J696"/>
  <c r="I697"/>
  <c r="H698"/>
  <c r="G699"/>
  <c r="F700"/>
  <c r="E701"/>
  <c r="D702"/>
  <c r="C703"/>
  <c r="B704"/>
  <c r="J704"/>
  <c r="I705"/>
  <c r="H706"/>
  <c r="G707"/>
  <c r="F708"/>
  <c r="E709"/>
  <c r="D710"/>
  <c r="C711"/>
  <c r="B712"/>
  <c r="J712"/>
  <c r="I713"/>
  <c r="H714"/>
  <c r="G715"/>
  <c r="F716"/>
  <c r="E717"/>
  <c r="D718"/>
  <c r="C719"/>
  <c r="B720"/>
  <c r="J720"/>
  <c r="I721"/>
  <c r="H722"/>
  <c r="G723"/>
  <c r="F724"/>
  <c r="E725"/>
  <c r="D726"/>
  <c r="C727"/>
  <c r="B728"/>
  <c r="J728"/>
  <c r="I729"/>
  <c r="H730"/>
  <c r="G731"/>
  <c r="F732"/>
  <c r="E733"/>
  <c r="D734"/>
  <c r="C735"/>
  <c r="B736"/>
  <c r="J736"/>
  <c r="I737"/>
  <c r="H738"/>
  <c r="G739"/>
  <c r="F740"/>
  <c r="E741"/>
  <c r="D742"/>
  <c r="C743"/>
  <c r="B744"/>
  <c r="J744"/>
  <c r="I745"/>
  <c r="H746"/>
  <c r="G747"/>
  <c r="F748"/>
  <c r="E749"/>
  <c r="D750"/>
  <c r="C751"/>
  <c r="B752"/>
  <c r="J752"/>
  <c r="I753"/>
  <c r="H754"/>
  <c r="G755"/>
  <c r="F756"/>
  <c r="E757"/>
  <c r="D758"/>
  <c r="C759"/>
  <c r="B760"/>
  <c r="J760"/>
  <c r="I761"/>
  <c r="H762"/>
  <c r="G763"/>
  <c r="F764"/>
  <c r="E765"/>
  <c r="D766"/>
  <c r="C767"/>
  <c r="B768"/>
  <c r="J768"/>
  <c r="I769"/>
  <c r="H770"/>
  <c r="G771"/>
  <c r="F772"/>
  <c r="E773"/>
  <c r="D774"/>
  <c r="C775"/>
  <c r="B776"/>
  <c r="J776"/>
  <c r="I777"/>
  <c r="H778"/>
  <c r="G779"/>
  <c r="F780"/>
  <c r="E781"/>
  <c r="D782"/>
  <c r="C783"/>
  <c r="B784"/>
  <c r="J784"/>
  <c r="I785"/>
  <c r="H786"/>
  <c r="G787"/>
  <c r="F788"/>
  <c r="E789"/>
  <c r="D790"/>
  <c r="C791"/>
  <c r="B792"/>
  <c r="J792"/>
  <c r="I793"/>
  <c r="H794"/>
  <c r="G795"/>
  <c r="F796"/>
  <c r="E797"/>
  <c r="D798"/>
  <c r="C799"/>
  <c r="B800"/>
  <c r="J800"/>
  <c r="I801"/>
  <c r="H802"/>
  <c r="G803"/>
  <c r="F804"/>
  <c r="E805"/>
  <c r="D806"/>
  <c r="C807"/>
  <c r="B808"/>
  <c r="J808"/>
  <c r="I809"/>
  <c r="H810"/>
  <c r="G811"/>
  <c r="F812"/>
  <c r="E813"/>
  <c r="D814"/>
  <c r="C815"/>
  <c r="B816"/>
  <c r="J816"/>
  <c r="I817"/>
  <c r="H818"/>
  <c r="I14"/>
  <c r="D21"/>
  <c r="I918"/>
  <c r="H919"/>
  <c r="G920"/>
  <c r="F921"/>
  <c r="E922"/>
  <c r="D923"/>
  <c r="C924"/>
  <c r="B925"/>
  <c r="J925"/>
  <c r="I926"/>
  <c r="H927"/>
  <c r="G928"/>
  <c r="F929"/>
  <c r="E930"/>
  <c r="D931"/>
  <c r="C932"/>
  <c r="B933"/>
  <c r="J933"/>
  <c r="I934"/>
  <c r="H935"/>
  <c r="G936"/>
  <c r="F937"/>
  <c r="E938"/>
  <c r="D939"/>
  <c r="C940"/>
  <c r="B941"/>
  <c r="J941"/>
  <c r="I942"/>
  <c r="H943"/>
  <c r="G944"/>
  <c r="F945"/>
  <c r="E946"/>
  <c r="D947"/>
  <c r="C948"/>
  <c r="B949"/>
  <c r="J949"/>
  <c r="I950"/>
  <c r="H951"/>
  <c r="G952"/>
  <c r="F953"/>
  <c r="E954"/>
  <c r="D955"/>
  <c r="C956"/>
  <c r="B957"/>
  <c r="J957"/>
  <c r="I958"/>
  <c r="H959"/>
  <c r="G960"/>
  <c r="F961"/>
  <c r="E962"/>
  <c r="D963"/>
  <c r="C964"/>
  <c r="B965"/>
  <c r="J965"/>
  <c r="I966"/>
  <c r="H967"/>
  <c r="G968"/>
  <c r="F969"/>
  <c r="E970"/>
  <c r="D971"/>
  <c r="C972"/>
  <c r="B973"/>
  <c r="J973"/>
  <c r="I974"/>
  <c r="H975"/>
  <c r="G976"/>
  <c r="F977"/>
  <c r="E978"/>
  <c r="D979"/>
  <c r="C980"/>
  <c r="B981"/>
  <c r="J981"/>
  <c r="I982"/>
  <c r="H983"/>
  <c r="G984"/>
  <c r="F985"/>
  <c r="E986"/>
  <c r="D987"/>
  <c r="C988"/>
  <c r="B989"/>
  <c r="J989"/>
  <c r="I990"/>
  <c r="H991"/>
  <c r="G992"/>
  <c r="F993"/>
  <c r="E994"/>
  <c r="D995"/>
  <c r="C996"/>
  <c r="B997"/>
  <c r="J997"/>
  <c r="I998"/>
  <c r="H999"/>
  <c r="G1000"/>
  <c r="F1001"/>
  <c r="E1002"/>
  <c r="D1003"/>
  <c r="C1004"/>
  <c r="B1005"/>
  <c r="J1005"/>
  <c r="I1006"/>
  <c r="H1007"/>
  <c r="G1008"/>
  <c r="F1009"/>
  <c r="E1010"/>
  <c r="D1011"/>
  <c r="C1012"/>
  <c r="B1013"/>
  <c r="J1013"/>
  <c r="I1014"/>
  <c r="H1015"/>
  <c r="G1016"/>
  <c r="F1017"/>
  <c r="E1018"/>
  <c r="D1019"/>
  <c r="C1020"/>
  <c r="B1021"/>
  <c r="C18"/>
  <c r="G918"/>
  <c r="F919"/>
  <c r="E920"/>
  <c r="D921"/>
  <c r="C922"/>
  <c r="B923"/>
  <c r="J923"/>
  <c r="I924"/>
  <c r="H925"/>
  <c r="G926"/>
  <c r="F927"/>
  <c r="E928"/>
  <c r="D929"/>
  <c r="C930"/>
  <c r="B931"/>
  <c r="J931"/>
  <c r="I932"/>
  <c r="H933"/>
  <c r="G934"/>
  <c r="F935"/>
  <c r="E936"/>
  <c r="D937"/>
  <c r="C938"/>
  <c r="B939"/>
  <c r="J939"/>
  <c r="I940"/>
  <c r="H941"/>
  <c r="G942"/>
  <c r="F943"/>
  <c r="E944"/>
  <c r="D945"/>
  <c r="C946"/>
  <c r="B947"/>
  <c r="J947"/>
  <c r="I948"/>
  <c r="H949"/>
  <c r="G950"/>
  <c r="F951"/>
  <c r="E952"/>
  <c r="D953"/>
  <c r="C954"/>
  <c r="B955"/>
  <c r="J955"/>
  <c r="I956"/>
  <c r="H957"/>
  <c r="G958"/>
  <c r="F959"/>
  <c r="E960"/>
  <c r="D961"/>
  <c r="C962"/>
  <c r="B963"/>
  <c r="J963"/>
  <c r="I964"/>
  <c r="H965"/>
  <c r="G966"/>
  <c r="F967"/>
  <c r="E968"/>
  <c r="D969"/>
  <c r="C970"/>
  <c r="B971"/>
  <c r="J971"/>
  <c r="I972"/>
  <c r="H973"/>
  <c r="G974"/>
  <c r="F975"/>
  <c r="E976"/>
  <c r="D977"/>
  <c r="C978"/>
  <c r="B979"/>
  <c r="J979"/>
  <c r="I980"/>
  <c r="H981"/>
  <c r="G982"/>
  <c r="F983"/>
  <c r="E984"/>
  <c r="D985"/>
  <c r="C986"/>
  <c r="B987"/>
  <c r="J987"/>
  <c r="I988"/>
  <c r="H989"/>
  <c r="G990"/>
  <c r="F991"/>
  <c r="E992"/>
  <c r="D993"/>
  <c r="C994"/>
  <c r="B995"/>
  <c r="J995"/>
  <c r="I996"/>
  <c r="H997"/>
  <c r="G998"/>
  <c r="F999"/>
  <c r="E1000"/>
  <c r="D1001"/>
  <c r="C1002"/>
  <c r="B1003"/>
  <c r="J1003"/>
  <c r="I1004"/>
  <c r="H1005"/>
  <c r="G1006"/>
  <c r="F1007"/>
  <c r="E1008"/>
  <c r="D1009"/>
  <c r="C1010"/>
  <c r="B1011"/>
  <c r="J1011"/>
  <c r="I1012"/>
  <c r="H1013"/>
  <c r="G1014"/>
  <c r="F1015"/>
  <c r="E1016"/>
  <c r="D1017"/>
  <c r="C1018"/>
  <c r="B1019"/>
  <c r="J1019"/>
  <c r="I1020"/>
  <c r="C1022"/>
  <c r="B1023"/>
  <c r="J1023"/>
  <c r="I1024"/>
  <c r="H1025"/>
  <c r="G1026"/>
  <c r="F1027"/>
  <c r="E1028"/>
  <c r="D1029"/>
  <c r="C1030"/>
  <c r="B1031"/>
  <c r="J1031"/>
  <c r="I1032"/>
  <c r="H1033"/>
  <c r="G1034"/>
  <c r="F1035"/>
  <c r="E1036"/>
  <c r="D1037"/>
  <c r="C1038"/>
  <c r="B1039"/>
  <c r="J1039"/>
  <c r="I1040"/>
  <c r="H1041"/>
  <c r="G1042"/>
  <c r="F1043"/>
  <c r="E1044"/>
  <c r="D1045"/>
  <c r="C1046"/>
  <c r="B1047"/>
  <c r="J1047"/>
  <c r="I1048"/>
  <c r="H1049"/>
  <c r="G1050"/>
  <c r="F1051"/>
  <c r="E1052"/>
  <c r="D1053"/>
  <c r="C1054"/>
  <c r="B1055"/>
  <c r="J1055"/>
  <c r="I1056"/>
  <c r="H1057"/>
  <c r="G1058"/>
  <c r="F1059"/>
  <c r="E1060"/>
  <c r="D1061"/>
  <c r="C1062"/>
  <c r="B1063"/>
  <c r="J1063"/>
  <c r="I1064"/>
  <c r="H1065"/>
  <c r="G1066"/>
  <c r="F1067"/>
  <c r="E1068"/>
  <c r="D1069"/>
  <c r="C1070"/>
  <c r="B1071"/>
  <c r="J1071"/>
  <c r="I1072"/>
  <c r="H1073"/>
  <c r="G1074"/>
  <c r="F1075"/>
  <c r="E1076"/>
  <c r="D1077"/>
  <c r="C1078"/>
  <c r="B1079"/>
  <c r="J1079"/>
  <c r="F1081"/>
  <c r="F918"/>
  <c r="E919"/>
  <c r="D920"/>
  <c r="C921"/>
  <c r="B922"/>
  <c r="J922"/>
  <c r="I923"/>
  <c r="H924"/>
  <c r="G925"/>
  <c r="F926"/>
  <c r="E927"/>
  <c r="D928"/>
  <c r="C929"/>
  <c r="B930"/>
  <c r="J930"/>
  <c r="I931"/>
  <c r="H932"/>
  <c r="G933"/>
  <c r="F934"/>
  <c r="E935"/>
  <c r="D936"/>
  <c r="C937"/>
  <c r="B938"/>
  <c r="J938"/>
  <c r="I939"/>
  <c r="H940"/>
  <c r="G941"/>
  <c r="F942"/>
  <c r="E943"/>
  <c r="D944"/>
  <c r="C945"/>
  <c r="B946"/>
  <c r="J946"/>
  <c r="I947"/>
  <c r="H948"/>
  <c r="G949"/>
  <c r="F950"/>
  <c r="E951"/>
  <c r="D952"/>
  <c r="C953"/>
  <c r="B954"/>
  <c r="J954"/>
  <c r="I955"/>
  <c r="H956"/>
  <c r="G957"/>
  <c r="F958"/>
  <c r="E959"/>
  <c r="D960"/>
  <c r="C961"/>
  <c r="B962"/>
  <c r="J962"/>
  <c r="I963"/>
  <c r="H964"/>
  <c r="G965"/>
  <c r="F966"/>
  <c r="E967"/>
  <c r="D968"/>
  <c r="C969"/>
  <c r="B970"/>
  <c r="J970"/>
  <c r="I971"/>
  <c r="H972"/>
  <c r="G973"/>
  <c r="F974"/>
  <c r="E975"/>
  <c r="D976"/>
  <c r="C977"/>
  <c r="B978"/>
  <c r="J978"/>
  <c r="I979"/>
  <c r="H980"/>
  <c r="G981"/>
  <c r="F982"/>
  <c r="E983"/>
  <c r="D984"/>
  <c r="C985"/>
  <c r="B986"/>
  <c r="J986"/>
  <c r="I987"/>
  <c r="H988"/>
  <c r="G989"/>
  <c r="F990"/>
  <c r="E991"/>
  <c r="D992"/>
  <c r="C993"/>
  <c r="B994"/>
  <c r="J994"/>
  <c r="I995"/>
  <c r="H996"/>
  <c r="G997"/>
  <c r="F998"/>
  <c r="E999"/>
  <c r="D1000"/>
  <c r="C1001"/>
  <c r="B1002"/>
  <c r="J1002"/>
  <c r="I1003"/>
  <c r="H1004"/>
  <c r="G1005"/>
  <c r="F1006"/>
  <c r="E1007"/>
  <c r="D1008"/>
  <c r="C1009"/>
  <c r="B1010"/>
  <c r="J1010"/>
  <c r="I1011"/>
  <c r="H1012"/>
  <c r="G1013"/>
  <c r="F1014"/>
  <c r="E1015"/>
  <c r="D1016"/>
  <c r="C1017"/>
  <c r="B1018"/>
  <c r="J1018"/>
  <c r="I1019"/>
  <c r="H1020"/>
  <c r="G1021"/>
  <c r="F1022"/>
  <c r="E1023"/>
  <c r="D1024"/>
  <c r="C1025"/>
  <c r="B1026"/>
  <c r="J1026"/>
  <c r="I1027"/>
  <c r="H1028"/>
  <c r="G1029"/>
  <c r="F1030"/>
  <c r="E1031"/>
  <c r="D1032"/>
  <c r="C1033"/>
  <c r="B1034"/>
  <c r="J1034"/>
  <c r="I1035"/>
  <c r="H1036"/>
  <c r="G1037"/>
  <c r="F1038"/>
  <c r="E1039"/>
  <c r="D1040"/>
  <c r="C1041"/>
  <c r="B1042"/>
  <c r="J1042"/>
  <c r="I1043"/>
  <c r="H1044"/>
  <c r="G1045"/>
  <c r="F1046"/>
  <c r="E1047"/>
  <c r="D1048"/>
  <c r="C1049"/>
  <c r="B1050"/>
  <c r="J1050"/>
  <c r="I1051"/>
  <c r="H1052"/>
  <c r="G1053"/>
  <c r="F1054"/>
  <c r="E1055"/>
  <c r="D1056"/>
  <c r="C1057"/>
  <c r="B1058"/>
  <c r="J1058"/>
  <c r="I1059"/>
  <c r="H1060"/>
  <c r="G1061"/>
  <c r="F1062"/>
  <c r="E1063"/>
  <c r="D1064"/>
  <c r="C1065"/>
  <c r="B1066"/>
  <c r="J1066"/>
  <c r="I1067"/>
  <c r="H1068"/>
  <c r="G1069"/>
  <c r="F1070"/>
  <c r="E1071"/>
  <c r="D1072"/>
  <c r="C1073"/>
  <c r="B1074"/>
  <c r="J1074"/>
  <c r="I1075"/>
  <c r="H1076"/>
  <c r="G1077"/>
  <c r="F1078"/>
  <c r="E1079"/>
  <c r="E1080"/>
  <c r="C1082"/>
  <c r="D1083"/>
  <c r="C1084"/>
  <c r="B1085"/>
  <c r="J1085"/>
  <c r="I1086"/>
  <c r="H1087"/>
  <c r="G1088"/>
  <c r="F1089"/>
  <c r="E1090"/>
  <c r="D1091"/>
  <c r="C1092"/>
  <c r="B1093"/>
  <c r="J1093"/>
  <c r="I1094"/>
  <c r="H1095"/>
  <c r="G1096"/>
  <c r="F1097"/>
  <c r="E1098"/>
  <c r="D1099"/>
  <c r="B918"/>
  <c r="C917"/>
  <c r="D916"/>
  <c r="E915"/>
  <c r="F914"/>
  <c r="G913"/>
  <c r="H912"/>
  <c r="I911"/>
  <c r="J910"/>
  <c r="B910"/>
  <c r="C909"/>
  <c r="D908"/>
  <c r="E907"/>
  <c r="F906"/>
  <c r="G905"/>
  <c r="H904"/>
  <c r="I903"/>
  <c r="J902"/>
  <c r="B902"/>
  <c r="C901"/>
  <c r="D900"/>
  <c r="E899"/>
  <c r="F898"/>
  <c r="G897"/>
  <c r="H896"/>
  <c r="I895"/>
  <c r="J894"/>
  <c r="B894"/>
  <c r="C893"/>
  <c r="D892"/>
  <c r="E891"/>
  <c r="F890"/>
  <c r="G889"/>
  <c r="H888"/>
  <c r="I887"/>
  <c r="J886"/>
  <c r="B886"/>
  <c r="C885"/>
  <c r="D884"/>
  <c r="E883"/>
  <c r="F882"/>
  <c r="G881"/>
  <c r="H880"/>
  <c r="I879"/>
  <c r="J878"/>
  <c r="B878"/>
  <c r="C877"/>
  <c r="D876"/>
  <c r="E875"/>
  <c r="F874"/>
  <c r="G873"/>
  <c r="H872"/>
  <c r="I871"/>
  <c r="J870"/>
  <c r="B870"/>
  <c r="C869"/>
  <c r="D868"/>
  <c r="E867"/>
  <c r="F866"/>
  <c r="G865"/>
  <c r="H864"/>
  <c r="I863"/>
  <c r="J862"/>
  <c r="B862"/>
  <c r="C861"/>
  <c r="D860"/>
  <c r="E859"/>
  <c r="F858"/>
  <c r="G857"/>
  <c r="H856"/>
  <c r="I855"/>
  <c r="J854"/>
  <c r="B854"/>
  <c r="C853"/>
  <c r="D852"/>
  <c r="E851"/>
  <c r="F850"/>
  <c r="G849"/>
  <c r="H848"/>
  <c r="I847"/>
  <c r="J846"/>
  <c r="B846"/>
  <c r="C845"/>
  <c r="D844"/>
  <c r="E843"/>
  <c r="F842"/>
  <c r="G841"/>
  <c r="H840"/>
  <c r="I839"/>
  <c r="J838"/>
  <c r="B838"/>
  <c r="C837"/>
  <c r="D836"/>
  <c r="E835"/>
  <c r="F834"/>
  <c r="G833"/>
  <c r="H832"/>
  <c r="I831"/>
  <c r="J830"/>
  <c r="B830"/>
  <c r="C829"/>
  <c r="D828"/>
  <c r="E827"/>
  <c r="F826"/>
  <c r="G825"/>
  <c r="H824"/>
  <c r="I823"/>
  <c r="J822"/>
  <c r="B822"/>
  <c r="C821"/>
  <c r="D820"/>
  <c r="E819"/>
  <c r="F818"/>
  <c r="G817"/>
  <c r="H816"/>
  <c r="I815"/>
  <c r="J814"/>
  <c r="B814"/>
  <c r="C813"/>
  <c r="D812"/>
  <c r="E811"/>
  <c r="F810"/>
  <c r="G809"/>
  <c r="H808"/>
  <c r="I807"/>
  <c r="J806"/>
  <c r="B806"/>
  <c r="C805"/>
  <c r="D804"/>
  <c r="E803"/>
  <c r="F802"/>
  <c r="G801"/>
  <c r="H800"/>
  <c r="I799"/>
  <c r="J798"/>
  <c r="B798"/>
  <c r="C797"/>
  <c r="D796"/>
  <c r="E795"/>
  <c r="F794"/>
  <c r="G793"/>
  <c r="H792"/>
  <c r="I791"/>
  <c r="J790"/>
  <c r="B790"/>
  <c r="C789"/>
  <c r="D788"/>
  <c r="E787"/>
  <c r="F786"/>
  <c r="G785"/>
  <c r="H784"/>
  <c r="I783"/>
  <c r="J782"/>
  <c r="B782"/>
  <c r="C781"/>
  <c r="D780"/>
  <c r="E779"/>
  <c r="F778"/>
  <c r="G777"/>
  <c r="H776"/>
  <c r="I775"/>
  <c r="J774"/>
  <c r="B774"/>
  <c r="C773"/>
  <c r="D772"/>
  <c r="E771"/>
  <c r="F770"/>
  <c r="G769"/>
  <c r="H768"/>
  <c r="I767"/>
  <c r="J766"/>
  <c r="B766"/>
  <c r="C765"/>
  <c r="D764"/>
  <c r="E763"/>
  <c r="F762"/>
  <c r="G761"/>
  <c r="H760"/>
  <c r="I759"/>
  <c r="J758"/>
  <c r="B758"/>
  <c r="C757"/>
  <c r="D756"/>
  <c r="E755"/>
  <c r="F754"/>
  <c r="G753"/>
  <c r="H752"/>
  <c r="I751"/>
  <c r="J750"/>
  <c r="B750"/>
  <c r="C749"/>
  <c r="D748"/>
  <c r="E747"/>
  <c r="F746"/>
  <c r="G745"/>
  <c r="H744"/>
  <c r="I743"/>
  <c r="J742"/>
  <c r="B742"/>
  <c r="C741"/>
  <c r="D740"/>
  <c r="E739"/>
  <c r="F738"/>
  <c r="G737"/>
  <c r="H736"/>
  <c r="I735"/>
  <c r="J734"/>
  <c r="B734"/>
  <c r="C733"/>
  <c r="D732"/>
  <c r="E731"/>
  <c r="F730"/>
  <c r="G729"/>
  <c r="H728"/>
  <c r="I727"/>
  <c r="J726"/>
  <c r="B726"/>
  <c r="C725"/>
  <c r="D724"/>
  <c r="E723"/>
  <c r="F722"/>
  <c r="G721"/>
  <c r="H720"/>
  <c r="I719"/>
  <c r="J718"/>
  <c r="B718"/>
  <c r="C717"/>
  <c r="D716"/>
  <c r="E715"/>
  <c r="F714"/>
  <c r="G713"/>
  <c r="H712"/>
  <c r="I711"/>
  <c r="J710"/>
  <c r="B710"/>
  <c r="C709"/>
  <c r="D708"/>
  <c r="E707"/>
  <c r="F706"/>
  <c r="G705"/>
  <c r="H704"/>
  <c r="I703"/>
  <c r="J702"/>
  <c r="B702"/>
  <c r="C701"/>
  <c r="D700"/>
  <c r="E699"/>
  <c r="F698"/>
  <c r="G697"/>
  <c r="H696"/>
  <c r="I695"/>
  <c r="J694"/>
  <c r="B694"/>
  <c r="C693"/>
  <c r="D692"/>
  <c r="E691"/>
  <c r="F690"/>
  <c r="G689"/>
  <c r="H688"/>
  <c r="I687"/>
  <c r="J686"/>
  <c r="B686"/>
  <c r="C685"/>
  <c r="D684"/>
  <c r="E683"/>
  <c r="F682"/>
  <c r="G681"/>
  <c r="H680"/>
  <c r="I679"/>
  <c r="J678"/>
  <c r="B678"/>
  <c r="C677"/>
  <c r="D676"/>
  <c r="E675"/>
  <c r="F674"/>
  <c r="G673"/>
  <c r="H672"/>
  <c r="I671"/>
  <c r="J670"/>
  <c r="B670"/>
  <c r="C669"/>
  <c r="D668"/>
  <c r="E667"/>
  <c r="F666"/>
  <c r="G665"/>
  <c r="H664"/>
  <c r="I663"/>
  <c r="J662"/>
  <c r="B662"/>
  <c r="C661"/>
  <c r="D660"/>
  <c r="E659"/>
  <c r="F658"/>
  <c r="G657"/>
  <c r="H656"/>
  <c r="I655"/>
  <c r="J654"/>
  <c r="B654"/>
  <c r="C653"/>
  <c r="D652"/>
  <c r="E651"/>
  <c r="F650"/>
  <c r="G649"/>
  <c r="H648"/>
  <c r="I647"/>
  <c r="J646"/>
  <c r="B646"/>
  <c r="C645"/>
  <c r="D644"/>
  <c r="E643"/>
  <c r="F642"/>
  <c r="G641"/>
  <c r="H640"/>
  <c r="I639"/>
  <c r="J638"/>
  <c r="B638"/>
  <c r="C637"/>
  <c r="D636"/>
  <c r="E635"/>
  <c r="F634"/>
  <c r="G633"/>
  <c r="H632"/>
  <c r="I631"/>
  <c r="J630"/>
  <c r="B630"/>
  <c r="C629"/>
  <c r="D628"/>
  <c r="E627"/>
  <c r="F626"/>
  <c r="G625"/>
  <c r="H624"/>
  <c r="I623"/>
  <c r="J622"/>
  <c r="B622"/>
  <c r="C621"/>
  <c r="D620"/>
  <c r="E619"/>
  <c r="F618"/>
  <c r="G617"/>
  <c r="H616"/>
  <c r="I615"/>
  <c r="J614"/>
  <c r="B614"/>
  <c r="C613"/>
  <c r="D612"/>
  <c r="E611"/>
  <c r="F610"/>
  <c r="G609"/>
  <c r="H608"/>
  <c r="I607"/>
  <c r="J606"/>
  <c r="B606"/>
  <c r="C605"/>
  <c r="D604"/>
  <c r="E603"/>
  <c r="F602"/>
  <c r="G601"/>
  <c r="H600"/>
  <c r="I599"/>
  <c r="J598"/>
  <c r="B598"/>
  <c r="C597"/>
  <c r="D596"/>
  <c r="E595"/>
  <c r="F594"/>
  <c r="G593"/>
  <c r="H592"/>
  <c r="I591"/>
  <c r="J590"/>
  <c r="B590"/>
  <c r="C589"/>
  <c r="D588"/>
  <c r="E587"/>
  <c r="F586"/>
  <c r="G585"/>
  <c r="H584"/>
  <c r="I583"/>
  <c r="J582"/>
  <c r="B582"/>
  <c r="C581"/>
  <c r="D580"/>
  <c r="E579"/>
  <c r="F578"/>
  <c r="G577"/>
  <c r="H576"/>
  <c r="I575"/>
  <c r="J574"/>
  <c r="B574"/>
  <c r="C573"/>
  <c r="D572"/>
  <c r="E571"/>
  <c r="F570"/>
  <c r="G569"/>
  <c r="H568"/>
  <c r="I567"/>
  <c r="J566"/>
  <c r="B566"/>
  <c r="C565"/>
  <c r="D564"/>
  <c r="E563"/>
  <c r="F562"/>
  <c r="G561"/>
  <c r="H560"/>
  <c r="I559"/>
  <c r="J558"/>
  <c r="B558"/>
  <c r="C557"/>
  <c r="D556"/>
  <c r="E555"/>
  <c r="F554"/>
  <c r="G553"/>
  <c r="H552"/>
  <c r="I551"/>
  <c r="J550"/>
  <c r="B550"/>
  <c r="C549"/>
  <c r="D548"/>
  <c r="E547"/>
  <c r="F546"/>
  <c r="G545"/>
  <c r="H544"/>
  <c r="I543"/>
  <c r="J542"/>
  <c r="B542"/>
  <c r="C541"/>
  <c r="D540"/>
  <c r="E539"/>
  <c r="F538"/>
  <c r="G537"/>
  <c r="H536"/>
  <c r="I535"/>
  <c r="J534"/>
  <c r="B534"/>
  <c r="C533"/>
  <c r="D532"/>
  <c r="E531"/>
  <c r="F530"/>
  <c r="G529"/>
  <c r="H528"/>
  <c r="I527"/>
  <c r="J526"/>
  <c r="B526"/>
  <c r="C525"/>
  <c r="D524"/>
  <c r="E523"/>
  <c r="F522"/>
  <c r="G521"/>
  <c r="H520"/>
  <c r="I519"/>
  <c r="J518"/>
  <c r="B518"/>
  <c r="C517"/>
  <c r="D516"/>
  <c r="E515"/>
  <c r="F514"/>
  <c r="G513"/>
  <c r="H512"/>
  <c r="I511"/>
  <c r="J510"/>
  <c r="B510"/>
  <c r="C509"/>
  <c r="D508"/>
  <c r="E507"/>
  <c r="F506"/>
  <c r="G505"/>
  <c r="H504"/>
  <c r="I503"/>
  <c r="J502"/>
  <c r="B502"/>
  <c r="C501"/>
  <c r="D500"/>
  <c r="E499"/>
  <c r="F498"/>
  <c r="G497"/>
  <c r="H496"/>
  <c r="I495"/>
  <c r="J494"/>
  <c r="B494"/>
  <c r="C493"/>
  <c r="D492"/>
  <c r="E491"/>
  <c r="F490"/>
  <c r="G489"/>
  <c r="H488"/>
  <c r="I487"/>
  <c r="J486"/>
  <c r="B486"/>
  <c r="C485"/>
  <c r="D484"/>
  <c r="E483"/>
  <c r="H1080"/>
  <c r="G1081"/>
  <c r="F1082"/>
  <c r="E1083"/>
  <c r="D1084"/>
  <c r="C1085"/>
  <c r="B1086"/>
  <c r="J1086"/>
  <c r="I1087"/>
  <c r="H1088"/>
  <c r="G1089"/>
  <c r="F1090"/>
  <c r="E1091"/>
  <c r="D1092"/>
  <c r="C1093"/>
  <c r="B1094"/>
  <c r="J1094"/>
  <c r="I1095"/>
  <c r="H1096"/>
  <c r="G1097"/>
  <c r="F1098"/>
  <c r="E1099"/>
  <c r="J917"/>
  <c r="B917"/>
  <c r="C916"/>
  <c r="D915"/>
  <c r="E914"/>
  <c r="F913"/>
  <c r="G912"/>
  <c r="H911"/>
  <c r="I910"/>
  <c r="J909"/>
  <c r="B909"/>
  <c r="C908"/>
  <c r="D907"/>
  <c r="E906"/>
  <c r="F905"/>
  <c r="G904"/>
  <c r="H903"/>
  <c r="I902"/>
  <c r="J901"/>
  <c r="B901"/>
  <c r="C900"/>
  <c r="D899"/>
  <c r="E898"/>
  <c r="F897"/>
  <c r="G896"/>
  <c r="H895"/>
  <c r="I894"/>
  <c r="J893"/>
  <c r="B893"/>
  <c r="C892"/>
  <c r="D891"/>
  <c r="E890"/>
  <c r="F889"/>
  <c r="G888"/>
  <c r="H887"/>
  <c r="I886"/>
  <c r="J885"/>
  <c r="B885"/>
  <c r="C884"/>
  <c r="D883"/>
  <c r="E882"/>
  <c r="F881"/>
  <c r="G880"/>
  <c r="H879"/>
  <c r="I878"/>
  <c r="J877"/>
  <c r="B877"/>
  <c r="C876"/>
  <c r="D875"/>
  <c r="E874"/>
  <c r="F873"/>
  <c r="G872"/>
  <c r="H871"/>
  <c r="I870"/>
  <c r="J869"/>
  <c r="B869"/>
  <c r="C868"/>
  <c r="D867"/>
  <c r="E866"/>
  <c r="F865"/>
  <c r="G864"/>
  <c r="H863"/>
  <c r="I862"/>
  <c r="J861"/>
  <c r="B861"/>
  <c r="C860"/>
  <c r="D859"/>
  <c r="E858"/>
  <c r="F857"/>
  <c r="G856"/>
  <c r="H855"/>
  <c r="I854"/>
  <c r="J853"/>
  <c r="B853"/>
  <c r="C852"/>
  <c r="D851"/>
  <c r="E850"/>
  <c r="F849"/>
  <c r="G848"/>
  <c r="H847"/>
  <c r="I846"/>
  <c r="J845"/>
  <c r="B845"/>
  <c r="C844"/>
  <c r="D843"/>
  <c r="E842"/>
  <c r="F841"/>
  <c r="G840"/>
  <c r="H839"/>
  <c r="I838"/>
  <c r="J837"/>
  <c r="B837"/>
  <c r="C836"/>
  <c r="D835"/>
  <c r="E834"/>
  <c r="F833"/>
  <c r="G832"/>
  <c r="H831"/>
  <c r="I830"/>
  <c r="J829"/>
  <c r="B829"/>
  <c r="C828"/>
  <c r="D827"/>
  <c r="E826"/>
  <c r="F825"/>
  <c r="G824"/>
  <c r="H823"/>
  <c r="I822"/>
  <c r="J821"/>
  <c r="B821"/>
  <c r="C820"/>
  <c r="D819"/>
  <c r="E818"/>
  <c r="F817"/>
  <c r="G816"/>
  <c r="H815"/>
  <c r="I814"/>
  <c r="J813"/>
  <c r="B813"/>
  <c r="C812"/>
  <c r="D811"/>
  <c r="E810"/>
  <c r="F809"/>
  <c r="G808"/>
  <c r="H807"/>
  <c r="I806"/>
  <c r="J805"/>
  <c r="B805"/>
  <c r="C804"/>
  <c r="D803"/>
  <c r="E802"/>
  <c r="F801"/>
  <c r="G800"/>
  <c r="H799"/>
  <c r="I798"/>
  <c r="J797"/>
  <c r="B797"/>
  <c r="C796"/>
  <c r="D795"/>
  <c r="E794"/>
  <c r="F793"/>
  <c r="G792"/>
  <c r="H791"/>
  <c r="I790"/>
  <c r="J789"/>
  <c r="B789"/>
  <c r="C788"/>
  <c r="D787"/>
  <c r="E786"/>
  <c r="F785"/>
  <c r="G784"/>
  <c r="H783"/>
  <c r="I782"/>
  <c r="J781"/>
  <c r="B781"/>
  <c r="C780"/>
  <c r="D779"/>
  <c r="E778"/>
  <c r="F777"/>
  <c r="G776"/>
  <c r="H775"/>
  <c r="I774"/>
  <c r="J773"/>
  <c r="B773"/>
  <c r="C772"/>
  <c r="D771"/>
  <c r="E770"/>
  <c r="F769"/>
  <c r="G768"/>
  <c r="H767"/>
  <c r="I766"/>
  <c r="J765"/>
  <c r="B765"/>
  <c r="C764"/>
  <c r="D763"/>
  <c r="E762"/>
  <c r="F761"/>
  <c r="G760"/>
  <c r="H759"/>
  <c r="I758"/>
  <c r="J757"/>
  <c r="B757"/>
  <c r="C756"/>
  <c r="D755"/>
  <c r="E754"/>
  <c r="F753"/>
  <c r="G752"/>
  <c r="H751"/>
  <c r="I750"/>
  <c r="J749"/>
  <c r="B749"/>
  <c r="C748"/>
  <c r="D747"/>
  <c r="E746"/>
  <c r="F745"/>
  <c r="G744"/>
  <c r="H743"/>
  <c r="I742"/>
  <c r="J741"/>
  <c r="B741"/>
  <c r="C740"/>
  <c r="D739"/>
  <c r="E738"/>
  <c r="F737"/>
  <c r="G736"/>
  <c r="H735"/>
  <c r="I734"/>
  <c r="J733"/>
  <c r="B733"/>
  <c r="C732"/>
  <c r="D731"/>
  <c r="E730"/>
  <c r="F729"/>
  <c r="G728"/>
  <c r="H727"/>
  <c r="I726"/>
  <c r="J725"/>
  <c r="B725"/>
  <c r="C724"/>
  <c r="D723"/>
  <c r="E722"/>
  <c r="F721"/>
  <c r="G720"/>
  <c r="H719"/>
  <c r="I718"/>
  <c r="J717"/>
  <c r="B717"/>
  <c r="C716"/>
  <c r="D715"/>
  <c r="E714"/>
  <c r="F713"/>
  <c r="G712"/>
  <c r="H711"/>
  <c r="I710"/>
  <c r="J709"/>
  <c r="B709"/>
  <c r="C708"/>
  <c r="D707"/>
  <c r="E706"/>
  <c r="F705"/>
  <c r="G704"/>
  <c r="H703"/>
  <c r="J1021"/>
  <c r="I1022"/>
  <c r="H1023"/>
  <c r="G1024"/>
  <c r="F1025"/>
  <c r="E1026"/>
  <c r="D1027"/>
  <c r="C1028"/>
  <c r="B1029"/>
  <c r="J1029"/>
  <c r="I1030"/>
  <c r="H1031"/>
  <c r="G1032"/>
  <c r="F1033"/>
  <c r="E1034"/>
  <c r="D1035"/>
  <c r="C1036"/>
  <c r="B1037"/>
  <c r="J1037"/>
  <c r="I1038"/>
  <c r="H1039"/>
  <c r="G1040"/>
  <c r="F1041"/>
  <c r="E1042"/>
  <c r="D1043"/>
  <c r="C1044"/>
  <c r="B1045"/>
  <c r="J1045"/>
  <c r="I1046"/>
  <c r="H1047"/>
  <c r="G1048"/>
  <c r="F1049"/>
  <c r="E1050"/>
  <c r="D1051"/>
  <c r="C1052"/>
  <c r="B1053"/>
  <c r="J1053"/>
  <c r="I1054"/>
  <c r="H1055"/>
  <c r="G1056"/>
  <c r="F1057"/>
  <c r="E1058"/>
  <c r="D1059"/>
  <c r="C1060"/>
  <c r="B1061"/>
  <c r="J1061"/>
  <c r="I1062"/>
  <c r="H1063"/>
  <c r="G1064"/>
  <c r="F1065"/>
  <c r="E1066"/>
  <c r="D1067"/>
  <c r="C1068"/>
  <c r="B1069"/>
  <c r="J1069"/>
  <c r="I1070"/>
  <c r="H1071"/>
  <c r="G1072"/>
  <c r="F1073"/>
  <c r="E1074"/>
  <c r="D1075"/>
  <c r="C1076"/>
  <c r="B1077"/>
  <c r="J1077"/>
  <c r="I1078"/>
  <c r="H1079"/>
  <c r="B1081"/>
  <c r="D918"/>
  <c r="C919"/>
  <c r="B920"/>
  <c r="J920"/>
  <c r="I921"/>
  <c r="H922"/>
  <c r="G923"/>
  <c r="F924"/>
  <c r="E925"/>
  <c r="D926"/>
  <c r="C927"/>
  <c r="B928"/>
  <c r="J928"/>
  <c r="I929"/>
  <c r="H930"/>
  <c r="G931"/>
  <c r="F932"/>
  <c r="E933"/>
  <c r="D934"/>
  <c r="C935"/>
  <c r="B936"/>
  <c r="J936"/>
  <c r="I937"/>
  <c r="H938"/>
  <c r="G939"/>
  <c r="F940"/>
  <c r="E941"/>
  <c r="D942"/>
  <c r="C943"/>
  <c r="B944"/>
  <c r="J944"/>
  <c r="I945"/>
  <c r="H946"/>
  <c r="G947"/>
  <c r="F948"/>
  <c r="E949"/>
  <c r="D950"/>
  <c r="C951"/>
  <c r="B952"/>
  <c r="J952"/>
  <c r="I953"/>
  <c r="H954"/>
  <c r="G955"/>
  <c r="F956"/>
  <c r="E957"/>
  <c r="D958"/>
  <c r="C959"/>
  <c r="B960"/>
  <c r="J960"/>
  <c r="I961"/>
  <c r="H962"/>
  <c r="G963"/>
  <c r="F964"/>
  <c r="E965"/>
  <c r="D966"/>
  <c r="C967"/>
  <c r="B968"/>
  <c r="J968"/>
  <c r="I969"/>
  <c r="H970"/>
  <c r="G971"/>
  <c r="F972"/>
  <c r="E973"/>
  <c r="D974"/>
  <c r="C975"/>
  <c r="B976"/>
  <c r="J976"/>
  <c r="I977"/>
  <c r="H978"/>
  <c r="G979"/>
  <c r="F980"/>
  <c r="E981"/>
  <c r="D982"/>
  <c r="C983"/>
  <c r="B984"/>
  <c r="J984"/>
  <c r="I985"/>
  <c r="H986"/>
  <c r="G987"/>
  <c r="F988"/>
  <c r="E989"/>
  <c r="D990"/>
  <c r="C991"/>
  <c r="B992"/>
  <c r="J992"/>
  <c r="I993"/>
  <c r="H994"/>
  <c r="G995"/>
  <c r="F996"/>
  <c r="E997"/>
  <c r="D998"/>
  <c r="C999"/>
  <c r="B1000"/>
  <c r="J1000"/>
  <c r="I1001"/>
  <c r="H1002"/>
  <c r="G1003"/>
  <c r="F1004"/>
  <c r="E1005"/>
  <c r="D1006"/>
  <c r="C1007"/>
  <c r="B1008"/>
  <c r="J1008"/>
  <c r="I1009"/>
  <c r="H1010"/>
  <c r="G1011"/>
  <c r="F1012"/>
  <c r="E1013"/>
  <c r="D1014"/>
  <c r="C1015"/>
  <c r="B1016"/>
  <c r="J1016"/>
  <c r="I1017"/>
  <c r="H1018"/>
  <c r="G1019"/>
  <c r="F1020"/>
  <c r="E1021"/>
  <c r="D1022"/>
  <c r="C1023"/>
  <c r="B1024"/>
  <c r="J1024"/>
  <c r="I1025"/>
  <c r="H1026"/>
  <c r="G1027"/>
  <c r="F1028"/>
  <c r="E1029"/>
  <c r="D1030"/>
  <c r="C1031"/>
  <c r="B1032"/>
  <c r="J1032"/>
  <c r="I1033"/>
  <c r="H1034"/>
  <c r="G1035"/>
  <c r="F1036"/>
  <c r="E1037"/>
  <c r="D1038"/>
  <c r="C1039"/>
  <c r="B1040"/>
  <c r="J1040"/>
  <c r="I1041"/>
  <c r="H1042"/>
  <c r="G1043"/>
  <c r="F1044"/>
  <c r="E1045"/>
  <c r="D1046"/>
  <c r="C1047"/>
  <c r="B1048"/>
  <c r="J1048"/>
  <c r="I1049"/>
  <c r="H1050"/>
  <c r="G1051"/>
  <c r="F1052"/>
  <c r="E1053"/>
  <c r="D1054"/>
  <c r="C1055"/>
  <c r="B1056"/>
  <c r="J1056"/>
  <c r="I1057"/>
  <c r="H1058"/>
  <c r="G1059"/>
  <c r="F1060"/>
  <c r="E1061"/>
  <c r="D1062"/>
  <c r="C1063"/>
  <c r="B1064"/>
  <c r="J1064"/>
  <c r="I1065"/>
  <c r="H1066"/>
  <c r="G1067"/>
  <c r="F1068"/>
  <c r="E1069"/>
  <c r="D1070"/>
  <c r="C1071"/>
  <c r="B1072"/>
  <c r="J1072"/>
  <c r="I1073"/>
  <c r="H1074"/>
  <c r="G1075"/>
  <c r="F1076"/>
  <c r="E1077"/>
  <c r="D1078"/>
  <c r="C1079"/>
  <c r="B1080"/>
  <c r="H1081"/>
  <c r="B1083"/>
  <c r="J1083"/>
  <c r="I1084"/>
  <c r="H1085"/>
  <c r="G1086"/>
  <c r="F1087"/>
  <c r="E1088"/>
  <c r="D1089"/>
  <c r="C1090"/>
  <c r="B1091"/>
  <c r="J1091"/>
  <c r="I1092"/>
  <c r="H1093"/>
  <c r="G1094"/>
  <c r="F1095"/>
  <c r="E1096"/>
  <c r="D1097"/>
  <c r="C1098"/>
  <c r="B1099"/>
  <c r="J1099"/>
  <c r="E917"/>
  <c r="F916"/>
  <c r="G915"/>
  <c r="H914"/>
  <c r="I913"/>
  <c r="J912"/>
  <c r="B912"/>
  <c r="C911"/>
  <c r="D910"/>
  <c r="E909"/>
  <c r="F908"/>
  <c r="G907"/>
  <c r="H906"/>
  <c r="I905"/>
  <c r="J904"/>
  <c r="B904"/>
  <c r="C903"/>
  <c r="D902"/>
  <c r="E901"/>
  <c r="F900"/>
  <c r="G899"/>
  <c r="H898"/>
  <c r="I897"/>
  <c r="J896"/>
  <c r="B896"/>
  <c r="C895"/>
  <c r="D894"/>
  <c r="E893"/>
  <c r="F892"/>
  <c r="G891"/>
  <c r="H890"/>
  <c r="I889"/>
  <c r="J888"/>
  <c r="B888"/>
  <c r="C887"/>
  <c r="D886"/>
  <c r="E885"/>
  <c r="F884"/>
  <c r="G883"/>
  <c r="H882"/>
  <c r="I881"/>
  <c r="J880"/>
  <c r="B880"/>
  <c r="C879"/>
  <c r="D878"/>
  <c r="E877"/>
  <c r="F876"/>
  <c r="G875"/>
  <c r="H874"/>
  <c r="I873"/>
  <c r="J872"/>
  <c r="B872"/>
  <c r="C871"/>
  <c r="D870"/>
  <c r="E869"/>
  <c r="F868"/>
  <c r="G867"/>
  <c r="H866"/>
  <c r="I865"/>
  <c r="J864"/>
  <c r="B864"/>
  <c r="C863"/>
  <c r="D862"/>
  <c r="E861"/>
  <c r="F860"/>
  <c r="G859"/>
  <c r="H858"/>
  <c r="I857"/>
  <c r="J856"/>
  <c r="B856"/>
  <c r="C855"/>
  <c r="D854"/>
  <c r="E853"/>
  <c r="F852"/>
  <c r="G851"/>
  <c r="H850"/>
  <c r="I849"/>
  <c r="J848"/>
  <c r="B848"/>
  <c r="C847"/>
  <c r="D846"/>
  <c r="E845"/>
  <c r="F844"/>
  <c r="G843"/>
  <c r="H842"/>
  <c r="I841"/>
  <c r="J840"/>
  <c r="B840"/>
  <c r="C839"/>
  <c r="D838"/>
  <c r="E837"/>
  <c r="F836"/>
  <c r="G835"/>
  <c r="H834"/>
  <c r="I833"/>
  <c r="J832"/>
  <c r="B832"/>
  <c r="C831"/>
  <c r="D830"/>
  <c r="E829"/>
  <c r="F828"/>
  <c r="G827"/>
  <c r="H826"/>
  <c r="I825"/>
  <c r="J824"/>
  <c r="B824"/>
  <c r="C823"/>
  <c r="D822"/>
  <c r="E821"/>
  <c r="F820"/>
  <c r="G819"/>
  <c r="D818"/>
  <c r="F816"/>
  <c r="H814"/>
  <c r="J812"/>
  <c r="C811"/>
  <c r="E809"/>
  <c r="G807"/>
  <c r="I805"/>
  <c r="B804"/>
  <c r="D802"/>
  <c r="F800"/>
  <c r="H798"/>
  <c r="J796"/>
  <c r="C795"/>
  <c r="E793"/>
  <c r="G791"/>
  <c r="I789"/>
  <c r="B788"/>
  <c r="D786"/>
  <c r="F784"/>
  <c r="H782"/>
  <c r="J780"/>
  <c r="C779"/>
  <c r="E777"/>
  <c r="G775"/>
  <c r="I773"/>
  <c r="B772"/>
  <c r="D770"/>
  <c r="F768"/>
  <c r="H766"/>
  <c r="J764"/>
  <c r="C763"/>
  <c r="E761"/>
  <c r="G759"/>
  <c r="I757"/>
  <c r="B756"/>
  <c r="D754"/>
  <c r="F752"/>
  <c r="H750"/>
  <c r="J748"/>
  <c r="C747"/>
  <c r="E745"/>
  <c r="G743"/>
  <c r="I741"/>
  <c r="B740"/>
  <c r="D738"/>
  <c r="F736"/>
  <c r="H734"/>
  <c r="J732"/>
  <c r="C731"/>
  <c r="E729"/>
  <c r="G727"/>
  <c r="I725"/>
  <c r="B724"/>
  <c r="D722"/>
  <c r="F720"/>
  <c r="H718"/>
  <c r="J716"/>
  <c r="C715"/>
  <c r="E713"/>
  <c r="G711"/>
  <c r="I709"/>
  <c r="B708"/>
  <c r="D706"/>
  <c r="F704"/>
  <c r="H702"/>
  <c r="J700"/>
  <c r="C699"/>
  <c r="E697"/>
  <c r="G695"/>
  <c r="I693"/>
  <c r="B692"/>
  <c r="D690"/>
  <c r="F688"/>
  <c r="H686"/>
  <c r="J684"/>
  <c r="C683"/>
  <c r="E681"/>
  <c r="G679"/>
  <c r="I677"/>
  <c r="B676"/>
  <c r="D674"/>
  <c r="F672"/>
  <c r="H670"/>
  <c r="J668"/>
  <c r="C667"/>
  <c r="E665"/>
  <c r="G663"/>
  <c r="I661"/>
  <c r="B660"/>
  <c r="D658"/>
  <c r="F656"/>
  <c r="H654"/>
  <c r="J652"/>
  <c r="C651"/>
  <c r="E649"/>
  <c r="G647"/>
  <c r="I645"/>
  <c r="B644"/>
  <c r="D642"/>
  <c r="F640"/>
  <c r="H638"/>
  <c r="J636"/>
  <c r="C635"/>
  <c r="E633"/>
  <c r="G631"/>
  <c r="I629"/>
  <c r="B628"/>
  <c r="D626"/>
  <c r="F624"/>
  <c r="H622"/>
  <c r="J620"/>
  <c r="C619"/>
  <c r="E617"/>
  <c r="G615"/>
  <c r="I613"/>
  <c r="B612"/>
  <c r="D610"/>
  <c r="F608"/>
  <c r="H606"/>
  <c r="J604"/>
  <c r="C603"/>
  <c r="E601"/>
  <c r="G599"/>
  <c r="I597"/>
  <c r="B596"/>
  <c r="D594"/>
  <c r="F592"/>
  <c r="H590"/>
  <c r="J588"/>
  <c r="C587"/>
  <c r="E585"/>
  <c r="G583"/>
  <c r="I581"/>
  <c r="B580"/>
  <c r="D578"/>
  <c r="F576"/>
  <c r="H574"/>
  <c r="J572"/>
  <c r="C571"/>
  <c r="E569"/>
  <c r="G567"/>
  <c r="I565"/>
  <c r="B564"/>
  <c r="D562"/>
  <c r="F560"/>
  <c r="H558"/>
  <c r="J556"/>
  <c r="C555"/>
  <c r="E553"/>
  <c r="G551"/>
  <c r="I549"/>
  <c r="B548"/>
  <c r="D546"/>
  <c r="F544"/>
  <c r="H542"/>
  <c r="J540"/>
  <c r="C539"/>
  <c r="E537"/>
  <c r="G535"/>
  <c r="I533"/>
  <c r="B532"/>
  <c r="D530"/>
  <c r="F528"/>
  <c r="H526"/>
  <c r="J524"/>
  <c r="C523"/>
  <c r="E521"/>
  <c r="G519"/>
  <c r="I517"/>
  <c r="B516"/>
  <c r="D514"/>
  <c r="F512"/>
  <c r="H510"/>
  <c r="J508"/>
  <c r="C507"/>
  <c r="E505"/>
  <c r="G503"/>
  <c r="I501"/>
  <c r="B500"/>
  <c r="D498"/>
  <c r="F496"/>
  <c r="H494"/>
  <c r="J492"/>
  <c r="C491"/>
  <c r="E489"/>
  <c r="G487"/>
  <c r="I485"/>
  <c r="B484"/>
  <c r="J1080"/>
  <c r="H1082"/>
  <c r="F1084"/>
  <c r="D1086"/>
  <c r="B1088"/>
  <c r="I1089"/>
  <c r="G1091"/>
  <c r="E1093"/>
  <c r="C1095"/>
  <c r="J1096"/>
  <c r="H1098"/>
  <c r="H917"/>
  <c r="J915"/>
  <c r="C914"/>
  <c r="E912"/>
  <c r="G910"/>
  <c r="I908"/>
  <c r="B907"/>
  <c r="D905"/>
  <c r="F903"/>
  <c r="H901"/>
  <c r="J899"/>
  <c r="C898"/>
  <c r="E896"/>
  <c r="G894"/>
  <c r="I892"/>
  <c r="B891"/>
  <c r="D889"/>
  <c r="F887"/>
  <c r="H885"/>
  <c r="J883"/>
  <c r="C882"/>
  <c r="E880"/>
  <c r="G878"/>
  <c r="I876"/>
  <c r="B875"/>
  <c r="D873"/>
  <c r="F871"/>
  <c r="H869"/>
  <c r="J867"/>
  <c r="C866"/>
  <c r="E864"/>
  <c r="G862"/>
  <c r="I860"/>
  <c r="B859"/>
  <c r="D857"/>
  <c r="F855"/>
  <c r="H853"/>
  <c r="J851"/>
  <c r="C850"/>
  <c r="E848"/>
  <c r="G846"/>
  <c r="I844"/>
  <c r="B843"/>
  <c r="D841"/>
  <c r="F839"/>
  <c r="H837"/>
  <c r="J835"/>
  <c r="C834"/>
  <c r="E832"/>
  <c r="G830"/>
  <c r="I828"/>
  <c r="B827"/>
  <c r="D825"/>
  <c r="F823"/>
  <c r="H821"/>
  <c r="J819"/>
  <c r="C818"/>
  <c r="E816"/>
  <c r="G814"/>
  <c r="I812"/>
  <c r="B811"/>
  <c r="D809"/>
  <c r="F807"/>
  <c r="H805"/>
  <c r="J803"/>
  <c r="C802"/>
  <c r="E800"/>
  <c r="G798"/>
  <c r="I796"/>
  <c r="B795"/>
  <c r="D793"/>
  <c r="F791"/>
  <c r="H789"/>
  <c r="J787"/>
  <c r="C786"/>
  <c r="E784"/>
  <c r="G782"/>
  <c r="I780"/>
  <c r="B779"/>
  <c r="D777"/>
  <c r="F775"/>
  <c r="H773"/>
  <c r="J771"/>
  <c r="C770"/>
  <c r="E768"/>
  <c r="G766"/>
  <c r="I764"/>
  <c r="B763"/>
  <c r="D761"/>
  <c r="F759"/>
  <c r="H757"/>
  <c r="J755"/>
  <c r="C754"/>
  <c r="E752"/>
  <c r="G750"/>
  <c r="I748"/>
  <c r="B747"/>
  <c r="D745"/>
  <c r="F743"/>
  <c r="H741"/>
  <c r="J739"/>
  <c r="C738"/>
  <c r="E736"/>
  <c r="G734"/>
  <c r="I732"/>
  <c r="B731"/>
  <c r="D729"/>
  <c r="F727"/>
  <c r="H725"/>
  <c r="J723"/>
  <c r="C722"/>
  <c r="E720"/>
  <c r="G718"/>
  <c r="I716"/>
  <c r="B715"/>
  <c r="D713"/>
  <c r="F711"/>
  <c r="H709"/>
  <c r="J707"/>
  <c r="C706"/>
  <c r="E704"/>
  <c r="E702"/>
  <c r="G700"/>
  <c r="I698"/>
  <c r="B697"/>
  <c r="D695"/>
  <c r="F693"/>
  <c r="H691"/>
  <c r="J689"/>
  <c r="C688"/>
  <c r="E686"/>
  <c r="G684"/>
  <c r="I682"/>
  <c r="B681"/>
  <c r="D679"/>
  <c r="F677"/>
  <c r="H675"/>
  <c r="J673"/>
  <c r="C672"/>
  <c r="E670"/>
  <c r="G668"/>
  <c r="I666"/>
  <c r="B665"/>
  <c r="D663"/>
  <c r="F661"/>
  <c r="H659"/>
  <c r="J657"/>
  <c r="C656"/>
  <c r="E654"/>
  <c r="G652"/>
  <c r="I650"/>
  <c r="B649"/>
  <c r="D647"/>
  <c r="F645"/>
  <c r="H643"/>
  <c r="J641"/>
  <c r="C640"/>
  <c r="E638"/>
  <c r="G636"/>
  <c r="I634"/>
  <c r="B633"/>
  <c r="D631"/>
  <c r="F629"/>
  <c r="H627"/>
  <c r="J625"/>
  <c r="C624"/>
  <c r="E622"/>
  <c r="G620"/>
  <c r="I618"/>
  <c r="B617"/>
  <c r="D615"/>
  <c r="F613"/>
  <c r="H611"/>
  <c r="J609"/>
  <c r="C608"/>
  <c r="E606"/>
  <c r="G604"/>
  <c r="I602"/>
  <c r="B601"/>
  <c r="D599"/>
  <c r="F597"/>
  <c r="H595"/>
  <c r="J593"/>
  <c r="C592"/>
  <c r="E590"/>
  <c r="G588"/>
  <c r="I586"/>
  <c r="B585"/>
  <c r="D583"/>
  <c r="F581"/>
  <c r="H579"/>
  <c r="J577"/>
  <c r="C576"/>
  <c r="E574"/>
  <c r="G572"/>
  <c r="I570"/>
  <c r="B569"/>
  <c r="D567"/>
  <c r="F565"/>
  <c r="H563"/>
  <c r="J561"/>
  <c r="C560"/>
  <c r="E558"/>
  <c r="G556"/>
  <c r="I554"/>
  <c r="B553"/>
  <c r="D551"/>
  <c r="F549"/>
  <c r="H547"/>
  <c r="J545"/>
  <c r="C544"/>
  <c r="E542"/>
  <c r="G540"/>
  <c r="I538"/>
  <c r="B537"/>
  <c r="D535"/>
  <c r="F533"/>
  <c r="H531"/>
  <c r="J529"/>
  <c r="C528"/>
  <c r="E526"/>
  <c r="G524"/>
  <c r="I522"/>
  <c r="B521"/>
  <c r="D519"/>
  <c r="F517"/>
  <c r="H515"/>
  <c r="J513"/>
  <c r="C512"/>
  <c r="E510"/>
  <c r="G508"/>
  <c r="I506"/>
  <c r="B505"/>
  <c r="D503"/>
  <c r="F501"/>
  <c r="H499"/>
  <c r="J497"/>
  <c r="C496"/>
  <c r="E494"/>
  <c r="G492"/>
  <c r="I490"/>
  <c r="B489"/>
  <c r="D487"/>
  <c r="F485"/>
  <c r="H483"/>
  <c r="B482"/>
  <c r="D480"/>
  <c r="F478"/>
  <c r="H476"/>
  <c r="J474"/>
  <c r="C473"/>
  <c r="E471"/>
  <c r="G469"/>
  <c r="I467"/>
  <c r="B466"/>
  <c r="D464"/>
  <c r="F462"/>
  <c r="H460"/>
  <c r="J458"/>
  <c r="C457"/>
  <c r="E455"/>
  <c r="G453"/>
  <c r="I451"/>
  <c r="B450"/>
  <c r="D448"/>
  <c r="F446"/>
  <c r="H444"/>
  <c r="J442"/>
  <c r="C441"/>
  <c r="E439"/>
  <c r="G437"/>
  <c r="I435"/>
  <c r="B434"/>
  <c r="D432"/>
  <c r="F430"/>
  <c r="H428"/>
  <c r="J426"/>
  <c r="C425"/>
  <c r="E423"/>
  <c r="G421"/>
  <c r="I419"/>
  <c r="B418"/>
  <c r="D416"/>
  <c r="F414"/>
  <c r="H412"/>
  <c r="J410"/>
  <c r="C409"/>
  <c r="E407"/>
  <c r="G405"/>
  <c r="I403"/>
  <c r="B402"/>
  <c r="D400"/>
  <c r="F398"/>
  <c r="H396"/>
  <c r="J394"/>
  <c r="C393"/>
  <c r="E391"/>
  <c r="G389"/>
  <c r="I387"/>
  <c r="B386"/>
  <c r="D384"/>
  <c r="F382"/>
  <c r="H380"/>
  <c r="J378"/>
  <c r="C377"/>
  <c r="E375"/>
  <c r="G373"/>
  <c r="I371"/>
  <c r="B370"/>
  <c r="D368"/>
  <c r="F366"/>
  <c r="H364"/>
  <c r="J362"/>
  <c r="C361"/>
  <c r="E359"/>
  <c r="G357"/>
  <c r="I355"/>
  <c r="B354"/>
  <c r="D352"/>
  <c r="F350"/>
  <c r="H348"/>
  <c r="J346"/>
  <c r="C345"/>
  <c r="E343"/>
  <c r="G341"/>
  <c r="I339"/>
  <c r="B338"/>
  <c r="D336"/>
  <c r="F334"/>
  <c r="H332"/>
  <c r="J330"/>
  <c r="C329"/>
  <c r="E327"/>
  <c r="G325"/>
  <c r="I323"/>
  <c r="B322"/>
  <c r="D320"/>
  <c r="F318"/>
  <c r="H316"/>
  <c r="J314"/>
  <c r="C313"/>
  <c r="E311"/>
  <c r="G309"/>
  <c r="I307"/>
  <c r="B306"/>
  <c r="D304"/>
  <c r="F302"/>
  <c r="H300"/>
  <c r="J298"/>
  <c r="C297"/>
  <c r="E295"/>
  <c r="G293"/>
  <c r="I291"/>
  <c r="B290"/>
  <c r="D288"/>
  <c r="F286"/>
  <c r="H284"/>
  <c r="J282"/>
  <c r="C281"/>
  <c r="E279"/>
  <c r="G277"/>
  <c r="I275"/>
  <c r="B274"/>
  <c r="D272"/>
  <c r="F270"/>
  <c r="H268"/>
  <c r="J266"/>
  <c r="C265"/>
  <c r="E263"/>
  <c r="G261"/>
  <c r="I259"/>
  <c r="B258"/>
  <c r="D256"/>
  <c r="J481"/>
  <c r="C480"/>
  <c r="E478"/>
  <c r="G476"/>
  <c r="G702"/>
  <c r="I700"/>
  <c r="B699"/>
  <c r="D697"/>
  <c r="F695"/>
  <c r="H693"/>
  <c r="J691"/>
  <c r="C690"/>
  <c r="E688"/>
  <c r="G686"/>
  <c r="I684"/>
  <c r="B683"/>
  <c r="D681"/>
  <c r="F679"/>
  <c r="H677"/>
  <c r="J675"/>
  <c r="C674"/>
  <c r="E672"/>
  <c r="G670"/>
  <c r="I668"/>
  <c r="B667"/>
  <c r="D665"/>
  <c r="F663"/>
  <c r="H661"/>
  <c r="J659"/>
  <c r="C658"/>
  <c r="E656"/>
  <c r="G654"/>
  <c r="I652"/>
  <c r="B651"/>
  <c r="D649"/>
  <c r="F647"/>
  <c r="H645"/>
  <c r="J643"/>
  <c r="C642"/>
  <c r="E640"/>
  <c r="G638"/>
  <c r="I636"/>
  <c r="B635"/>
  <c r="D633"/>
  <c r="F631"/>
  <c r="H629"/>
  <c r="J627"/>
  <c r="C626"/>
  <c r="E624"/>
  <c r="G622"/>
  <c r="I620"/>
  <c r="B619"/>
  <c r="D617"/>
  <c r="F615"/>
  <c r="H613"/>
  <c r="J611"/>
  <c r="C610"/>
  <c r="E608"/>
  <c r="G606"/>
  <c r="I604"/>
  <c r="B603"/>
  <c r="D601"/>
  <c r="F599"/>
  <c r="H597"/>
  <c r="J595"/>
  <c r="C594"/>
  <c r="E592"/>
  <c r="G590"/>
  <c r="I588"/>
  <c r="B587"/>
  <c r="D585"/>
  <c r="F583"/>
  <c r="H581"/>
  <c r="J579"/>
  <c r="C578"/>
  <c r="E576"/>
  <c r="G574"/>
  <c r="I572"/>
  <c r="B571"/>
  <c r="D569"/>
  <c r="F567"/>
  <c r="H565"/>
  <c r="J563"/>
  <c r="C562"/>
  <c r="E560"/>
  <c r="G558"/>
  <c r="I556"/>
  <c r="B555"/>
  <c r="D553"/>
  <c r="F551"/>
  <c r="H549"/>
  <c r="J547"/>
  <c r="C546"/>
  <c r="E544"/>
  <c r="G542"/>
  <c r="I540"/>
  <c r="B539"/>
  <c r="D537"/>
  <c r="F535"/>
  <c r="H533"/>
  <c r="J531"/>
  <c r="C530"/>
  <c r="E528"/>
  <c r="G526"/>
  <c r="I524"/>
  <c r="B523"/>
  <c r="D521"/>
  <c r="F519"/>
  <c r="H517"/>
  <c r="J515"/>
  <c r="C514"/>
  <c r="E512"/>
  <c r="G510"/>
  <c r="I508"/>
  <c r="B507"/>
  <c r="D505"/>
  <c r="F503"/>
  <c r="H501"/>
  <c r="J499"/>
  <c r="C498"/>
  <c r="E496"/>
  <c r="G494"/>
  <c r="I492"/>
  <c r="B491"/>
  <c r="D489"/>
  <c r="F487"/>
  <c r="H485"/>
  <c r="J483"/>
  <c r="D482"/>
  <c r="F480"/>
  <c r="H478"/>
  <c r="J476"/>
  <c r="C475"/>
  <c r="E473"/>
  <c r="G471"/>
  <c r="I469"/>
  <c r="B468"/>
  <c r="D466"/>
  <c r="F464"/>
  <c r="H462"/>
  <c r="J460"/>
  <c r="C459"/>
  <c r="E457"/>
  <c r="G455"/>
  <c r="I453"/>
  <c r="B452"/>
  <c r="D450"/>
  <c r="F448"/>
  <c r="H446"/>
  <c r="J444"/>
  <c r="C443"/>
  <c r="E441"/>
  <c r="G439"/>
  <c r="I437"/>
  <c r="B436"/>
  <c r="D434"/>
  <c r="F432"/>
  <c r="H430"/>
  <c r="J428"/>
  <c r="C427"/>
  <c r="E425"/>
  <c r="G423"/>
  <c r="I421"/>
  <c r="B420"/>
  <c r="D418"/>
  <c r="F416"/>
  <c r="H414"/>
  <c r="J412"/>
  <c r="C411"/>
  <c r="E409"/>
  <c r="G407"/>
  <c r="I405"/>
  <c r="B404"/>
  <c r="D402"/>
  <c r="F400"/>
  <c r="H398"/>
  <c r="J396"/>
  <c r="C395"/>
  <c r="E393"/>
  <c r="G391"/>
  <c r="I389"/>
  <c r="B388"/>
  <c r="D386"/>
  <c r="F384"/>
  <c r="H382"/>
  <c r="J380"/>
  <c r="C379"/>
  <c r="E377"/>
  <c r="G375"/>
  <c r="I373"/>
  <c r="B372"/>
  <c r="D370"/>
  <c r="F368"/>
  <c r="H366"/>
  <c r="J364"/>
  <c r="D362"/>
  <c r="H358"/>
  <c r="C355"/>
  <c r="G351"/>
  <c r="B348"/>
  <c r="F344"/>
  <c r="J340"/>
  <c r="E337"/>
  <c r="I333"/>
  <c r="D330"/>
  <c r="H326"/>
  <c r="C323"/>
  <c r="G319"/>
  <c r="B316"/>
  <c r="F312"/>
  <c r="J308"/>
  <c r="E305"/>
  <c r="I301"/>
  <c r="D298"/>
  <c r="H294"/>
  <c r="C291"/>
  <c r="G287"/>
  <c r="B284"/>
  <c r="F280"/>
  <c r="J276"/>
  <c r="E273"/>
  <c r="I269"/>
  <c r="D266"/>
  <c r="H262"/>
  <c r="C259"/>
  <c r="G255"/>
  <c r="F479"/>
  <c r="H475"/>
  <c r="C472"/>
  <c r="G468"/>
  <c r="B465"/>
  <c r="F461"/>
  <c r="J457"/>
  <c r="E454"/>
  <c r="I450"/>
  <c r="D447"/>
  <c r="H443"/>
  <c r="C440"/>
  <c r="G436"/>
  <c r="B433"/>
  <c r="F429"/>
  <c r="J425"/>
  <c r="E422"/>
  <c r="I418"/>
  <c r="D415"/>
  <c r="H411"/>
  <c r="C408"/>
  <c r="G404"/>
  <c r="B401"/>
  <c r="F397"/>
  <c r="J393"/>
  <c r="E390"/>
  <c r="I386"/>
  <c r="D383"/>
  <c r="H379"/>
  <c r="C376"/>
  <c r="G372"/>
  <c r="B369"/>
  <c r="F365"/>
  <c r="J361"/>
  <c r="E358"/>
  <c r="I354"/>
  <c r="D351"/>
  <c r="H347"/>
  <c r="C344"/>
  <c r="G340"/>
  <c r="B337"/>
  <c r="F333"/>
  <c r="J329"/>
  <c r="E326"/>
  <c r="I322"/>
  <c r="D319"/>
  <c r="H315"/>
  <c r="C312"/>
  <c r="G308"/>
  <c r="B305"/>
  <c r="F301"/>
  <c r="J297"/>
  <c r="E294"/>
  <c r="I290"/>
  <c r="D287"/>
  <c r="H283"/>
  <c r="C280"/>
  <c r="G276"/>
  <c r="B273"/>
  <c r="F269"/>
  <c r="J265"/>
  <c r="E262"/>
  <c r="I258"/>
  <c r="E255"/>
  <c r="I251"/>
  <c r="J475"/>
  <c r="E472"/>
  <c r="I468"/>
  <c r="D465"/>
  <c r="H461"/>
  <c r="C458"/>
  <c r="G454"/>
  <c r="B451"/>
  <c r="F447"/>
  <c r="J443"/>
  <c r="E440"/>
  <c r="I436"/>
  <c r="D433"/>
  <c r="H429"/>
  <c r="C426"/>
  <c r="G422"/>
  <c r="B419"/>
  <c r="F415"/>
  <c r="J411"/>
  <c r="E408"/>
  <c r="I404"/>
  <c r="D401"/>
  <c r="H397"/>
  <c r="C394"/>
  <c r="G390"/>
  <c r="B387"/>
  <c r="F383"/>
  <c r="J379"/>
  <c r="E376"/>
  <c r="I372"/>
  <c r="D369"/>
  <c r="H365"/>
  <c r="C362"/>
  <c r="G358"/>
  <c r="B355"/>
  <c r="F351"/>
  <c r="J347"/>
  <c r="E344"/>
  <c r="I340"/>
  <c r="D337"/>
  <c r="H333"/>
  <c r="C330"/>
  <c r="G326"/>
  <c r="B323"/>
  <c r="F319"/>
  <c r="J315"/>
  <c r="E312"/>
  <c r="I308"/>
  <c r="D305"/>
  <c r="H301"/>
  <c r="C298"/>
  <c r="G294"/>
  <c r="B291"/>
  <c r="F287"/>
  <c r="J283"/>
  <c r="E280"/>
  <c r="I276"/>
  <c r="D273"/>
  <c r="H269"/>
  <c r="C266"/>
  <c r="G262"/>
  <c r="B259"/>
  <c r="F255"/>
  <c r="B252"/>
  <c r="E245"/>
  <c r="I241"/>
  <c r="D238"/>
  <c r="H234"/>
  <c r="C231"/>
  <c r="G227"/>
  <c r="B224"/>
  <c r="F220"/>
  <c r="J216"/>
  <c r="E213"/>
  <c r="I209"/>
  <c r="D206"/>
  <c r="H202"/>
  <c r="C199"/>
  <c r="G195"/>
  <c r="B192"/>
  <c r="F188"/>
  <c r="J184"/>
  <c r="E181"/>
  <c r="I177"/>
  <c r="D174"/>
  <c r="H170"/>
  <c r="C167"/>
  <c r="G163"/>
  <c r="B160"/>
  <c r="B156"/>
  <c r="J148"/>
  <c r="I141"/>
  <c r="H134"/>
  <c r="G127"/>
  <c r="E252"/>
  <c r="I248"/>
  <c r="F243"/>
  <c r="E236"/>
  <c r="D229"/>
  <c r="C222"/>
  <c r="B215"/>
  <c r="J207"/>
  <c r="I200"/>
  <c r="H193"/>
  <c r="G186"/>
  <c r="F179"/>
  <c r="E172"/>
  <c r="D165"/>
  <c r="C158"/>
  <c r="C145"/>
  <c r="J130"/>
  <c r="J250"/>
  <c r="I243"/>
  <c r="H236"/>
  <c r="G229"/>
  <c r="F222"/>
  <c r="E215"/>
  <c r="D208"/>
  <c r="C201"/>
  <c r="B194"/>
  <c r="J186"/>
  <c r="I179"/>
  <c r="H172"/>
  <c r="G165"/>
  <c r="F158"/>
  <c r="I145"/>
  <c r="G131"/>
  <c r="I250"/>
  <c r="H243"/>
  <c r="G236"/>
  <c r="F229"/>
  <c r="E222"/>
  <c r="D215"/>
  <c r="C208"/>
  <c r="B201"/>
  <c r="J193"/>
  <c r="I186"/>
  <c r="H179"/>
  <c r="G172"/>
  <c r="F165"/>
  <c r="E158"/>
  <c r="G145"/>
  <c r="E131"/>
  <c r="G121"/>
  <c r="J110"/>
  <c r="G95"/>
  <c r="C67"/>
  <c r="H155"/>
  <c r="F141"/>
  <c r="D127"/>
  <c r="B113"/>
  <c r="B39"/>
  <c r="C111"/>
  <c r="B96"/>
  <c r="G67"/>
  <c r="J155"/>
  <c r="H141"/>
  <c r="F127"/>
  <c r="D113"/>
  <c r="J39"/>
  <c r="J7"/>
  <c r="G7"/>
  <c r="E7"/>
  <c r="H7"/>
  <c r="C26"/>
  <c r="E32"/>
  <c r="J35"/>
  <c r="F39"/>
  <c r="B43"/>
  <c r="G46"/>
  <c r="C50"/>
  <c r="I52"/>
  <c r="G54"/>
  <c r="E56"/>
  <c r="C58"/>
  <c r="J59"/>
  <c r="H61"/>
  <c r="F63"/>
  <c r="B65"/>
  <c r="J65"/>
  <c r="I66"/>
  <c r="H67"/>
  <c r="G68"/>
  <c r="F69"/>
  <c r="E70"/>
  <c r="D71"/>
  <c r="C72"/>
  <c r="B73"/>
  <c r="J73"/>
  <c r="I74"/>
  <c r="H75"/>
  <c r="G76"/>
  <c r="F77"/>
  <c r="E78"/>
  <c r="D79"/>
  <c r="C80"/>
  <c r="B81"/>
  <c r="J81"/>
  <c r="I82"/>
  <c r="H83"/>
  <c r="G84"/>
  <c r="F85"/>
  <c r="E86"/>
  <c r="D87"/>
  <c r="C88"/>
  <c r="B89"/>
  <c r="J89"/>
  <c r="I90"/>
  <c r="H91"/>
  <c r="G92"/>
  <c r="F93"/>
  <c r="E94"/>
  <c r="D95"/>
  <c r="C96"/>
  <c r="B97"/>
  <c r="E104"/>
  <c r="F103"/>
  <c r="G102"/>
  <c r="H101"/>
  <c r="I100"/>
  <c r="J99"/>
  <c r="B99"/>
  <c r="C98"/>
  <c r="H96"/>
  <c r="J94"/>
  <c r="C93"/>
  <c r="E91"/>
  <c r="G89"/>
  <c r="I87"/>
  <c r="B86"/>
  <c r="D84"/>
  <c r="F82"/>
  <c r="H80"/>
  <c r="J78"/>
  <c r="C77"/>
  <c r="E75"/>
  <c r="G73"/>
  <c r="I71"/>
  <c r="B70"/>
  <c r="D68"/>
  <c r="F66"/>
  <c r="G64"/>
  <c r="B61"/>
  <c r="F57"/>
  <c r="J53"/>
  <c r="E50"/>
  <c r="I46"/>
  <c r="D43"/>
  <c r="H39"/>
  <c r="C36"/>
  <c r="G32"/>
  <c r="B29"/>
  <c r="F25"/>
  <c r="J21"/>
  <c r="H17"/>
  <c r="J17"/>
  <c r="D13"/>
  <c r="D15"/>
  <c r="I8"/>
  <c r="B15"/>
  <c r="J11"/>
  <c r="B8"/>
  <c r="J8"/>
  <c r="I9"/>
  <c r="H10"/>
  <c r="G11"/>
  <c r="F12"/>
  <c r="E13"/>
  <c r="D14"/>
  <c r="C15"/>
  <c r="B16"/>
  <c r="J16"/>
  <c r="I17"/>
  <c r="H18"/>
  <c r="G19"/>
  <c r="F20"/>
  <c r="E21"/>
  <c r="D22"/>
  <c r="C23"/>
  <c r="B24"/>
  <c r="J24"/>
  <c r="I25"/>
  <c r="H26"/>
  <c r="G27"/>
  <c r="F28"/>
  <c r="E29"/>
  <c r="D30"/>
  <c r="C31"/>
  <c r="B32"/>
  <c r="J32"/>
  <c r="I33"/>
  <c r="H34"/>
  <c r="H29"/>
  <c r="D33"/>
  <c r="I36"/>
  <c r="E40"/>
  <c r="J43"/>
  <c r="F47"/>
  <c r="B51"/>
  <c r="D53"/>
  <c r="B55"/>
  <c r="I56"/>
  <c r="G58"/>
  <c r="E60"/>
  <c r="C62"/>
  <c r="J63"/>
  <c r="D65"/>
  <c r="C66"/>
  <c r="B67"/>
  <c r="J67"/>
  <c r="I68"/>
  <c r="H69"/>
  <c r="G70"/>
  <c r="F71"/>
  <c r="E72"/>
  <c r="D73"/>
  <c r="C74"/>
  <c r="B75"/>
  <c r="J75"/>
  <c r="I76"/>
  <c r="H77"/>
  <c r="G78"/>
  <c r="F79"/>
  <c r="E80"/>
  <c r="D81"/>
  <c r="C82"/>
  <c r="B83"/>
  <c r="J83"/>
  <c r="I84"/>
  <c r="H85"/>
  <c r="G86"/>
  <c r="F87"/>
  <c r="E88"/>
  <c r="D89"/>
  <c r="C90"/>
  <c r="B91"/>
  <c r="J91"/>
  <c r="I92"/>
  <c r="H93"/>
  <c r="G94"/>
  <c r="F95"/>
  <c r="E96"/>
  <c r="D97"/>
  <c r="C104"/>
  <c r="D103"/>
  <c r="E102"/>
  <c r="F101"/>
  <c r="G100"/>
  <c r="H99"/>
  <c r="I98"/>
  <c r="J97"/>
  <c r="D96"/>
  <c r="F94"/>
  <c r="H92"/>
  <c r="J90"/>
  <c r="C89"/>
  <c r="E87"/>
  <c r="G85"/>
  <c r="I83"/>
  <c r="B82"/>
  <c r="D80"/>
  <c r="F78"/>
  <c r="H76"/>
  <c r="J74"/>
  <c r="C73"/>
  <c r="E71"/>
  <c r="G69"/>
  <c r="I67"/>
  <c r="B66"/>
  <c r="H63"/>
  <c r="C60"/>
  <c r="G56"/>
  <c r="B53"/>
  <c r="F49"/>
  <c r="J45"/>
  <c r="E42"/>
  <c r="I38"/>
  <c r="D35"/>
  <c r="H31"/>
  <c r="C28"/>
  <c r="G24"/>
  <c r="B21"/>
  <c r="F11"/>
  <c r="F17"/>
  <c r="H9"/>
  <c r="C14"/>
  <c r="E16"/>
  <c r="G14"/>
  <c r="B11"/>
  <c r="D8"/>
  <c r="C9"/>
  <c r="B10"/>
  <c r="J10"/>
  <c r="I11"/>
  <c r="H12"/>
  <c r="G13"/>
  <c r="F14"/>
  <c r="E15"/>
  <c r="D16"/>
  <c r="C17"/>
  <c r="B18"/>
  <c r="J18"/>
  <c r="I19"/>
  <c r="H20"/>
  <c r="G21"/>
  <c r="F22"/>
  <c r="E23"/>
  <c r="D24"/>
  <c r="C25"/>
  <c r="B26"/>
  <c r="J26"/>
  <c r="I27"/>
  <c r="H28"/>
  <c r="G29"/>
  <c r="F30"/>
  <c r="E31"/>
  <c r="B27"/>
  <c r="G30"/>
  <c r="E24"/>
  <c r="J27"/>
  <c r="C34"/>
  <c r="H37"/>
  <c r="D41"/>
  <c r="I44"/>
  <c r="E48"/>
  <c r="J51"/>
  <c r="H53"/>
  <c r="F55"/>
  <c r="D57"/>
  <c r="B59"/>
  <c r="I60"/>
  <c r="G62"/>
  <c r="E64"/>
  <c r="F65"/>
  <c r="E66"/>
  <c r="D67"/>
  <c r="C68"/>
  <c r="B69"/>
  <c r="J69"/>
  <c r="I70"/>
  <c r="H71"/>
  <c r="G72"/>
  <c r="F73"/>
  <c r="E74"/>
  <c r="D75"/>
  <c r="C76"/>
  <c r="B77"/>
  <c r="J77"/>
  <c r="I78"/>
  <c r="H79"/>
  <c r="G80"/>
  <c r="F81"/>
  <c r="E82"/>
  <c r="D83"/>
  <c r="C84"/>
  <c r="B85"/>
  <c r="J85"/>
  <c r="I86"/>
  <c r="H87"/>
  <c r="G88"/>
  <c r="F89"/>
  <c r="E90"/>
  <c r="D91"/>
  <c r="C92"/>
  <c r="B93"/>
  <c r="J93"/>
  <c r="I94"/>
  <c r="H95"/>
  <c r="G96"/>
  <c r="F97"/>
  <c r="J103"/>
  <c r="B103"/>
  <c r="C102"/>
  <c r="D101"/>
  <c r="E100"/>
  <c r="F99"/>
  <c r="G98"/>
  <c r="G97"/>
  <c r="I95"/>
  <c r="B94"/>
  <c r="D92"/>
  <c r="F90"/>
  <c r="H88"/>
  <c r="J86"/>
  <c r="C85"/>
  <c r="E83"/>
  <c r="G81"/>
  <c r="I79"/>
  <c r="B78"/>
  <c r="D76"/>
  <c r="F74"/>
  <c r="H72"/>
  <c r="J70"/>
  <c r="C69"/>
  <c r="E67"/>
  <c r="G65"/>
  <c r="I62"/>
  <c r="D59"/>
  <c r="H55"/>
  <c r="C52"/>
  <c r="G48"/>
  <c r="B45"/>
  <c r="F41"/>
  <c r="J37"/>
  <c r="E34"/>
  <c r="I30"/>
  <c r="D27"/>
  <c r="H23"/>
  <c r="C20"/>
  <c r="I18"/>
  <c r="B17"/>
  <c r="I16"/>
  <c r="E12"/>
  <c r="J15"/>
  <c r="H13"/>
  <c r="C10"/>
  <c r="F8"/>
  <c r="E9"/>
  <c r="D10"/>
  <c r="C11"/>
  <c r="B12"/>
  <c r="J12"/>
  <c r="I13"/>
  <c r="H14"/>
  <c r="G15"/>
  <c r="F16"/>
  <c r="E17"/>
  <c r="D18"/>
  <c r="C19"/>
  <c r="B20"/>
  <c r="J20"/>
  <c r="I21"/>
  <c r="H22"/>
  <c r="G23"/>
  <c r="F24"/>
  <c r="E25"/>
  <c r="D26"/>
  <c r="C27"/>
  <c r="B28"/>
  <c r="J28"/>
  <c r="I29"/>
  <c r="H30"/>
  <c r="G31"/>
  <c r="F32"/>
  <c r="E33"/>
  <c r="D34"/>
  <c r="C35"/>
  <c r="F31"/>
  <c r="B35"/>
  <c r="G38"/>
  <c r="C42"/>
  <c r="H45"/>
  <c r="D49"/>
  <c r="E52"/>
  <c r="C54"/>
  <c r="J55"/>
  <c r="H57"/>
  <c r="F59"/>
  <c r="D61"/>
  <c r="B63"/>
  <c r="I64"/>
  <c r="H65"/>
  <c r="G66"/>
  <c r="F67"/>
  <c r="E68"/>
  <c r="D69"/>
  <c r="C70"/>
  <c r="B71"/>
  <c r="J71"/>
  <c r="I72"/>
  <c r="H73"/>
  <c r="G74"/>
  <c r="F75"/>
  <c r="E76"/>
  <c r="D77"/>
  <c r="C78"/>
  <c r="B79"/>
  <c r="J79"/>
  <c r="I80"/>
  <c r="H81"/>
  <c r="G82"/>
  <c r="F83"/>
  <c r="E84"/>
  <c r="D85"/>
  <c r="C86"/>
  <c r="B87"/>
  <c r="J87"/>
  <c r="I88"/>
  <c r="H89"/>
  <c r="G90"/>
  <c r="F91"/>
  <c r="E92"/>
  <c r="D93"/>
  <c r="C94"/>
  <c r="B95"/>
  <c r="J95"/>
  <c r="I96"/>
  <c r="H97"/>
  <c r="H103"/>
  <c r="I102"/>
  <c r="J101"/>
  <c r="B101"/>
  <c r="C100"/>
  <c r="D99"/>
  <c r="E98"/>
  <c r="C97"/>
  <c r="E95"/>
  <c r="G93"/>
  <c r="I91"/>
  <c r="B90"/>
  <c r="D88"/>
  <c r="F86"/>
  <c r="H84"/>
  <c r="J82"/>
  <c r="C81"/>
  <c r="E79"/>
  <c r="G77"/>
  <c r="I75"/>
  <c r="B74"/>
  <c r="D72"/>
  <c r="F70"/>
  <c r="H68"/>
  <c r="J66"/>
  <c r="C65"/>
  <c r="J61"/>
  <c r="E58"/>
  <c r="I54"/>
  <c r="D51"/>
  <c r="H47"/>
  <c r="C44"/>
  <c r="G40"/>
  <c r="B37"/>
  <c r="F33"/>
  <c r="J29"/>
  <c r="E26"/>
  <c r="I22"/>
  <c r="D19"/>
  <c r="E18"/>
  <c r="H15"/>
  <c r="C16"/>
  <c r="G10"/>
  <c r="F15"/>
  <c r="I12"/>
  <c r="D9"/>
  <c r="H8"/>
  <c r="G9"/>
  <c r="F10"/>
  <c r="E11"/>
  <c r="D12"/>
  <c r="C13"/>
  <c r="B14"/>
  <c r="J14"/>
  <c r="I15"/>
  <c r="H16"/>
  <c r="G17"/>
  <c r="F18"/>
  <c r="E19"/>
  <c r="D20"/>
  <c r="C21"/>
  <c r="B22"/>
  <c r="J22"/>
  <c r="I23"/>
  <c r="H24"/>
  <c r="G25"/>
  <c r="F26"/>
  <c r="E27"/>
  <c r="D28"/>
  <c r="C29"/>
  <c r="B30"/>
  <c r="J30"/>
  <c r="I31"/>
  <c r="D32"/>
  <c r="C33"/>
  <c r="B34"/>
  <c r="J34"/>
  <c r="B36"/>
  <c r="J36"/>
  <c r="I37"/>
  <c r="H38"/>
  <c r="G39"/>
  <c r="F40"/>
  <c r="E41"/>
  <c r="D42"/>
  <c r="C43"/>
  <c r="B44"/>
  <c r="J44"/>
  <c r="I45"/>
  <c r="H46"/>
  <c r="G47"/>
  <c r="F48"/>
  <c r="E49"/>
  <c r="D50"/>
  <c r="C51"/>
  <c r="B52"/>
  <c r="J52"/>
  <c r="I53"/>
  <c r="H54"/>
  <c r="G55"/>
  <c r="F56"/>
  <c r="E57"/>
  <c r="D58"/>
  <c r="C59"/>
  <c r="B60"/>
  <c r="J60"/>
  <c r="I61"/>
  <c r="H62"/>
  <c r="G63"/>
  <c r="F64"/>
  <c r="F13"/>
  <c r="H11"/>
  <c r="J9"/>
  <c r="C8"/>
  <c r="I35"/>
  <c r="H36"/>
  <c r="G37"/>
  <c r="F38"/>
  <c r="E39"/>
  <c r="D40"/>
  <c r="C41"/>
  <c r="B42"/>
  <c r="J42"/>
  <c r="I43"/>
  <c r="H44"/>
  <c r="G45"/>
  <c r="F46"/>
  <c r="E47"/>
  <c r="D48"/>
  <c r="C49"/>
  <c r="B50"/>
  <c r="J50"/>
  <c r="I51"/>
  <c r="H52"/>
  <c r="G53"/>
  <c r="F54"/>
  <c r="E55"/>
  <c r="D56"/>
  <c r="C57"/>
  <c r="B58"/>
  <c r="J58"/>
  <c r="I59"/>
  <c r="H60"/>
  <c r="G61"/>
  <c r="F62"/>
  <c r="E63"/>
  <c r="D64"/>
  <c r="J13"/>
  <c r="C12"/>
  <c r="E10"/>
  <c r="G8"/>
  <c r="H32"/>
  <c r="G33"/>
  <c r="F34"/>
  <c r="G35"/>
  <c r="F36"/>
  <c r="E37"/>
  <c r="D38"/>
  <c r="C39"/>
  <c r="B40"/>
  <c r="J40"/>
  <c r="I41"/>
  <c r="H42"/>
  <c r="G43"/>
  <c r="F44"/>
  <c r="E45"/>
  <c r="D46"/>
  <c r="C47"/>
  <c r="B48"/>
  <c r="J48"/>
  <c r="I49"/>
  <c r="H50"/>
  <c r="G51"/>
  <c r="F52"/>
  <c r="E53"/>
  <c r="D54"/>
  <c r="C55"/>
  <c r="B56"/>
  <c r="J56"/>
  <c r="I57"/>
  <c r="H58"/>
  <c r="G59"/>
  <c r="F60"/>
  <c r="E61"/>
  <c r="D62"/>
  <c r="C63"/>
  <c r="B64"/>
  <c r="E14"/>
  <c r="G12"/>
  <c r="I10"/>
  <c r="B9"/>
  <c r="E35"/>
  <c r="D36"/>
  <c r="C37"/>
  <c r="B38"/>
  <c r="J38"/>
  <c r="I39"/>
  <c r="H40"/>
  <c r="G41"/>
  <c r="F42"/>
  <c r="E43"/>
  <c r="D44"/>
  <c r="C45"/>
  <c r="B46"/>
  <c r="J46"/>
  <c r="I47"/>
  <c r="H48"/>
  <c r="G49"/>
  <c r="F50"/>
  <c r="E51"/>
  <c r="D52"/>
  <c r="C53"/>
  <c r="B54"/>
  <c r="J54"/>
  <c r="I55"/>
  <c r="H56"/>
  <c r="G57"/>
  <c r="F58"/>
  <c r="E59"/>
  <c r="D60"/>
  <c r="C61"/>
  <c r="B62"/>
  <c r="J62"/>
  <c r="I63"/>
  <c r="H64"/>
  <c r="B13"/>
  <c r="D11"/>
  <c r="F9"/>
  <c r="C3" l="1"/>
  <c r="B3"/>
  <c r="E3" s="1"/>
</calcChain>
</file>

<file path=xl/sharedStrings.xml><?xml version="1.0" encoding="utf-8"?>
<sst xmlns="http://schemas.openxmlformats.org/spreadsheetml/2006/main" count="68" uniqueCount="47">
  <si>
    <t>التاريخ</t>
  </si>
  <si>
    <t>الرصيد</t>
  </si>
  <si>
    <t>منصرف</t>
  </si>
  <si>
    <t>رصيد</t>
  </si>
  <si>
    <t>ملاحظات</t>
  </si>
  <si>
    <t>وارد</t>
  </si>
  <si>
    <t>بيانات التوريد</t>
  </si>
  <si>
    <t>بيانات الصرف</t>
  </si>
  <si>
    <t>اسم الصنف</t>
  </si>
  <si>
    <t>كود كارت الصنف</t>
  </si>
  <si>
    <t>ادخل اسم الصنف</t>
  </si>
  <si>
    <t>المورد</t>
  </si>
  <si>
    <t>رقم المستند</t>
  </si>
  <si>
    <t xml:space="preserve">الجهه </t>
  </si>
  <si>
    <t>من التاريخ :</t>
  </si>
  <si>
    <t>الى التاريخ :</t>
  </si>
  <si>
    <t>S</t>
  </si>
  <si>
    <t>G</t>
  </si>
  <si>
    <t>ج</t>
  </si>
  <si>
    <t>ن</t>
  </si>
  <si>
    <t>كود الصنف _ تلقائى</t>
  </si>
  <si>
    <t>كود تلقائى</t>
  </si>
  <si>
    <t>ل</t>
  </si>
  <si>
    <t>م</t>
  </si>
  <si>
    <t>ع</t>
  </si>
  <si>
    <t>هـ</t>
  </si>
  <si>
    <t>ط</t>
  </si>
  <si>
    <t xml:space="preserve">اسم الصنف_ اختار من القائمة </t>
  </si>
  <si>
    <t>سجل الوارد والمنصرف واختر الصنف من القائمة وسجل التاريخ وباقى البيانات</t>
  </si>
  <si>
    <t xml:space="preserve">اختر من القائمة اسم الصنف وفترة التاريخ </t>
  </si>
  <si>
    <t>و</t>
  </si>
  <si>
    <t>لمعرفة الرصيد الفعلى من الصنف اختر اول تاريخ حركة الى اخر تاريخ حركة</t>
  </si>
  <si>
    <t>هنا سجل اسم الصنف  والملاحظات فقط والرصيد هنا هو الرصيد الحقيقى للصنف لديك</t>
  </si>
  <si>
    <t>إجماليات حركة الصنف خلال فترة التاريخ المحددة</t>
  </si>
  <si>
    <t xml:space="preserve">م </t>
  </si>
  <si>
    <t xml:space="preserve">اسم الصنف </t>
  </si>
  <si>
    <t xml:space="preserve">العدد </t>
  </si>
  <si>
    <t>اسم المورد</t>
  </si>
  <si>
    <t>السعر</t>
  </si>
  <si>
    <t>سلعة 1</t>
  </si>
  <si>
    <t>سلعة 2</t>
  </si>
  <si>
    <t>سلعة 3</t>
  </si>
  <si>
    <t>سلعة 4</t>
  </si>
  <si>
    <t>كود الصنف</t>
  </si>
  <si>
    <t>سعر القطعة</t>
  </si>
  <si>
    <t>محلات ابو عبده للأدوات المنزلية</t>
  </si>
  <si>
    <t>الإجمالى</t>
  </si>
</sst>
</file>

<file path=xl/styles.xml><?xml version="1.0" encoding="utf-8"?>
<styleSheet xmlns="http://schemas.openxmlformats.org/spreadsheetml/2006/main">
  <numFmts count="5">
    <numFmt numFmtId="164" formatCode="0.00_ ;[Red]\-0.00\ "/>
    <numFmt numFmtId="165" formatCode="0.00;[Red]0.00"/>
    <numFmt numFmtId="166" formatCode="0_ ;[Red]\-0\ "/>
    <numFmt numFmtId="167" formatCode="#,##0;[Red]\(##,##0\);&quot;&quot;"/>
    <numFmt numFmtId="168" formatCode="General;General;&quot;&quot;"/>
  </numFmts>
  <fonts count="32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b/>
      <sz val="20"/>
      <name val="Times New Roman"/>
      <family val="1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theme="3"/>
      <name val="Arial"/>
      <family val="2"/>
    </font>
    <font>
      <sz val="10"/>
      <color theme="3"/>
      <name val="Arial"/>
      <family val="2"/>
    </font>
    <font>
      <b/>
      <sz val="12"/>
      <color rgb="FFC00000"/>
      <name val="Arial"/>
      <family val="2"/>
    </font>
    <font>
      <b/>
      <u/>
      <sz val="20"/>
      <name val="Arial Black"/>
      <family val="2"/>
    </font>
    <font>
      <b/>
      <sz val="14"/>
      <color rgb="FFC00000"/>
      <name val="Arial"/>
      <family val="2"/>
    </font>
    <font>
      <b/>
      <sz val="14"/>
      <color theme="3" tint="-0.249977111117893"/>
      <name val="Arial"/>
      <family val="2"/>
    </font>
    <font>
      <b/>
      <sz val="20"/>
      <color theme="1"/>
      <name val="Times New Roman"/>
      <family val="1"/>
    </font>
    <font>
      <b/>
      <u/>
      <sz val="20"/>
      <color rgb="FFFF0000"/>
      <name val="Arial Black"/>
      <family val="2"/>
    </font>
    <font>
      <b/>
      <u/>
      <sz val="16"/>
      <color rgb="FFFF000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Times New Roman"/>
      <family val="1"/>
    </font>
    <font>
      <b/>
      <u/>
      <sz val="14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Times New Roman"/>
      <family val="1"/>
    </font>
    <font>
      <b/>
      <sz val="16"/>
      <color theme="0"/>
      <name val="Arial"/>
      <family val="2"/>
    </font>
    <font>
      <b/>
      <sz val="16"/>
      <color theme="0"/>
      <name val="Times New Roman"/>
      <family val="1"/>
    </font>
    <font>
      <b/>
      <sz val="20"/>
      <color theme="0"/>
      <name val="Times New Roman"/>
      <family val="1"/>
    </font>
    <font>
      <b/>
      <u/>
      <sz val="20"/>
      <color theme="0"/>
      <name val="Arial"/>
      <family val="2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theme="5" tint="0.59999389629810485"/>
      </patternFill>
    </fill>
    <fill>
      <patternFill patternType="solid">
        <fgColor theme="5" tint="-0.499984740745262"/>
        <bgColor theme="5" tint="0.79998168889431442"/>
      </patternFill>
    </fill>
    <fill>
      <patternFill patternType="solid">
        <fgColor theme="5" tint="-0.499984740745262"/>
        <bgColor theme="6" tint="0.79998168889431442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theme="6" tint="0.59999389629810485"/>
      </patternFill>
    </fill>
    <fill>
      <patternFill patternType="solid">
        <fgColor theme="5" tint="-0.499984740745262"/>
        <bgColor theme="4" tint="0.79998168889431442"/>
      </patternFill>
    </fill>
    <fill>
      <patternFill patternType="solid">
        <fgColor theme="5" tint="-0.499984740745262"/>
        <bgColor theme="4" tint="0.59999389629810485"/>
      </patternFill>
    </fill>
    <fill>
      <patternFill patternType="solid">
        <fgColor theme="5" tint="-0.499984740745262"/>
        <bgColor theme="0" tint="-0.14999847407452621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8" fontId="13" fillId="0" borderId="1" xfId="0" applyNumberFormat="1" applyFont="1" applyBorder="1" applyAlignment="1">
      <alignment horizontal="center" vertical="center"/>
    </xf>
    <xf numFmtId="168" fontId="12" fillId="0" borderId="1" xfId="0" applyNumberFormat="1" applyFont="1" applyBorder="1" applyAlignment="1">
      <alignment horizontal="center" vertical="center"/>
    </xf>
    <xf numFmtId="168" fontId="13" fillId="6" borderId="1" xfId="0" applyNumberFormat="1" applyFont="1" applyFill="1" applyBorder="1" applyAlignment="1">
      <alignment horizontal="center" vertical="center"/>
    </xf>
    <xf numFmtId="168" fontId="12" fillId="6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2" fontId="19" fillId="7" borderId="1" xfId="0" applyNumberFormat="1" applyFont="1" applyFill="1" applyBorder="1" applyAlignment="1">
      <alignment horizontal="center" vertical="center" wrapText="1"/>
    </xf>
    <xf numFmtId="165" fontId="19" fillId="8" borderId="1" xfId="0" applyNumberFormat="1" applyFont="1" applyFill="1" applyBorder="1" applyAlignment="1">
      <alignment horizontal="center" vertical="center" wrapText="1"/>
    </xf>
    <xf numFmtId="1" fontId="19" fillId="9" borderId="1" xfId="0" applyNumberFormat="1" applyFont="1" applyFill="1" applyBorder="1" applyAlignment="1">
      <alignment horizontal="center" vertical="center" wrapText="1"/>
    </xf>
    <xf numFmtId="1" fontId="20" fillId="10" borderId="1" xfId="0" applyNumberFormat="1" applyFont="1" applyFill="1" applyBorder="1" applyAlignment="1">
      <alignment horizontal="center" vertical="center" wrapText="1"/>
    </xf>
    <xf numFmtId="14" fontId="19" fillId="11" borderId="1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14" fontId="19" fillId="12" borderId="1" xfId="0" applyNumberFormat="1" applyFont="1" applyFill="1" applyBorder="1" applyAlignment="1">
      <alignment horizontal="center" vertical="center" wrapText="1"/>
    </xf>
    <xf numFmtId="49" fontId="19" fillId="13" borderId="1" xfId="0" applyNumberFormat="1" applyFont="1" applyFill="1" applyBorder="1" applyAlignment="1">
      <alignment horizontal="center" vertical="center" wrapText="1"/>
    </xf>
    <xf numFmtId="2" fontId="19" fillId="10" borderId="2" xfId="0" applyNumberFormat="1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14" fontId="23" fillId="14" borderId="2" xfId="0" applyNumberFormat="1" applyFont="1" applyFill="1" applyBorder="1" applyAlignment="1">
      <alignment horizontal="center" vertical="center"/>
    </xf>
    <xf numFmtId="14" fontId="24" fillId="10" borderId="2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center" vertical="center"/>
    </xf>
    <xf numFmtId="2" fontId="25" fillId="7" borderId="2" xfId="0" applyNumberFormat="1" applyFont="1" applyFill="1" applyBorder="1" applyAlignment="1">
      <alignment horizontal="center" vertical="center" wrapText="1"/>
    </xf>
    <xf numFmtId="165" fontId="25" fillId="8" borderId="2" xfId="0" applyNumberFormat="1" applyFont="1" applyFill="1" applyBorder="1" applyAlignment="1">
      <alignment horizontal="center" vertical="center" wrapText="1"/>
    </xf>
    <xf numFmtId="1" fontId="25" fillId="9" borderId="2" xfId="0" applyNumberFormat="1" applyFont="1" applyFill="1" applyBorder="1" applyAlignment="1">
      <alignment horizontal="center" vertical="center" wrapText="1"/>
    </xf>
    <xf numFmtId="1" fontId="26" fillId="10" borderId="2" xfId="0" applyNumberFormat="1" applyFont="1" applyFill="1" applyBorder="1" applyAlignment="1">
      <alignment horizontal="center" vertical="center" wrapText="1"/>
    </xf>
    <xf numFmtId="14" fontId="25" fillId="11" borderId="2" xfId="0" applyNumberFormat="1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14" fontId="25" fillId="12" borderId="2" xfId="0" applyNumberFormat="1" applyFont="1" applyFill="1" applyBorder="1" applyAlignment="1">
      <alignment horizontal="center" vertical="center" wrapText="1"/>
    </xf>
    <xf numFmtId="49" fontId="25" fillId="13" borderId="2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1" fillId="0" borderId="0" xfId="1"/>
    <xf numFmtId="0" fontId="28" fillId="6" borderId="1" xfId="1" applyFont="1" applyFill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8" fillId="17" borderId="12" xfId="1" applyFont="1" applyFill="1" applyBorder="1" applyAlignment="1">
      <alignment horizontal="center" vertical="center"/>
    </xf>
    <xf numFmtId="0" fontId="28" fillId="17" borderId="17" xfId="1" applyFont="1" applyFill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1" fillId="0" borderId="13" xfId="1" applyBorder="1"/>
    <xf numFmtId="0" fontId="1" fillId="16" borderId="0" xfId="1" applyFill="1"/>
    <xf numFmtId="0" fontId="28" fillId="0" borderId="21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1" fillId="15" borderId="0" xfId="1" applyFill="1" applyAlignment="1">
      <alignment horizontal="center"/>
    </xf>
    <xf numFmtId="0" fontId="27" fillId="10" borderId="22" xfId="1" applyFont="1" applyFill="1" applyBorder="1" applyAlignment="1">
      <alignment horizontal="center" vertical="center"/>
    </xf>
    <xf numFmtId="0" fontId="27" fillId="10" borderId="23" xfId="1" applyFont="1" applyFill="1" applyBorder="1" applyAlignment="1">
      <alignment horizontal="center" vertical="center"/>
    </xf>
    <xf numFmtId="0" fontId="27" fillId="10" borderId="11" xfId="1" applyFont="1" applyFill="1" applyBorder="1" applyAlignment="1">
      <alignment horizontal="center" vertical="center"/>
    </xf>
    <xf numFmtId="0" fontId="31" fillId="0" borderId="14" xfId="1" applyFont="1" applyBorder="1" applyAlignment="1">
      <alignment horizontal="center" vertical="center"/>
    </xf>
    <xf numFmtId="0" fontId="31" fillId="0" borderId="15" xfId="1" applyFont="1" applyBorder="1" applyAlignment="1">
      <alignment horizontal="center" vertical="center"/>
    </xf>
    <xf numFmtId="0" fontId="31" fillId="0" borderId="16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30" fillId="0" borderId="18" xfId="1" applyFont="1" applyBorder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/>
    </xf>
    <xf numFmtId="49" fontId="14" fillId="3" borderId="5" xfId="0" applyNumberFormat="1" applyFont="1" applyFill="1" applyBorder="1" applyAlignment="1">
      <alignment horizontal="center" vertical="center"/>
    </xf>
    <xf numFmtId="49" fontId="14" fillId="4" borderId="9" xfId="0" applyNumberFormat="1" applyFont="1" applyFill="1" applyBorder="1" applyAlignment="1">
      <alignment horizontal="center" vertical="center"/>
    </xf>
    <xf numFmtId="49" fontId="14" fillId="4" borderId="10" xfId="0" applyNumberFormat="1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164" fontId="21" fillId="10" borderId="3" xfId="0" applyNumberFormat="1" applyFont="1" applyFill="1" applyBorder="1" applyAlignment="1">
      <alignment horizontal="center" vertical="center"/>
    </xf>
    <xf numFmtId="164" fontId="21" fillId="10" borderId="4" xfId="0" applyNumberFormat="1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55">
    <dxf>
      <font>
        <b/>
        <strike val="0"/>
        <outline val="0"/>
        <shadow val="0"/>
        <u val="none"/>
        <vertAlign val="baseline"/>
        <sz val="14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/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69" formatCode="yyyy/mm/dd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rgb="FFFF0000"/>
        </left>
        <right style="double">
          <color rgb="FFFF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169" formatCode="yyyy/mm/dd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69" formatCode="yyyy/mm/dd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169" formatCode="yyyy/mm/dd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scheme val="none"/>
      </font>
      <numFmt numFmtId="169" formatCode="yyyy/mm/dd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165" formatCode="0.00;[Red]0.00"/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double">
          <color indexed="64"/>
        </left>
        <right style="thick">
          <color indexed="64"/>
        </right>
        <top/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2" formatCode="0.00"/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2" formatCode="0.00"/>
      <alignment horizontal="center" vertical="center" textRotation="0" wrapText="0" indent="0" relativeIndent="0" justifyLastLine="0" shrinkToFit="0" mergeCell="0" readingOrder="0"/>
      <border diagonalUp="0" diagonalDown="0" outline="0">
        <left style="double">
          <color indexed="64"/>
        </left>
        <right style="thick">
          <color indexed="64"/>
        </right>
        <top/>
        <bottom style="double">
          <color indexed="64"/>
        </bottom>
      </border>
    </dxf>
    <dxf>
      <border outline="0">
        <top style="double">
          <color indexed="64"/>
        </top>
      </border>
    </dxf>
    <dxf>
      <font>
        <b/>
        <strike val="0"/>
        <outline val="0"/>
        <shadow val="0"/>
        <u val="none"/>
        <vertAlign val="baseline"/>
        <sz val="20"/>
      </font>
      <alignment horizontal="center" vertical="center" textRotation="0" wrapText="0" indent="0" relativeIndent="255" justifyLastLine="0" shrinkToFit="0" mergeCell="0" readingOrder="0"/>
    </dxf>
    <dxf>
      <border outline="0"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0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169" formatCode="yyyy/mm/dd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0" justifyLastLine="0" shrinkToFit="0" mergeCell="0" readingOrder="0"/>
      <border diagonalUp="0" diagonalDown="0" outline="0">
        <left style="double">
          <color indexed="64"/>
        </left>
        <right style="thick">
          <color indexed="64"/>
        </right>
        <top/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indexed="64"/>
        </left>
        <right style="double">
          <color indexed="64"/>
        </right>
        <top/>
        <bottom style="double">
          <color indexed="64"/>
        </bottom>
      </border>
    </dxf>
    <dxf>
      <border outline="0">
        <top style="double">
          <color indexed="64"/>
        </top>
      </border>
    </dxf>
    <dxf>
      <font>
        <b/>
        <strike val="0"/>
        <outline val="0"/>
        <shadow val="0"/>
        <u val="none"/>
        <vertAlign val="baseline"/>
        <sz val="20"/>
      </font>
      <alignment horizontal="center" vertical="center" textRotation="0" wrapText="0" indent="0" relativeIndent="255" justifyLastLine="0" shrinkToFit="0" mergeCell="0" readingOrder="0"/>
    </dxf>
    <dxf>
      <border outline="0"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0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0" justifyLastLine="0" shrinkToFit="0" mergeCell="0" readingOrder="0"/>
      <border diagonalUp="0" diagonalDown="0" outline="0">
        <left style="double">
          <color indexed="64"/>
        </left>
        <right/>
        <top/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indexed="64"/>
        </left>
        <right style="double">
          <color indexed="64"/>
        </right>
        <top/>
        <bottom style="double">
          <color indexed="64"/>
        </bottom>
      </border>
    </dxf>
    <dxf>
      <border outline="0">
        <top style="double">
          <color indexed="64"/>
        </top>
      </border>
    </dxf>
    <dxf>
      <font>
        <b/>
        <strike val="0"/>
        <outline val="0"/>
        <shadow val="0"/>
        <u val="none"/>
        <vertAlign val="baseline"/>
        <sz val="20"/>
      </font>
      <numFmt numFmtId="30" formatCode="@"/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30" formatCode="@"/>
      <alignment horizontal="center" vertical="center" textRotation="0" wrapText="0" indent="0" relativeIndent="255" justifyLastLine="0" shrinkToFit="0" mergeCell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1" formatCode="0"/>
      <fill>
        <patternFill patternType="solid">
          <fgColor indexed="64"/>
          <bgColor indexed="22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double">
          <color rgb="FFFF0000"/>
        </left>
        <right/>
        <top style="double">
          <color rgb="FFFF0000"/>
        </top>
        <bottom style="double">
          <color rgb="FFFF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10"/>
        <name val="Times New Roman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indexed="64"/>
        </left>
        <right/>
        <top/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numFmt numFmtId="1" formatCode="0"/>
      <alignment horizontal="center" vertical="center" textRotation="0" wrapText="0" indent="0" relativeIndent="255" justifyLastLine="0" shrinkToFit="0" mergeCell="0" readingOrder="0"/>
      <border diagonalUp="0" diagonalDown="0">
        <left/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indexed="10"/>
        <name val="Times New Roman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indexed="64"/>
        </left>
        <right/>
        <top/>
        <bottom style="double">
          <color indexed="64"/>
        </bottom>
      </border>
    </dxf>
    <dxf>
      <border outline="0">
        <top style="double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imes New Roman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255" justifyLastLine="0" shrinkToFit="0" mergeCell="0" readingOrder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indexed="10"/>
        <name val="Times New Roman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double">
          <color rgb="FFFF0000"/>
        </left>
        <right style="double">
          <color rgb="FFFF0000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relativeIndent="255" justifyLastLine="0" mergeCell="0" readingOrder="0"/>
      <border diagonalUp="0" diagonalDown="0">
        <left style="double">
          <color rgb="FFFF0000"/>
        </left>
        <right/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Arial"/>
        <scheme val="none"/>
      </font>
      <numFmt numFmtId="30" formatCode="@"/>
      <alignment horizontal="center" vertical="center" textRotation="0" wrapText="1" indent="0" relativeIndent="255" justifyLastLine="0" shrinkToFit="0" mergeCell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rgb="FFFF0000"/>
        <name val="Arial"/>
        <scheme val="none"/>
      </font>
      <numFmt numFmtId="0" formatCode="General"/>
      <alignment horizontal="center" vertical="center" textRotation="0" wrapText="1" indent="0" relativeIndent="255" justifyLastLine="0" mergeCell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alignment horizontal="center" vertical="center" textRotation="0" wrapText="1" indent="0" relativeIndent="255" justifyLastLine="0" mergeCell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alignment horizontal="center" vertical="center" textRotation="0" wrapText="1" indent="0" relativeIndent="255" justifyLastLine="0" mergeCell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relativeIndent="255" justifyLastLine="0" mergeCell="0" readingOrder="0"/>
      <border diagonalUp="0" diagonalDown="0">
        <left/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relativeIndent="255" justifyLastLine="0" mergeCell="0" readingOrder="0"/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relativeIndent="255" justifyLastLine="0" mergeCell="0" readingOrder="0"/>
      <border diagonalUp="0" diagonalDown="0">
        <left style="double">
          <color rgb="FFFF0000"/>
        </left>
        <right style="double">
          <color rgb="FFFF0000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10;&#1608;&#1605;&#1610;&#1577;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571501</xdr:colOff>
      <xdr:row>1</xdr:row>
      <xdr:rowOff>152400</xdr:rowOff>
    </xdr:from>
    <xdr:to>
      <xdr:col>20</xdr:col>
      <xdr:colOff>438150</xdr:colOff>
      <xdr:row>10</xdr:row>
      <xdr:rowOff>133350</xdr:rowOff>
    </xdr:to>
    <xdr:sp macro="" textlink="">
      <xdr:nvSpPr>
        <xdr:cNvPr id="2" name="مخطط انسيابي: شريط مثقب 1"/>
        <xdr:cNvSpPr/>
      </xdr:nvSpPr>
      <xdr:spPr>
        <a:xfrm>
          <a:off x="11221993050" y="333375"/>
          <a:ext cx="8782049" cy="1609725"/>
        </a:xfrm>
        <a:prstGeom prst="flowChartPunchedTape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EG" sz="54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محلات أبو عبده للأدوات المنزلية </a:t>
          </a:r>
        </a:p>
      </xdr:txBody>
    </xdr:sp>
    <xdr:clientData/>
  </xdr:twoCellAnchor>
  <xdr:twoCellAnchor>
    <xdr:from>
      <xdr:col>7</xdr:col>
      <xdr:colOff>419100</xdr:colOff>
      <xdr:row>12</xdr:row>
      <xdr:rowOff>104775</xdr:rowOff>
    </xdr:from>
    <xdr:to>
      <xdr:col>10</xdr:col>
      <xdr:colOff>371475</xdr:colOff>
      <xdr:row>20</xdr:row>
      <xdr:rowOff>114300</xdr:rowOff>
    </xdr:to>
    <xdr:sp macro="" textlink="">
      <xdr:nvSpPr>
        <xdr:cNvPr id="3" name="شكل بيضاوي 2"/>
        <xdr:cNvSpPr/>
      </xdr:nvSpPr>
      <xdr:spPr>
        <a:xfrm>
          <a:off x="11228917725" y="2276475"/>
          <a:ext cx="2009775" cy="145732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EG" sz="3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الفواتير</a:t>
          </a:r>
        </a:p>
      </xdr:txBody>
    </xdr:sp>
    <xdr:clientData/>
  </xdr:twoCellAnchor>
  <xdr:twoCellAnchor>
    <xdr:from>
      <xdr:col>12</xdr:col>
      <xdr:colOff>371475</xdr:colOff>
      <xdr:row>12</xdr:row>
      <xdr:rowOff>161925</xdr:rowOff>
    </xdr:from>
    <xdr:to>
      <xdr:col>15</xdr:col>
      <xdr:colOff>323850</xdr:colOff>
      <xdr:row>20</xdr:row>
      <xdr:rowOff>171450</xdr:rowOff>
    </xdr:to>
    <xdr:sp macro="" textlink="">
      <xdr:nvSpPr>
        <xdr:cNvPr id="4" name="شكل بيضاوي 3">
          <a:hlinkClick xmlns:r="http://schemas.openxmlformats.org/officeDocument/2006/relationships" r:id="rId1"/>
        </xdr:cNvPr>
        <xdr:cNvSpPr/>
      </xdr:nvSpPr>
      <xdr:spPr>
        <a:xfrm>
          <a:off x="11225536350" y="2333625"/>
          <a:ext cx="2009775" cy="145732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EG" sz="3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اليومية </a:t>
          </a:r>
        </a:p>
      </xdr:txBody>
    </xdr:sp>
    <xdr:clientData/>
  </xdr:twoCellAnchor>
  <xdr:twoCellAnchor>
    <xdr:from>
      <xdr:col>17</xdr:col>
      <xdr:colOff>495300</xdr:colOff>
      <xdr:row>13</xdr:row>
      <xdr:rowOff>76200</xdr:rowOff>
    </xdr:from>
    <xdr:to>
      <xdr:col>20</xdr:col>
      <xdr:colOff>447675</xdr:colOff>
      <xdr:row>21</xdr:row>
      <xdr:rowOff>85725</xdr:rowOff>
    </xdr:to>
    <xdr:sp macro="" textlink="">
      <xdr:nvSpPr>
        <xdr:cNvPr id="5" name="شكل بيضاوي 4"/>
        <xdr:cNvSpPr/>
      </xdr:nvSpPr>
      <xdr:spPr>
        <a:xfrm>
          <a:off x="11221983525" y="2428875"/>
          <a:ext cx="2009775" cy="145732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66674</xdr:colOff>
      <xdr:row>2</xdr:row>
      <xdr:rowOff>38100</xdr:rowOff>
    </xdr:from>
    <xdr:to>
      <xdr:col>16</xdr:col>
      <xdr:colOff>28574</xdr:colOff>
      <xdr:row>8</xdr:row>
      <xdr:rowOff>171450</xdr:rowOff>
    </xdr:to>
    <xdr:sp macro="" textlink="">
      <xdr:nvSpPr>
        <xdr:cNvPr id="2" name="شكل بيضاوي 1">
          <a:hlinkClick xmlns:r="http://schemas.openxmlformats.org/officeDocument/2006/relationships" r:id="rId1"/>
        </xdr:cNvPr>
        <xdr:cNvSpPr/>
      </xdr:nvSpPr>
      <xdr:spPr>
        <a:xfrm>
          <a:off x="9977904226" y="38100"/>
          <a:ext cx="2400300" cy="18764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EG" sz="2800">
              <a:solidFill>
                <a:schemeClr val="tx1"/>
              </a:solidFill>
              <a:cs typeface="PT Bold Heading" pitchFamily="2" charset="-78"/>
            </a:rPr>
            <a:t>الرئيسية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581;&#1587;&#1575;&#1576;&#1575;&#1578;%20&#1588;&#1585;&#1603;&#1577;%20&#1587;&#1610;&#1578;&#1609;%20&#1601;&#1610;&#1608;%20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قوائم منسدلة"/>
      <sheetName val="CHART OF ACCOUNTS &amp; DEFINITIONS"/>
      <sheetName val="JOURNAL VOUCHER (2)"/>
      <sheetName val="كشف حساب"/>
      <sheetName val="DATA"/>
      <sheetName val="كشف حـ مصروف رئيسى"/>
      <sheetName val="TRIAL BALANCE"/>
    </sheetNames>
    <sheetDataSet>
      <sheetData sheetId="0">
        <row r="1">
          <cell r="A1" t="str">
            <v>الحساب الرئيسي</v>
          </cell>
        </row>
        <row r="2">
          <cell r="A2" t="str">
            <v xml:space="preserve">الصندوق </v>
          </cell>
        </row>
        <row r="3">
          <cell r="A3" t="str">
            <v>البنك</v>
          </cell>
        </row>
        <row r="4">
          <cell r="A4" t="str">
            <v>عملاء _ عقود</v>
          </cell>
        </row>
        <row r="5">
          <cell r="A5" t="str">
            <v>اصول متداوله -اراضى</v>
          </cell>
        </row>
        <row r="6">
          <cell r="A6" t="str">
            <v>مقابل تغيير النشاط _ المرافق- اراضى</v>
          </cell>
        </row>
        <row r="7">
          <cell r="A7" t="str">
            <v xml:space="preserve"> فوائد و غرامات - اراضى</v>
          </cell>
        </row>
        <row r="8">
          <cell r="A8" t="str">
            <v>العمليات الجاريه - مشروع سيتى فيو جاردن</v>
          </cell>
        </row>
        <row r="9">
          <cell r="A9" t="str">
            <v>دفعات مقدمه للموردين _ مقاولين</v>
          </cell>
        </row>
        <row r="10">
          <cell r="A10" t="str">
            <v>العهد و السلف</v>
          </cell>
        </row>
        <row r="11">
          <cell r="A11" t="str">
            <v xml:space="preserve">محجوز تأمينات لدى الغير _ ضمان اعمال </v>
          </cell>
        </row>
        <row r="12">
          <cell r="A12" t="str">
            <v xml:space="preserve">محجوز تأمينات لدى الغير _ تأمينات مقاولات </v>
          </cell>
        </row>
        <row r="13">
          <cell r="A13" t="str">
            <v xml:space="preserve">محجوز تأمينات لدى الغير _ ضرائب خصم من المنبع </v>
          </cell>
        </row>
        <row r="14">
          <cell r="A14" t="str">
            <v xml:space="preserve">مدينون متنوعون </v>
          </cell>
        </row>
        <row r="15">
          <cell r="A15" t="str">
            <v>ارصده مدينه _ مدينو شراء اصول ثابته</v>
          </cell>
        </row>
        <row r="16">
          <cell r="A16" t="str">
            <v>حـ / مدينو شراء اصول ثابته _ شركة صن ست هيلز للتعمير</v>
          </cell>
        </row>
        <row r="17">
          <cell r="A17" t="str">
            <v>حـ / مدينو شراء اصول ثابته</v>
          </cell>
        </row>
        <row r="18">
          <cell r="A18" t="str">
            <v>التحويلات</v>
          </cell>
        </row>
        <row r="19">
          <cell r="A19" t="str">
            <v>حـ / التحويلات النقديه</v>
          </cell>
        </row>
        <row r="20">
          <cell r="A20" t="str">
            <v>حـ / التحويلات البنكيه</v>
          </cell>
        </row>
        <row r="21">
          <cell r="A21" t="str">
            <v>حـ / تمويل الخزينه</v>
          </cell>
        </row>
        <row r="22">
          <cell r="A22" t="str">
            <v>اصول ثابته _ الاراضى _ بالتكلفه</v>
          </cell>
        </row>
        <row r="23">
          <cell r="A23" t="str">
            <v>اصول ثابته _ المباني والإنشاءات _ بالتكلفه</v>
          </cell>
        </row>
        <row r="24">
          <cell r="A24" t="str">
            <v>اصول ثابته _ اجهزه و معدات مكتبيه _ بالتكلفه</v>
          </cell>
        </row>
        <row r="25">
          <cell r="A25" t="str">
            <v>اصول ثابته _ الالات و معدات _ بالتكلفه</v>
          </cell>
        </row>
        <row r="26">
          <cell r="A26" t="str">
            <v>اصول ثابته _ السيارات و وسائل نقل _ بالتكلفه</v>
          </cell>
        </row>
        <row r="27">
          <cell r="A27" t="str">
            <v>اصول ثابته _ العدد والادوات _ بالتكلفه</v>
          </cell>
        </row>
        <row r="28">
          <cell r="A28" t="str">
            <v>اصول ثابته _ الاجهزة الكهربائية _ بالتكلفه</v>
          </cell>
        </row>
        <row r="29">
          <cell r="A29" t="str">
            <v>اصول ثابته _ الاثاث والمفروشات _ بالتكلفه</v>
          </cell>
        </row>
        <row r="30">
          <cell r="A30" t="str">
            <v>اصول ثابته _ الحاسب الالى والشبكات واجهزة اتصالات _ بالتكلفه</v>
          </cell>
        </row>
        <row r="31">
          <cell r="A31" t="str">
            <v>اصول ثابته _ انظمة التكييف والمكيفات _ بالتكلفه</v>
          </cell>
        </row>
        <row r="32">
          <cell r="A32" t="str">
            <v>اصول ثابته _ الديكور والتحسينات _ بالتكلفه</v>
          </cell>
        </row>
        <row r="33">
          <cell r="A33" t="str">
            <v>اصول ثابته _ انظمة وادوات السلامة _ بالتكلفه</v>
          </cell>
        </row>
        <row r="34">
          <cell r="A34" t="str">
            <v>اصول ثابتة - اخرى _ بالتكلفه</v>
          </cell>
        </row>
        <row r="35">
          <cell r="A35" t="str">
            <v>مجمع اهلاك المبانى والانشاءات</v>
          </cell>
        </row>
        <row r="36">
          <cell r="A36" t="str">
            <v>مجمع اهلاك اجهزه و معدات مكتبيه</v>
          </cell>
        </row>
        <row r="37">
          <cell r="A37" t="str">
            <v>مجمع اهلاك الات و معدات</v>
          </cell>
        </row>
        <row r="38">
          <cell r="A38" t="str">
            <v>مجمع اهلاك السيارات و وسائل نقل</v>
          </cell>
        </row>
        <row r="39">
          <cell r="A39" t="str">
            <v>مجمع اهلاك العدد والادوات</v>
          </cell>
        </row>
        <row r="40">
          <cell r="A40" t="str">
            <v>مجمع اهلاك الاجهزة الكهربائية</v>
          </cell>
        </row>
        <row r="41">
          <cell r="A41" t="str">
            <v>مجمع اهلاك الاثاث والمفروشات</v>
          </cell>
        </row>
        <row r="42">
          <cell r="A42" t="str">
            <v>مجمع اهلاك الحاسب الالى والشبكات واجهزة اتصالات</v>
          </cell>
        </row>
        <row r="43">
          <cell r="A43" t="str">
            <v>مجمع اهلاك انظمة التكييف والمكيفات</v>
          </cell>
        </row>
        <row r="44">
          <cell r="A44" t="str">
            <v>مجمع اهلاك الديكور والتحسينات</v>
          </cell>
        </row>
        <row r="45">
          <cell r="A45" t="str">
            <v>مجمع اهلاك انظمة وادوات السلامة</v>
          </cell>
        </row>
        <row r="46">
          <cell r="A46" t="str">
            <v>مجمع اهلاك اصول ثابتة - اخرى</v>
          </cell>
        </row>
        <row r="47">
          <cell r="A47" t="str">
            <v>الاصول الاخرى ( نفقات ايرادية مؤجلة )</v>
          </cell>
        </row>
        <row r="48">
          <cell r="A48" t="str">
            <v>نفقات ايرادية مؤجلة اخرى</v>
          </cell>
        </row>
        <row r="49">
          <cell r="A49" t="str">
            <v>المطلوبات ( الخصوم )</v>
          </cell>
        </row>
        <row r="50">
          <cell r="A50" t="str">
            <v xml:space="preserve">قروض بنكية - البنك .....  </v>
          </cell>
        </row>
        <row r="51">
          <cell r="A51" t="str">
            <v>ضرائب مؤجله</v>
          </cell>
        </row>
        <row r="52">
          <cell r="A52" t="str">
            <v xml:space="preserve">التزام ضريبى مؤجل </v>
          </cell>
        </row>
        <row r="53">
          <cell r="A53" t="str">
            <v xml:space="preserve">قائمة الدخل </v>
          </cell>
        </row>
        <row r="54">
          <cell r="A54" t="str">
            <v>بنوك - ارصدة دائنة _ سحب على المكشوف</v>
          </cell>
        </row>
        <row r="55">
          <cell r="A55" t="str">
            <v>بنوك دائنة بالعملة المحلية</v>
          </cell>
        </row>
        <row r="56">
          <cell r="A56" t="str">
            <v>مستحق لشركات شقيقة و ذات علاقة اخرى</v>
          </cell>
        </row>
        <row r="57">
          <cell r="A57" t="str">
            <v>حـ / مستحق للاطراف ذات العلاقه _ نيو جيزه</v>
          </cell>
        </row>
        <row r="58">
          <cell r="A58" t="str">
            <v>الموردين</v>
          </cell>
        </row>
        <row r="59">
          <cell r="A59" t="str">
            <v>مقاولى التنفيذ</v>
          </cell>
        </row>
        <row r="60">
          <cell r="A60" t="str">
            <v>اوراق دفع</v>
          </cell>
        </row>
        <row r="61">
          <cell r="A61" t="str">
            <v>ضرائب خصم و اضافه _ المبيعات _ تأمينات _كسب عمل</v>
          </cell>
        </row>
        <row r="62">
          <cell r="A62" t="str">
            <v>ارصدة دائنة اخرى _ تأمين اعمال _ مورد و مقاول</v>
          </cell>
        </row>
        <row r="63">
          <cell r="A63" t="str">
            <v>ارصدة دائنة اخرى _ عملاء دفعات مقدمة</v>
          </cell>
        </row>
        <row r="64">
          <cell r="A64" t="str">
            <v xml:space="preserve">دائنون متنوعون </v>
          </cell>
        </row>
        <row r="65">
          <cell r="A65" t="str">
            <v xml:space="preserve">ارصدة دائنة _ دائنو شراء اراضى </v>
          </cell>
        </row>
        <row r="66">
          <cell r="A66" t="str">
            <v xml:space="preserve">ارصدة دائنة _ دائنو جهاز المحافظه </v>
          </cell>
        </row>
        <row r="67">
          <cell r="A67" t="str">
            <v>ارصدة دائنه _ مصروفات مستحقة</v>
          </cell>
        </row>
        <row r="68">
          <cell r="A68" t="str">
            <v>مخصص ديون مشكوك في تحصيلها</v>
          </cell>
        </row>
        <row r="69">
          <cell r="A69" t="str">
            <v>مخصص هبوط استثمارات</v>
          </cell>
        </row>
        <row r="70">
          <cell r="A70" t="str">
            <v xml:space="preserve">مخصصات مطالبات </v>
          </cell>
        </row>
        <row r="71">
          <cell r="A71" t="str">
            <v xml:space="preserve">رأس المال  </v>
          </cell>
        </row>
        <row r="72">
          <cell r="A72" t="str">
            <v xml:space="preserve">الاحتياطيات </v>
          </cell>
        </row>
        <row r="73">
          <cell r="A73" t="str">
            <v>جارى المساهمين</v>
          </cell>
        </row>
        <row r="74">
          <cell r="A74" t="str">
            <v xml:space="preserve">الأرباح  ( الخسائر ) العام _ المرحله </v>
          </cell>
        </row>
        <row r="75">
          <cell r="A75" t="str">
            <v>صافى ارباح العام</v>
          </cell>
        </row>
        <row r="76">
          <cell r="A76" t="str">
            <v>ايرادات المبيعات</v>
          </cell>
        </row>
        <row r="77">
          <cell r="A77" t="str">
            <v>حـ /  ايرادات المبيعات _</v>
          </cell>
        </row>
        <row r="78">
          <cell r="A78" t="str">
            <v>حـ /  ايرادات المبيعات _</v>
          </cell>
        </row>
        <row r="79">
          <cell r="A79" t="str">
            <v>حـ /  ايرادات المبيعات _</v>
          </cell>
        </row>
        <row r="80">
          <cell r="A80" t="str">
            <v>ايرادات _ عقود مقاولات</v>
          </cell>
        </row>
        <row r="81">
          <cell r="A81" t="str">
            <v>ايرادات متنوعه</v>
          </cell>
        </row>
        <row r="82">
          <cell r="A82" t="str">
            <v>ارباح / خسائر بيع اصول ثابتة</v>
          </cell>
        </row>
        <row r="83">
          <cell r="A83" t="str">
            <v>مصروف اهلاك المبانى والانشاءات</v>
          </cell>
        </row>
        <row r="84">
          <cell r="A84" t="str">
            <v>مصروف اهلاك اجهزه و معدات مكتبيه</v>
          </cell>
        </row>
        <row r="85">
          <cell r="A85" t="str">
            <v>مصروف اهلاك الات و معدات</v>
          </cell>
        </row>
        <row r="86">
          <cell r="A86" t="str">
            <v>مصروف اهلاك السيارات و وسائل نقل</v>
          </cell>
        </row>
        <row r="87">
          <cell r="A87" t="str">
            <v>مصروف اهلاك العدد والادوات</v>
          </cell>
        </row>
        <row r="88">
          <cell r="A88" t="str">
            <v>مصروف اهلاك الاجهزة الكهربائية</v>
          </cell>
        </row>
        <row r="89">
          <cell r="A89" t="str">
            <v>مصروف اهلاك الاثاث والمفروشات</v>
          </cell>
        </row>
        <row r="90">
          <cell r="A90" t="str">
            <v>مصروف اهلاك الحاسب الالى والشبكات واجهزة اتصالات</v>
          </cell>
        </row>
        <row r="91">
          <cell r="A91" t="str">
            <v>مصروف اهلاك انظمة التكييف والمكيفات</v>
          </cell>
        </row>
        <row r="92">
          <cell r="A92" t="str">
            <v>مصروف اهلاك الديكور والتحسينات</v>
          </cell>
        </row>
        <row r="93">
          <cell r="A93" t="str">
            <v>مصروف اهلاك انظمة وادوات السلامة</v>
          </cell>
        </row>
        <row r="94">
          <cell r="A94" t="str">
            <v>مصروف اهلاك اخشاب عدة</v>
          </cell>
        </row>
        <row r="95">
          <cell r="A95" t="str">
            <v>المصروفات العمومية والادارية</v>
          </cell>
        </row>
        <row r="96">
          <cell r="A96" t="str">
            <v>مصروفات العمليات _ تاون هاوس</v>
          </cell>
        </row>
        <row r="97">
          <cell r="A97" t="str">
            <v>مقدمات لحـ / حجز وحدات عملاء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id="10" name="الجدول10" displayName="الجدول10" ref="A6:F1999" headerRowCount="0" totalsRowShown="0" headerRowDxfId="54" dataDxfId="53">
  <tableColumns count="6">
    <tableColumn id="2" name="عمود2" dataDxfId="52"/>
    <tableColumn id="1" name="عمود1" dataDxfId="51">
      <calculatedColumnFormula>IF(A6="","",SUBTOTAL(3,A$6:A6))</calculatedColumnFormula>
    </tableColumn>
    <tableColumn id="3" name="عمود3" dataDxfId="50">
      <calculatedColumnFormula>SUMIF(صادر_وارد!$D$3:$D$1999,'تكويد صنف_ارصدة'!B6,صادر_وارد!$A$3:$A$500)</calculatedColumnFormula>
    </tableColumn>
    <tableColumn id="4" name="عمود4" dataDxfId="49">
      <calculatedColumnFormula>SUMIF(صادر_وارد!$D$3:$D$1999,'تكويد صنف_ارصدة'!B6,صادر_وارد!$B$3:$B$500)</calculatedColumnFormula>
    </tableColumn>
    <tableColumn id="5" name="عمود5" dataDxfId="48">
      <calculatedColumnFormula>C6-D6</calculatedColumnFormula>
    </tableColumn>
    <tableColumn id="6" name="عمود6" dataDxfId="47"/>
  </tableColumns>
  <tableStyleInfo name="TableStyleMedium24" showFirstColumn="0" showLastColumn="0" showRowStripes="1" showColumnStripes="0"/>
</table>
</file>

<file path=xl/tables/table2.xml><?xml version="1.0" encoding="utf-8"?>
<table xmlns="http://schemas.openxmlformats.org/spreadsheetml/2006/main" id="4" name="الجدول4" displayName="الجدول4" ref="C3:D1999" headerRowCount="0" totalsRowShown="0" headerRowDxfId="46" dataDxfId="44" headerRowBorderDxfId="45" tableBorderDxfId="43">
  <tableColumns count="2">
    <tableColumn id="1" name="عمود1" headerRowDxfId="42" dataDxfId="41"/>
    <tableColumn id="2" name="عمود2" headerRowDxfId="40" dataDxfId="39">
      <calculatedColumnFormula>IFERROR(VLOOKUP(C3,'تكويد صنف_ارصدة'!$A$5:B500,2,FALSE),"")</calculatedColumnFormula>
    </tableColumn>
  </tableColumns>
  <tableStyleInfo name="TableStyleMedium25" showFirstColumn="0" showLastColumn="0" showRowStripes="1" showColumnStripes="0"/>
</table>
</file>

<file path=xl/tables/table3.xml><?xml version="1.0" encoding="utf-8"?>
<table xmlns="http://schemas.openxmlformats.org/spreadsheetml/2006/main" id="5" name="الجدول5" displayName="الجدول5" ref="F3:G1999" headerRowCount="0" totalsRowShown="0" headerRowDxfId="38" dataDxfId="36" headerRowBorderDxfId="37" tableBorderDxfId="35">
  <tableColumns count="2">
    <tableColumn id="1" name="عمود1" headerRowDxfId="34" dataDxfId="33"/>
    <tableColumn id="3" name="عمود3" headerRowDxfId="32" dataDxfId="31"/>
  </tableColumns>
  <tableStyleInfo name="TableStyleMedium24" showFirstColumn="0" showLastColumn="0" showRowStripes="1" showColumnStripes="0"/>
</table>
</file>

<file path=xl/tables/table4.xml><?xml version="1.0" encoding="utf-8"?>
<table xmlns="http://schemas.openxmlformats.org/spreadsheetml/2006/main" id="6" name="الجدول6" displayName="الجدول6" ref="H3:I1999" headerRowCount="0" totalsRowShown="0" headerRowDxfId="30" dataDxfId="28" headerRowBorderDxfId="29" tableBorderDxfId="27">
  <tableColumns count="2">
    <tableColumn id="1" name="عمود1" headerRowDxfId="26" dataDxfId="25"/>
    <tableColumn id="3" name="عمود3" headerRowDxfId="24" dataDxfId="23"/>
  </tableColumns>
  <tableStyleInfo name="TableStyleMedium23" showFirstColumn="0" showLastColumn="0" showRowStripes="1" showColumnStripes="0"/>
</table>
</file>

<file path=xl/tables/table5.xml><?xml version="1.0" encoding="utf-8"?>
<table xmlns="http://schemas.openxmlformats.org/spreadsheetml/2006/main" id="9" name="الجدول9" displayName="الجدول9" ref="A3:B1999" headerRowCount="0" totalsRowShown="0" headerRowDxfId="22" dataDxfId="20" headerRowBorderDxfId="21" tableBorderDxfId="19">
  <tableColumns count="2">
    <tableColumn id="2" name="عمود2" headerRowDxfId="18" dataDxfId="17"/>
    <tableColumn id="4" name="عمود4" headerRowDxfId="16" dataDxfId="15"/>
  </tableColumns>
  <tableStyleInfo name="TableStyleMedium24" showFirstColumn="0" showLastColumn="0" showRowStripes="1" showColumnStripes="0"/>
</table>
</file>

<file path=xl/tables/table6.xml><?xml version="1.0" encoding="utf-8"?>
<table xmlns="http://schemas.openxmlformats.org/spreadsheetml/2006/main" id="13" name="الجدول13" displayName="الجدول13" ref="E3:E2000" headerRowCount="0" totalsRowShown="0" headerRowDxfId="14" dataDxfId="13">
  <tableColumns count="1">
    <tableColumn id="1" name="عمود1" headerRowDxfId="12" dataDxfId="11"/>
  </tableColumns>
  <tableStyleInfo name="TableStyleMedium25" showFirstColumn="0" showLastColumn="0" showRowStripes="1" showColumnStripes="0"/>
</table>
</file>

<file path=xl/tables/table7.xml><?xml version="1.0" encoding="utf-8"?>
<table xmlns="http://schemas.openxmlformats.org/spreadsheetml/2006/main" id="11" name="الجدول11" displayName="الجدول11" ref="B7:J1099" headerRowCount="0" totalsRowShown="0" headerRowDxfId="10" dataDxfId="9">
  <tableColumns count="9">
    <tableColumn id="1" name="عمود1" dataDxfId="8">
      <calculatedColumnFormula>IFERROR(INDEX(صادر_وارد!$A$2:$I$1999,MATCH('كارت صنف'!$A7,صادر_وارد!$AJ$2:$AJ$500,0),1),"")</calculatedColumnFormula>
    </tableColumn>
    <tableColumn id="2" name="عمود2" dataDxfId="7">
      <calculatedColumnFormula>IFERROR(INDEX(صادر_وارد!$A$2:$I$1999,MATCH('كارت صنف'!$A7,صادر_وارد!$AJ$2:$AJ$500,0),2),"")</calculatedColumnFormula>
    </tableColumn>
    <tableColumn id="3" name="عمود3" dataDxfId="6">
      <calculatedColumnFormula>IFERROR(INDEX(صادر_وارد!$A$2:$I$1999,MATCH('كارت صنف'!$A7,صادر_وارد!$AJ$2:$AJ$500,0),3),"")</calculatedColumnFormula>
    </tableColumn>
    <tableColumn id="4" name="عمود4" dataDxfId="5">
      <calculatedColumnFormula>IFERROR(INDEX(صادر_وارد!$A$2:$I$1999,MATCH('كارت صنف'!$A7,صادر_وارد!$AJ$2:$AJ$500,0),4),"")</calculatedColumnFormula>
    </tableColumn>
    <tableColumn id="5" name="عمود5" dataDxfId="4">
      <calculatedColumnFormula>IFERROR(INDEX(صادر_وارد!$A$2:$I$1999,MATCH('كارت صنف'!$A7,صادر_وارد!$AJ$2:$AJ$500,0),5),"")</calculatedColumnFormula>
    </tableColumn>
    <tableColumn id="6" name="عمود6" dataDxfId="3">
      <calculatedColumnFormula>IFERROR(INDEX(صادر_وارد!$A$2:$I$1999,MATCH('كارت صنف'!$A7,صادر_وارد!$AJ$2:$AJ$500,0),6),"")</calculatedColumnFormula>
    </tableColumn>
    <tableColumn id="7" name="عمود7" dataDxfId="2">
      <calculatedColumnFormula>IFERROR(INDEX(صادر_وارد!$A$2:$I$1999,MATCH('كارت صنف'!$A7,صادر_وارد!$AJ$2:$AJ$500,0),7),"")</calculatedColumnFormula>
    </tableColumn>
    <tableColumn id="8" name="عمود8" dataDxfId="1">
      <calculatedColumnFormula>IFERROR(INDEX(صادر_وارد!$A$2:$I$1999,MATCH('كارت صنف'!$A7,صادر_وارد!$AJ$2:$AJ$500,0),8),"")</calculatedColumnFormula>
    </tableColumn>
    <tableColumn id="9" name="عمود9" dataDxfId="0">
      <calculatedColumnFormula>IFERROR(INDEX(صادر_وارد!$A$2:$I$1999,MATCH('كارت صنف'!$A7,صادر_وارد!$AJ$2:$AJ$500,0),9),"")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rightToLeft="1" workbookViewId="0">
      <selection sqref="A1:XFD1048576"/>
    </sheetView>
  </sheetViews>
  <sheetFormatPr defaultRowHeight="12.75"/>
  <cols>
    <col min="1" max="16384" width="9.140625" style="81"/>
  </cols>
  <sheetData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998"/>
  <sheetViews>
    <sheetView rightToLeft="1" tabSelected="1" zoomScaleNormal="100" workbookViewId="0">
      <selection activeCell="H4" sqref="H4"/>
    </sheetView>
  </sheetViews>
  <sheetFormatPr defaultRowHeight="21.75" thickTop="1" thickBottom="1"/>
  <cols>
    <col min="1" max="1" width="9.140625" style="71"/>
    <col min="2" max="2" width="26.85546875" style="71" customWidth="1"/>
    <col min="3" max="3" width="9.140625" style="71"/>
    <col min="4" max="4" width="12.42578125" style="71" customWidth="1"/>
    <col min="5" max="5" width="24.42578125" style="71" customWidth="1"/>
    <col min="6" max="8" width="9.140625" style="71"/>
    <col min="9" max="9" width="29.140625" style="72" customWidth="1"/>
    <col min="10" max="10" width="11.28515625" style="72" customWidth="1"/>
    <col min="11" max="11" width="16.5703125" style="72" customWidth="1"/>
    <col min="12" max="16384" width="9.140625" style="71"/>
  </cols>
  <sheetData>
    <row r="1" spans="1:11" ht="31.5" thickTop="1" thickBot="1">
      <c r="A1" s="85" t="s">
        <v>45</v>
      </c>
      <c r="B1" s="86"/>
      <c r="C1" s="86"/>
      <c r="D1" s="86"/>
      <c r="E1" s="86"/>
      <c r="F1" s="87"/>
      <c r="I1" s="82" t="s">
        <v>35</v>
      </c>
      <c r="J1" s="82" t="s">
        <v>43</v>
      </c>
      <c r="K1" s="82" t="s">
        <v>1</v>
      </c>
    </row>
    <row r="2" spans="1:11" ht="18.75" thickBot="1">
      <c r="A2" s="76" t="s">
        <v>0</v>
      </c>
      <c r="B2" s="77"/>
      <c r="C2" s="78"/>
      <c r="D2" s="78"/>
      <c r="E2" s="78"/>
      <c r="F2" s="78"/>
      <c r="I2" s="83"/>
      <c r="J2" s="83"/>
      <c r="K2" s="83"/>
    </row>
    <row r="3" spans="1:11" ht="21" thickBot="1">
      <c r="A3" s="75" t="s">
        <v>34</v>
      </c>
      <c r="B3" s="75" t="s">
        <v>35</v>
      </c>
      <c r="C3" s="74" t="s">
        <v>36</v>
      </c>
      <c r="D3" s="74" t="s">
        <v>44</v>
      </c>
      <c r="E3" s="74" t="s">
        <v>37</v>
      </c>
      <c r="F3" s="74" t="s">
        <v>38</v>
      </c>
      <c r="I3" s="84"/>
      <c r="J3" s="84"/>
      <c r="K3" s="84"/>
    </row>
    <row r="4" spans="1:11" thickTop="1" thickBot="1">
      <c r="A4" s="73"/>
      <c r="B4" s="73" t="s">
        <v>39</v>
      </c>
      <c r="C4" s="73">
        <v>8</v>
      </c>
      <c r="D4" s="73"/>
      <c r="E4" s="73"/>
      <c r="F4" s="73">
        <f>C4*D4</f>
        <v>0</v>
      </c>
      <c r="I4" s="72" t="str">
        <f>'تكويد صنف_ارصدة'!A6</f>
        <v>م</v>
      </c>
      <c r="J4" s="72">
        <f>'تكويد صنف_ارصدة'!B6</f>
        <v>1</v>
      </c>
      <c r="K4" s="72">
        <f ca="1">'تكويد صنف_ارصدة'!E6</f>
        <v>80</v>
      </c>
    </row>
    <row r="5" spans="1:11" thickTop="1" thickBot="1">
      <c r="A5" s="73"/>
      <c r="B5" s="73" t="s">
        <v>40</v>
      </c>
      <c r="C5" s="73">
        <v>8</v>
      </c>
      <c r="D5" s="73"/>
      <c r="E5" s="73"/>
      <c r="F5" s="73">
        <f t="shared" ref="F5:F17" si="0">C5*D5</f>
        <v>0</v>
      </c>
      <c r="I5" s="72" t="str">
        <f>'تكويد صنف_ارصدة'!A7</f>
        <v>ع</v>
      </c>
      <c r="J5" s="72">
        <f>'تكويد صنف_ارصدة'!B7</f>
        <v>2</v>
      </c>
      <c r="K5" s="72">
        <f ca="1">'تكويد صنف_ارصدة'!E7</f>
        <v>20</v>
      </c>
    </row>
    <row r="6" spans="1:11" thickTop="1" thickBot="1">
      <c r="A6" s="73"/>
      <c r="B6" s="73" t="s">
        <v>41</v>
      </c>
      <c r="C6" s="73">
        <v>8</v>
      </c>
      <c r="D6" s="73"/>
      <c r="E6" s="73"/>
      <c r="F6" s="73">
        <f t="shared" si="0"/>
        <v>0</v>
      </c>
      <c r="I6" s="72" t="str">
        <f>'تكويد صنف_ارصدة'!A8</f>
        <v>ل</v>
      </c>
      <c r="J6" s="72">
        <f>'تكويد صنف_ارصدة'!B8</f>
        <v>3</v>
      </c>
      <c r="K6" s="72">
        <f ca="1">'تكويد صنف_ارصدة'!E8</f>
        <v>25</v>
      </c>
    </row>
    <row r="7" spans="1:11" thickTop="1" thickBot="1">
      <c r="A7" s="73"/>
      <c r="B7" s="73" t="s">
        <v>42</v>
      </c>
      <c r="C7" s="73">
        <v>8</v>
      </c>
      <c r="D7" s="73"/>
      <c r="E7" s="73"/>
      <c r="F7" s="73">
        <f t="shared" si="0"/>
        <v>0</v>
      </c>
      <c r="I7" s="72" t="str">
        <f>'تكويد صنف_ارصدة'!A9</f>
        <v>ج</v>
      </c>
      <c r="J7" s="72">
        <f>'تكويد صنف_ارصدة'!B9</f>
        <v>4</v>
      </c>
      <c r="K7" s="72">
        <f ca="1">'تكويد صنف_ارصدة'!E9</f>
        <v>100</v>
      </c>
    </row>
    <row r="8" spans="1:11" thickTop="1" thickBot="1">
      <c r="A8" s="73"/>
      <c r="B8" s="73"/>
      <c r="C8" s="73"/>
      <c r="D8" s="73"/>
      <c r="E8" s="73"/>
      <c r="F8" s="73">
        <f t="shared" si="0"/>
        <v>0</v>
      </c>
      <c r="I8" s="72" t="str">
        <f>'تكويد صنف_ارصدة'!A10</f>
        <v>ن</v>
      </c>
      <c r="J8" s="72">
        <f>'تكويد صنف_ارصدة'!B10</f>
        <v>5</v>
      </c>
      <c r="K8" s="72">
        <f ca="1">'تكويد صنف_ارصدة'!E10</f>
        <v>500</v>
      </c>
    </row>
    <row r="9" spans="1:11" thickTop="1" thickBot="1">
      <c r="A9" s="73"/>
      <c r="B9" s="73"/>
      <c r="C9" s="73"/>
      <c r="D9" s="73"/>
      <c r="E9" s="73"/>
      <c r="F9" s="73">
        <f t="shared" si="0"/>
        <v>0</v>
      </c>
      <c r="I9" s="72" t="str">
        <f>'تكويد صنف_ارصدة'!A11</f>
        <v>هـ</v>
      </c>
      <c r="J9" s="72">
        <f>'تكويد صنف_ارصدة'!B11</f>
        <v>6</v>
      </c>
      <c r="K9" s="72">
        <f ca="1">'تكويد صنف_ارصدة'!E11</f>
        <v>1550</v>
      </c>
    </row>
    <row r="10" spans="1:11" thickTop="1" thickBot="1">
      <c r="A10" s="73"/>
      <c r="B10" s="73"/>
      <c r="C10" s="73"/>
      <c r="D10" s="73"/>
      <c r="E10" s="73"/>
      <c r="F10" s="73">
        <f t="shared" si="0"/>
        <v>0</v>
      </c>
      <c r="I10" s="72" t="str">
        <f>'تكويد صنف_ارصدة'!A12</f>
        <v>ط</v>
      </c>
      <c r="J10" s="72">
        <f>'تكويد صنف_ارصدة'!B12</f>
        <v>7</v>
      </c>
      <c r="K10" s="72">
        <f ca="1">'تكويد صنف_ارصدة'!E12</f>
        <v>1000</v>
      </c>
    </row>
    <row r="11" spans="1:11" thickTop="1" thickBot="1">
      <c r="A11" s="73"/>
      <c r="B11" s="73"/>
      <c r="C11" s="73"/>
      <c r="D11" s="73"/>
      <c r="E11" s="73"/>
      <c r="F11" s="73">
        <f t="shared" si="0"/>
        <v>0</v>
      </c>
      <c r="I11" s="72" t="str">
        <f>'تكويد صنف_ارصدة'!A13</f>
        <v>و</v>
      </c>
      <c r="J11" s="72">
        <f>'تكويد صنف_ارصدة'!B13</f>
        <v>8</v>
      </c>
      <c r="K11" s="72">
        <f ca="1">'تكويد صنف_ارصدة'!E13</f>
        <v>2500</v>
      </c>
    </row>
    <row r="12" spans="1:11" thickTop="1" thickBot="1">
      <c r="A12" s="73"/>
      <c r="B12" s="73"/>
      <c r="C12" s="73"/>
      <c r="D12" s="73"/>
      <c r="E12" s="73"/>
      <c r="F12" s="73">
        <f t="shared" si="0"/>
        <v>0</v>
      </c>
      <c r="I12" s="72">
        <f>'تكويد صنف_ارصدة'!A14</f>
        <v>0</v>
      </c>
      <c r="J12" s="72" t="str">
        <f>'تكويد صنف_ارصدة'!B14</f>
        <v/>
      </c>
      <c r="K12" s="72">
        <f ca="1">'تكويد صنف_ارصدة'!E14</f>
        <v>0</v>
      </c>
    </row>
    <row r="13" spans="1:11" thickTop="1" thickBot="1">
      <c r="A13" s="73"/>
      <c r="B13" s="73"/>
      <c r="C13" s="73"/>
      <c r="D13" s="73"/>
      <c r="E13" s="73"/>
      <c r="F13" s="73">
        <f t="shared" si="0"/>
        <v>0</v>
      </c>
      <c r="I13" s="72">
        <f>'تكويد صنف_ارصدة'!A15</f>
        <v>0</v>
      </c>
      <c r="J13" s="72" t="str">
        <f>'تكويد صنف_ارصدة'!B15</f>
        <v/>
      </c>
      <c r="K13" s="72">
        <f ca="1">'تكويد صنف_ارصدة'!E15</f>
        <v>0</v>
      </c>
    </row>
    <row r="14" spans="1:11" thickTop="1" thickBot="1">
      <c r="A14" s="79"/>
      <c r="B14" s="79"/>
      <c r="C14" s="79"/>
      <c r="D14" s="79"/>
      <c r="E14" s="79"/>
      <c r="F14" s="79">
        <f t="shared" si="0"/>
        <v>0</v>
      </c>
      <c r="I14" s="72">
        <f>'تكويد صنف_ارصدة'!A16</f>
        <v>0</v>
      </c>
      <c r="J14" s="72" t="str">
        <f>'تكويد صنف_ارصدة'!B16</f>
        <v/>
      </c>
      <c r="K14" s="72">
        <f ca="1">'تكويد صنف_ارصدة'!E16</f>
        <v>0</v>
      </c>
    </row>
    <row r="15" spans="1:11" thickTop="1" thickBot="1">
      <c r="A15" s="73"/>
      <c r="B15" s="73"/>
      <c r="C15" s="73"/>
      <c r="D15" s="73"/>
      <c r="E15" s="73"/>
      <c r="F15" s="79">
        <f t="shared" si="0"/>
        <v>0</v>
      </c>
      <c r="I15" s="72">
        <f>'تكويد صنف_ارصدة'!A17</f>
        <v>0</v>
      </c>
      <c r="J15" s="72" t="str">
        <f>'تكويد صنف_ارصدة'!B17</f>
        <v/>
      </c>
      <c r="K15" s="72">
        <f ca="1">'تكويد صنف_ارصدة'!E17</f>
        <v>0</v>
      </c>
    </row>
    <row r="16" spans="1:11" thickTop="1" thickBot="1">
      <c r="A16" s="73"/>
      <c r="B16" s="73"/>
      <c r="C16" s="73"/>
      <c r="D16" s="73"/>
      <c r="E16" s="73"/>
      <c r="F16" s="79">
        <f t="shared" si="0"/>
        <v>0</v>
      </c>
      <c r="I16" s="72">
        <f>'تكويد صنف_ارصدة'!A18</f>
        <v>0</v>
      </c>
      <c r="J16" s="72" t="str">
        <f>'تكويد صنف_ارصدة'!B18</f>
        <v/>
      </c>
      <c r="K16" s="72">
        <f ca="1">'تكويد صنف_ارصدة'!E18</f>
        <v>0</v>
      </c>
    </row>
    <row r="17" spans="1:11" thickTop="1" thickBot="1">
      <c r="A17" s="73"/>
      <c r="B17" s="73"/>
      <c r="C17" s="73"/>
      <c r="D17" s="73"/>
      <c r="E17" s="73"/>
      <c r="F17" s="79">
        <f t="shared" si="0"/>
        <v>0</v>
      </c>
      <c r="I17" s="72">
        <f>'تكويد صنف_ارصدة'!A19</f>
        <v>0</v>
      </c>
      <c r="J17" s="72" t="str">
        <f>'تكويد صنف_ارصدة'!B19</f>
        <v/>
      </c>
      <c r="K17" s="72">
        <f ca="1">'تكويد صنف_ارصدة'!E19</f>
        <v>0</v>
      </c>
    </row>
    <row r="18" spans="1:11" ht="27.75" thickTop="1" thickBot="1">
      <c r="A18" s="91" t="s">
        <v>46</v>
      </c>
      <c r="B18" s="92"/>
      <c r="C18" s="92"/>
      <c r="D18" s="93"/>
      <c r="E18" s="91">
        <f>SUM(F4:F17)</f>
        <v>0</v>
      </c>
      <c r="F18" s="93"/>
      <c r="I18" s="72">
        <f>'تكويد صنف_ارصدة'!A20</f>
        <v>0</v>
      </c>
      <c r="J18" s="72" t="str">
        <f>'تكويد صنف_ارصدة'!B20</f>
        <v/>
      </c>
      <c r="K18" s="72">
        <f ca="1">'تكويد صنف_ارصدة'!E20</f>
        <v>0</v>
      </c>
    </row>
    <row r="19" spans="1:11" thickTop="1" thickBot="1">
      <c r="A19" s="80"/>
      <c r="B19" s="80"/>
      <c r="C19" s="80"/>
      <c r="D19" s="80"/>
      <c r="E19" s="80"/>
      <c r="F19" s="80"/>
      <c r="I19" s="72">
        <f>'تكويد صنف_ارصدة'!A21</f>
        <v>0</v>
      </c>
      <c r="J19" s="72" t="str">
        <f>'تكويد صنف_ارصدة'!B21</f>
        <v/>
      </c>
      <c r="K19" s="72">
        <f ca="1">'تكويد صنف_ارصدة'!E21</f>
        <v>0</v>
      </c>
    </row>
    <row r="20" spans="1:11" thickTop="1" thickBot="1">
      <c r="A20" s="80"/>
      <c r="B20" s="80"/>
      <c r="C20" s="80"/>
      <c r="D20" s="80"/>
      <c r="E20" s="80"/>
      <c r="F20" s="80"/>
      <c r="I20" s="72">
        <f>'تكويد صنف_ارصدة'!A22</f>
        <v>0</v>
      </c>
      <c r="J20" s="72" t="str">
        <f>'تكويد صنف_ارصدة'!B22</f>
        <v/>
      </c>
      <c r="K20" s="72">
        <f ca="1">'تكويد صنف_ارصدة'!E22</f>
        <v>0</v>
      </c>
    </row>
    <row r="21" spans="1:11" thickTop="1" thickBot="1">
      <c r="A21" s="80"/>
      <c r="B21" s="80"/>
      <c r="C21" s="80"/>
      <c r="D21" s="80"/>
      <c r="E21" s="80"/>
      <c r="F21" s="80"/>
      <c r="I21" s="72">
        <f>'تكويد صنف_ارصدة'!A23</f>
        <v>0</v>
      </c>
      <c r="J21" s="72" t="str">
        <f>'تكويد صنف_ارصدة'!B23</f>
        <v/>
      </c>
      <c r="K21" s="72">
        <f ca="1">'تكويد صنف_ارصدة'!E23</f>
        <v>0</v>
      </c>
    </row>
    <row r="22" spans="1:11" thickTop="1" thickBot="1">
      <c r="A22" s="80"/>
      <c r="B22" s="80"/>
      <c r="C22" s="80"/>
      <c r="D22" s="80"/>
      <c r="E22" s="80"/>
      <c r="F22" s="80"/>
      <c r="I22" s="72">
        <f>'تكويد صنف_ارصدة'!A24</f>
        <v>0</v>
      </c>
      <c r="J22" s="72" t="str">
        <f>'تكويد صنف_ارصدة'!B24</f>
        <v/>
      </c>
      <c r="K22" s="72">
        <f ca="1">'تكويد صنف_ارصدة'!E24</f>
        <v>0</v>
      </c>
    </row>
    <row r="23" spans="1:11" thickTop="1" thickBot="1">
      <c r="A23" s="80"/>
      <c r="B23" s="80"/>
      <c r="C23" s="80"/>
      <c r="D23" s="80"/>
      <c r="E23" s="80"/>
      <c r="F23" s="80"/>
      <c r="I23" s="72">
        <f>'تكويد صنف_ارصدة'!A25</f>
        <v>0</v>
      </c>
      <c r="J23" s="72" t="str">
        <f>'تكويد صنف_ارصدة'!B25</f>
        <v/>
      </c>
      <c r="K23" s="72">
        <f ca="1">'تكويد صنف_ارصدة'!E25</f>
        <v>0</v>
      </c>
    </row>
    <row r="24" spans="1:11" thickTop="1" thickBot="1">
      <c r="A24" s="80"/>
      <c r="B24" s="80"/>
      <c r="C24" s="80"/>
      <c r="D24" s="80"/>
      <c r="E24" s="80"/>
      <c r="F24" s="80"/>
      <c r="I24" s="72">
        <f>'تكويد صنف_ارصدة'!A26</f>
        <v>0</v>
      </c>
      <c r="J24" s="72" t="str">
        <f>'تكويد صنف_ارصدة'!B26</f>
        <v/>
      </c>
      <c r="K24" s="72">
        <f ca="1">'تكويد صنف_ارصدة'!E26</f>
        <v>0</v>
      </c>
    </row>
    <row r="25" spans="1:11" thickTop="1" thickBot="1">
      <c r="A25" s="80"/>
      <c r="B25" s="80"/>
      <c r="C25" s="80"/>
      <c r="D25" s="80"/>
      <c r="E25" s="80"/>
      <c r="F25" s="80"/>
      <c r="I25" s="72">
        <f>'تكويد صنف_ارصدة'!A27</f>
        <v>0</v>
      </c>
      <c r="J25" s="72" t="str">
        <f>'تكويد صنف_ارصدة'!B27</f>
        <v/>
      </c>
      <c r="K25" s="72">
        <f ca="1">'تكويد صنف_ارصدة'!E27</f>
        <v>0</v>
      </c>
    </row>
    <row r="26" spans="1:11" thickTop="1" thickBot="1">
      <c r="A26" s="80"/>
      <c r="B26" s="80"/>
      <c r="C26" s="80"/>
      <c r="D26" s="80"/>
      <c r="E26" s="80"/>
      <c r="F26" s="80"/>
      <c r="I26" s="72">
        <f>'تكويد صنف_ارصدة'!A28</f>
        <v>0</v>
      </c>
      <c r="J26" s="72" t="str">
        <f>'تكويد صنف_ارصدة'!B28</f>
        <v/>
      </c>
      <c r="K26" s="72">
        <f ca="1">'تكويد صنف_ارصدة'!E28</f>
        <v>0</v>
      </c>
    </row>
    <row r="27" spans="1:11" thickTop="1" thickBot="1">
      <c r="A27" s="80"/>
      <c r="B27" s="80"/>
      <c r="C27" s="80"/>
      <c r="D27" s="80"/>
      <c r="E27" s="80"/>
      <c r="F27" s="80"/>
      <c r="I27" s="72">
        <f>'تكويد صنف_ارصدة'!A29</f>
        <v>0</v>
      </c>
      <c r="J27" s="72" t="str">
        <f>'تكويد صنف_ارصدة'!B29</f>
        <v/>
      </c>
      <c r="K27" s="72">
        <f ca="1">'تكويد صنف_ارصدة'!E29</f>
        <v>0</v>
      </c>
    </row>
    <row r="28" spans="1:11" thickTop="1" thickBot="1">
      <c r="A28" s="80"/>
      <c r="B28" s="80"/>
      <c r="C28" s="80"/>
      <c r="D28" s="80"/>
      <c r="E28" s="80"/>
      <c r="F28" s="80"/>
      <c r="I28" s="72">
        <f>'تكويد صنف_ارصدة'!A30</f>
        <v>0</v>
      </c>
      <c r="J28" s="72" t="str">
        <f>'تكويد صنف_ارصدة'!B30</f>
        <v/>
      </c>
      <c r="K28" s="72">
        <f ca="1">'تكويد صنف_ارصدة'!E30</f>
        <v>0</v>
      </c>
    </row>
    <row r="29" spans="1:11" thickTop="1" thickBot="1">
      <c r="A29" s="80"/>
      <c r="B29" s="80"/>
      <c r="C29" s="80"/>
      <c r="D29" s="80"/>
      <c r="E29" s="80"/>
      <c r="F29" s="80"/>
      <c r="I29" s="72">
        <f>'تكويد صنف_ارصدة'!A31</f>
        <v>0</v>
      </c>
      <c r="J29" s="72" t="str">
        <f>'تكويد صنف_ارصدة'!B31</f>
        <v/>
      </c>
      <c r="K29" s="72">
        <f ca="1">'تكويد صنف_ارصدة'!E31</f>
        <v>0</v>
      </c>
    </row>
    <row r="30" spans="1:11" thickTop="1" thickBot="1">
      <c r="A30" s="80"/>
      <c r="B30" s="80"/>
      <c r="C30" s="80"/>
      <c r="D30" s="80"/>
      <c r="E30" s="80"/>
      <c r="F30" s="80"/>
      <c r="I30" s="72">
        <f>'تكويد صنف_ارصدة'!A32</f>
        <v>0</v>
      </c>
      <c r="J30" s="72" t="str">
        <f>'تكويد صنف_ارصدة'!B32</f>
        <v/>
      </c>
      <c r="K30" s="72">
        <f ca="1">'تكويد صنف_ارصدة'!E32</f>
        <v>0</v>
      </c>
    </row>
    <row r="31" spans="1:11" thickTop="1" thickBot="1">
      <c r="A31" s="80"/>
      <c r="B31" s="80"/>
      <c r="C31" s="80"/>
      <c r="D31" s="80"/>
      <c r="E31" s="80"/>
      <c r="F31" s="80"/>
      <c r="I31" s="72">
        <f>'تكويد صنف_ارصدة'!A33</f>
        <v>0</v>
      </c>
      <c r="J31" s="72" t="str">
        <f>'تكويد صنف_ارصدة'!B33</f>
        <v/>
      </c>
      <c r="K31" s="72">
        <f ca="1">'تكويد صنف_ارصدة'!E33</f>
        <v>0</v>
      </c>
    </row>
    <row r="32" spans="1:11" ht="27.75" thickTop="1" thickBot="1">
      <c r="A32" s="88"/>
      <c r="B32" s="88"/>
      <c r="C32" s="88"/>
      <c r="D32" s="88"/>
      <c r="E32" s="88"/>
      <c r="F32" s="88"/>
      <c r="I32" s="72">
        <f>'تكويد صنف_ارصدة'!A34</f>
        <v>0</v>
      </c>
      <c r="J32" s="72" t="str">
        <f>'تكويد صنف_ارصدة'!B34</f>
        <v/>
      </c>
      <c r="K32" s="72">
        <f ca="1">'تكويد صنف_ارصدة'!E34</f>
        <v>0</v>
      </c>
    </row>
    <row r="33" spans="1:11" ht="27.75" thickTop="1" thickBot="1">
      <c r="A33" s="89"/>
      <c r="B33" s="89"/>
      <c r="C33" s="90"/>
      <c r="D33" s="90"/>
      <c r="E33" s="90"/>
      <c r="F33" s="90"/>
      <c r="I33" s="72">
        <f>'تكويد صنف_ارصدة'!A35</f>
        <v>0</v>
      </c>
      <c r="J33" s="72" t="str">
        <f>'تكويد صنف_ارصدة'!B35</f>
        <v/>
      </c>
      <c r="K33" s="72">
        <f ca="1">'تكويد صنف_ارصدة'!E35</f>
        <v>0</v>
      </c>
    </row>
    <row r="34" spans="1:11" thickTop="1" thickBot="1">
      <c r="I34" s="72">
        <f>'تكويد صنف_ارصدة'!A36</f>
        <v>0</v>
      </c>
      <c r="J34" s="72" t="str">
        <f>'تكويد صنف_ارصدة'!B36</f>
        <v/>
      </c>
      <c r="K34" s="72">
        <f ca="1">'تكويد صنف_ارصدة'!E36</f>
        <v>0</v>
      </c>
    </row>
    <row r="35" spans="1:11" thickTop="1" thickBot="1">
      <c r="I35" s="72">
        <f>'تكويد صنف_ارصدة'!A37</f>
        <v>0</v>
      </c>
      <c r="J35" s="72" t="str">
        <f>'تكويد صنف_ارصدة'!B37</f>
        <v/>
      </c>
      <c r="K35" s="72">
        <f ca="1">'تكويد صنف_ارصدة'!E37</f>
        <v>0</v>
      </c>
    </row>
    <row r="36" spans="1:11" thickTop="1" thickBot="1">
      <c r="I36" s="72">
        <f>'تكويد صنف_ارصدة'!A38</f>
        <v>0</v>
      </c>
      <c r="J36" s="72" t="str">
        <f>'تكويد صنف_ارصدة'!B38</f>
        <v/>
      </c>
      <c r="K36" s="72">
        <f ca="1">'تكويد صنف_ارصدة'!E38</f>
        <v>0</v>
      </c>
    </row>
    <row r="37" spans="1:11" thickTop="1" thickBot="1">
      <c r="I37" s="72">
        <f>'تكويد صنف_ارصدة'!A39</f>
        <v>0</v>
      </c>
      <c r="J37" s="72" t="str">
        <f>'تكويد صنف_ارصدة'!B39</f>
        <v/>
      </c>
      <c r="K37" s="72">
        <f ca="1">'تكويد صنف_ارصدة'!E39</f>
        <v>0</v>
      </c>
    </row>
    <row r="38" spans="1:11" thickTop="1" thickBot="1">
      <c r="I38" s="72">
        <f>'تكويد صنف_ارصدة'!A40</f>
        <v>0</v>
      </c>
      <c r="J38" s="72" t="str">
        <f>'تكويد صنف_ارصدة'!B40</f>
        <v/>
      </c>
      <c r="K38" s="72">
        <f ca="1">'تكويد صنف_ارصدة'!E40</f>
        <v>0</v>
      </c>
    </row>
    <row r="39" spans="1:11" thickTop="1" thickBot="1">
      <c r="I39" s="72">
        <f>'تكويد صنف_ارصدة'!A41</f>
        <v>0</v>
      </c>
      <c r="J39" s="72" t="str">
        <f>'تكويد صنف_ارصدة'!B41</f>
        <v/>
      </c>
      <c r="K39" s="72">
        <f ca="1">'تكويد صنف_ارصدة'!E41</f>
        <v>0</v>
      </c>
    </row>
    <row r="40" spans="1:11" thickTop="1" thickBot="1">
      <c r="I40" s="72">
        <f>'تكويد صنف_ارصدة'!A42</f>
        <v>0</v>
      </c>
      <c r="J40" s="72" t="str">
        <f>'تكويد صنف_ارصدة'!B42</f>
        <v/>
      </c>
      <c r="K40" s="72">
        <f ca="1">'تكويد صنف_ارصدة'!E42</f>
        <v>0</v>
      </c>
    </row>
    <row r="41" spans="1:11" thickTop="1" thickBot="1">
      <c r="I41" s="72">
        <f>'تكويد صنف_ارصدة'!A43</f>
        <v>0</v>
      </c>
      <c r="J41" s="72" t="str">
        <f>'تكويد صنف_ارصدة'!B43</f>
        <v/>
      </c>
      <c r="K41" s="72">
        <f ca="1">'تكويد صنف_ارصدة'!E43</f>
        <v>0</v>
      </c>
    </row>
    <row r="42" spans="1:11" thickTop="1" thickBot="1">
      <c r="I42" s="72">
        <f>'تكويد صنف_ارصدة'!A44</f>
        <v>0</v>
      </c>
      <c r="J42" s="72" t="str">
        <f>'تكويد صنف_ارصدة'!B44</f>
        <v/>
      </c>
      <c r="K42" s="72">
        <f ca="1">'تكويد صنف_ارصدة'!E44</f>
        <v>0</v>
      </c>
    </row>
    <row r="43" spans="1:11" thickTop="1" thickBot="1">
      <c r="I43" s="72">
        <f>'تكويد صنف_ارصدة'!A45</f>
        <v>0</v>
      </c>
      <c r="J43" s="72" t="str">
        <f>'تكويد صنف_ارصدة'!B45</f>
        <v/>
      </c>
      <c r="K43" s="72">
        <f ca="1">'تكويد صنف_ارصدة'!E45</f>
        <v>0</v>
      </c>
    </row>
    <row r="44" spans="1:11" thickTop="1" thickBot="1">
      <c r="I44" s="72">
        <f>'تكويد صنف_ارصدة'!A46</f>
        <v>0</v>
      </c>
      <c r="J44" s="72" t="str">
        <f>'تكويد صنف_ارصدة'!B46</f>
        <v/>
      </c>
      <c r="K44" s="72">
        <f ca="1">'تكويد صنف_ارصدة'!E46</f>
        <v>0</v>
      </c>
    </row>
    <row r="45" spans="1:11" thickTop="1" thickBot="1">
      <c r="I45" s="72">
        <f>'تكويد صنف_ارصدة'!A47</f>
        <v>0</v>
      </c>
      <c r="J45" s="72" t="str">
        <f>'تكويد صنف_ارصدة'!B47</f>
        <v/>
      </c>
      <c r="K45" s="72">
        <f ca="1">'تكويد صنف_ارصدة'!E47</f>
        <v>0</v>
      </c>
    </row>
    <row r="46" spans="1:11" thickTop="1" thickBot="1">
      <c r="I46" s="72">
        <f>'تكويد صنف_ارصدة'!A48</f>
        <v>0</v>
      </c>
      <c r="J46" s="72" t="str">
        <f>'تكويد صنف_ارصدة'!B48</f>
        <v/>
      </c>
      <c r="K46" s="72">
        <f ca="1">'تكويد صنف_ارصدة'!E48</f>
        <v>0</v>
      </c>
    </row>
    <row r="47" spans="1:11" thickTop="1" thickBot="1">
      <c r="I47" s="72">
        <f>'تكويد صنف_ارصدة'!A49</f>
        <v>0</v>
      </c>
      <c r="J47" s="72" t="str">
        <f>'تكويد صنف_ارصدة'!B49</f>
        <v/>
      </c>
      <c r="K47" s="72">
        <f ca="1">'تكويد صنف_ارصدة'!E49</f>
        <v>0</v>
      </c>
    </row>
    <row r="48" spans="1:11" thickTop="1" thickBot="1">
      <c r="I48" s="72">
        <f>'تكويد صنف_ارصدة'!A50</f>
        <v>0</v>
      </c>
      <c r="J48" s="72" t="str">
        <f>'تكويد صنف_ارصدة'!B50</f>
        <v/>
      </c>
      <c r="K48" s="72">
        <f ca="1">'تكويد صنف_ارصدة'!E50</f>
        <v>0</v>
      </c>
    </row>
    <row r="49" spans="9:11" thickTop="1" thickBot="1">
      <c r="I49" s="72">
        <f>'تكويد صنف_ارصدة'!A51</f>
        <v>0</v>
      </c>
      <c r="J49" s="72" t="str">
        <f>'تكويد صنف_ارصدة'!B51</f>
        <v/>
      </c>
      <c r="K49" s="72">
        <f ca="1">'تكويد صنف_ارصدة'!E51</f>
        <v>0</v>
      </c>
    </row>
    <row r="50" spans="9:11" thickTop="1" thickBot="1">
      <c r="I50" s="72">
        <f>'تكويد صنف_ارصدة'!A52</f>
        <v>0</v>
      </c>
      <c r="J50" s="72" t="str">
        <f>'تكويد صنف_ارصدة'!B52</f>
        <v/>
      </c>
      <c r="K50" s="72">
        <f ca="1">'تكويد صنف_ارصدة'!E52</f>
        <v>0</v>
      </c>
    </row>
    <row r="51" spans="9:11" thickTop="1" thickBot="1">
      <c r="I51" s="72">
        <f>'تكويد صنف_ارصدة'!A53</f>
        <v>0</v>
      </c>
      <c r="J51" s="72" t="str">
        <f>'تكويد صنف_ارصدة'!B53</f>
        <v/>
      </c>
      <c r="K51" s="72">
        <f ca="1">'تكويد صنف_ارصدة'!E53</f>
        <v>0</v>
      </c>
    </row>
    <row r="52" spans="9:11" thickTop="1" thickBot="1">
      <c r="I52" s="72">
        <f>'تكويد صنف_ارصدة'!A54</f>
        <v>0</v>
      </c>
      <c r="J52" s="72" t="str">
        <f>'تكويد صنف_ارصدة'!B54</f>
        <v/>
      </c>
      <c r="K52" s="72">
        <f ca="1">'تكويد صنف_ارصدة'!E54</f>
        <v>0</v>
      </c>
    </row>
    <row r="53" spans="9:11" thickTop="1" thickBot="1">
      <c r="I53" s="72">
        <f>'تكويد صنف_ارصدة'!A55</f>
        <v>0</v>
      </c>
      <c r="J53" s="72" t="str">
        <f>'تكويد صنف_ارصدة'!B55</f>
        <v/>
      </c>
      <c r="K53" s="72">
        <f ca="1">'تكويد صنف_ارصدة'!E55</f>
        <v>0</v>
      </c>
    </row>
    <row r="54" spans="9:11" thickTop="1" thickBot="1">
      <c r="I54" s="72">
        <f>'تكويد صنف_ارصدة'!A56</f>
        <v>0</v>
      </c>
      <c r="J54" s="72" t="str">
        <f>'تكويد صنف_ارصدة'!B56</f>
        <v/>
      </c>
      <c r="K54" s="72">
        <f ca="1">'تكويد صنف_ارصدة'!E56</f>
        <v>0</v>
      </c>
    </row>
    <row r="55" spans="9:11" thickTop="1" thickBot="1">
      <c r="I55" s="72">
        <f>'تكويد صنف_ارصدة'!A57</f>
        <v>0</v>
      </c>
      <c r="J55" s="72" t="str">
        <f>'تكويد صنف_ارصدة'!B57</f>
        <v/>
      </c>
      <c r="K55" s="72">
        <f ca="1">'تكويد صنف_ارصدة'!E57</f>
        <v>0</v>
      </c>
    </row>
    <row r="56" spans="9:11" thickTop="1" thickBot="1">
      <c r="I56" s="72">
        <f>'تكويد صنف_ارصدة'!A58</f>
        <v>0</v>
      </c>
      <c r="J56" s="72" t="str">
        <f>'تكويد صنف_ارصدة'!B58</f>
        <v/>
      </c>
      <c r="K56" s="72">
        <f ca="1">'تكويد صنف_ارصدة'!E58</f>
        <v>0</v>
      </c>
    </row>
    <row r="57" spans="9:11" thickTop="1" thickBot="1">
      <c r="I57" s="72">
        <f>'تكويد صنف_ارصدة'!A59</f>
        <v>0</v>
      </c>
      <c r="J57" s="72" t="str">
        <f>'تكويد صنف_ارصدة'!B59</f>
        <v/>
      </c>
      <c r="K57" s="72">
        <f ca="1">'تكويد صنف_ارصدة'!E59</f>
        <v>0</v>
      </c>
    </row>
    <row r="58" spans="9:11" thickTop="1" thickBot="1">
      <c r="I58" s="72">
        <f>'تكويد صنف_ارصدة'!A60</f>
        <v>0</v>
      </c>
      <c r="J58" s="72" t="str">
        <f>'تكويد صنف_ارصدة'!B60</f>
        <v/>
      </c>
      <c r="K58" s="72">
        <f ca="1">'تكويد صنف_ارصدة'!E60</f>
        <v>0</v>
      </c>
    </row>
    <row r="59" spans="9:11" thickTop="1" thickBot="1">
      <c r="I59" s="72">
        <f>'تكويد صنف_ارصدة'!A61</f>
        <v>0</v>
      </c>
      <c r="J59" s="72" t="str">
        <f>'تكويد صنف_ارصدة'!B61</f>
        <v/>
      </c>
      <c r="K59" s="72">
        <f ca="1">'تكويد صنف_ارصدة'!E61</f>
        <v>0</v>
      </c>
    </row>
    <row r="60" spans="9:11" thickTop="1" thickBot="1">
      <c r="I60" s="72">
        <f>'تكويد صنف_ارصدة'!A62</f>
        <v>0</v>
      </c>
      <c r="J60" s="72" t="str">
        <f>'تكويد صنف_ارصدة'!B62</f>
        <v/>
      </c>
      <c r="K60" s="72">
        <f ca="1">'تكويد صنف_ارصدة'!E62</f>
        <v>0</v>
      </c>
    </row>
    <row r="61" spans="9:11" thickTop="1" thickBot="1">
      <c r="I61" s="72">
        <f>'تكويد صنف_ارصدة'!A63</f>
        <v>0</v>
      </c>
      <c r="J61" s="72" t="str">
        <f>'تكويد صنف_ارصدة'!B63</f>
        <v/>
      </c>
      <c r="K61" s="72">
        <f ca="1">'تكويد صنف_ارصدة'!E63</f>
        <v>0</v>
      </c>
    </row>
    <row r="62" spans="9:11" thickTop="1" thickBot="1">
      <c r="I62" s="72">
        <f>'تكويد صنف_ارصدة'!A64</f>
        <v>0</v>
      </c>
      <c r="J62" s="72" t="str">
        <f>'تكويد صنف_ارصدة'!B64</f>
        <v/>
      </c>
      <c r="K62" s="72">
        <f ca="1">'تكويد صنف_ارصدة'!E64</f>
        <v>0</v>
      </c>
    </row>
    <row r="63" spans="9:11" thickTop="1" thickBot="1">
      <c r="I63" s="72">
        <f>'تكويد صنف_ارصدة'!A65</f>
        <v>0</v>
      </c>
      <c r="J63" s="72" t="str">
        <f>'تكويد صنف_ارصدة'!B65</f>
        <v/>
      </c>
      <c r="K63" s="72">
        <f ca="1">'تكويد صنف_ارصدة'!E65</f>
        <v>0</v>
      </c>
    </row>
    <row r="64" spans="9:11" thickTop="1" thickBot="1">
      <c r="I64" s="72">
        <f>'تكويد صنف_ارصدة'!A66</f>
        <v>0</v>
      </c>
      <c r="J64" s="72" t="str">
        <f>'تكويد صنف_ارصدة'!B66</f>
        <v/>
      </c>
      <c r="K64" s="72">
        <f ca="1">'تكويد صنف_ارصدة'!E66</f>
        <v>0</v>
      </c>
    </row>
    <row r="65" spans="9:11" thickTop="1" thickBot="1">
      <c r="I65" s="72">
        <f>'تكويد صنف_ارصدة'!A67</f>
        <v>0</v>
      </c>
      <c r="J65" s="72" t="str">
        <f>'تكويد صنف_ارصدة'!B67</f>
        <v/>
      </c>
      <c r="K65" s="72">
        <f ca="1">'تكويد صنف_ارصدة'!E67</f>
        <v>0</v>
      </c>
    </row>
    <row r="66" spans="9:11" thickTop="1" thickBot="1">
      <c r="I66" s="72">
        <f>'تكويد صنف_ارصدة'!A68</f>
        <v>0</v>
      </c>
      <c r="J66" s="72" t="str">
        <f>'تكويد صنف_ارصدة'!B68</f>
        <v/>
      </c>
      <c r="K66" s="72">
        <f ca="1">'تكويد صنف_ارصدة'!E68</f>
        <v>0</v>
      </c>
    </row>
    <row r="67" spans="9:11" thickTop="1" thickBot="1">
      <c r="I67" s="72">
        <f>'تكويد صنف_ارصدة'!A69</f>
        <v>0</v>
      </c>
      <c r="J67" s="72" t="str">
        <f>'تكويد صنف_ارصدة'!B69</f>
        <v/>
      </c>
      <c r="K67" s="72">
        <f ca="1">'تكويد صنف_ارصدة'!E69</f>
        <v>0</v>
      </c>
    </row>
    <row r="68" spans="9:11" thickTop="1" thickBot="1">
      <c r="I68" s="72">
        <f>'تكويد صنف_ارصدة'!A70</f>
        <v>0</v>
      </c>
      <c r="J68" s="72" t="str">
        <f>'تكويد صنف_ارصدة'!B70</f>
        <v/>
      </c>
      <c r="K68" s="72">
        <f ca="1">'تكويد صنف_ارصدة'!E70</f>
        <v>0</v>
      </c>
    </row>
    <row r="69" spans="9:11" thickTop="1" thickBot="1">
      <c r="I69" s="72">
        <f>'تكويد صنف_ارصدة'!A71</f>
        <v>0</v>
      </c>
      <c r="J69" s="72" t="str">
        <f>'تكويد صنف_ارصدة'!B71</f>
        <v/>
      </c>
      <c r="K69" s="72">
        <f ca="1">'تكويد صنف_ارصدة'!E71</f>
        <v>0</v>
      </c>
    </row>
    <row r="70" spans="9:11" thickTop="1" thickBot="1">
      <c r="I70" s="72">
        <f>'تكويد صنف_ارصدة'!A72</f>
        <v>0</v>
      </c>
      <c r="J70" s="72" t="str">
        <f>'تكويد صنف_ارصدة'!B72</f>
        <v/>
      </c>
      <c r="K70" s="72">
        <f ca="1">'تكويد صنف_ارصدة'!E72</f>
        <v>0</v>
      </c>
    </row>
    <row r="71" spans="9:11" thickTop="1" thickBot="1">
      <c r="I71" s="72">
        <f>'تكويد صنف_ارصدة'!A73</f>
        <v>0</v>
      </c>
      <c r="J71" s="72" t="str">
        <f>'تكويد صنف_ارصدة'!B73</f>
        <v/>
      </c>
      <c r="K71" s="72">
        <f ca="1">'تكويد صنف_ارصدة'!E73</f>
        <v>0</v>
      </c>
    </row>
    <row r="72" spans="9:11" thickTop="1" thickBot="1">
      <c r="I72" s="72">
        <f>'تكويد صنف_ارصدة'!A74</f>
        <v>0</v>
      </c>
      <c r="J72" s="72" t="str">
        <f>'تكويد صنف_ارصدة'!B74</f>
        <v/>
      </c>
      <c r="K72" s="72">
        <f ca="1">'تكويد صنف_ارصدة'!E74</f>
        <v>0</v>
      </c>
    </row>
    <row r="73" spans="9:11" thickTop="1" thickBot="1">
      <c r="I73" s="72">
        <f>'تكويد صنف_ارصدة'!A75</f>
        <v>0</v>
      </c>
      <c r="J73" s="72" t="str">
        <f>'تكويد صنف_ارصدة'!B75</f>
        <v/>
      </c>
      <c r="K73" s="72">
        <f ca="1">'تكويد صنف_ارصدة'!E75</f>
        <v>0</v>
      </c>
    </row>
    <row r="74" spans="9:11" thickTop="1" thickBot="1">
      <c r="I74" s="72">
        <f>'تكويد صنف_ارصدة'!A76</f>
        <v>0</v>
      </c>
      <c r="J74" s="72" t="str">
        <f>'تكويد صنف_ارصدة'!B76</f>
        <v/>
      </c>
      <c r="K74" s="72">
        <f ca="1">'تكويد صنف_ارصدة'!E76</f>
        <v>0</v>
      </c>
    </row>
    <row r="75" spans="9:11" thickTop="1" thickBot="1">
      <c r="I75" s="72">
        <f>'تكويد صنف_ارصدة'!A77</f>
        <v>0</v>
      </c>
      <c r="J75" s="72" t="str">
        <f>'تكويد صنف_ارصدة'!B77</f>
        <v/>
      </c>
      <c r="K75" s="72">
        <f ca="1">'تكويد صنف_ارصدة'!E77</f>
        <v>0</v>
      </c>
    </row>
    <row r="76" spans="9:11" thickTop="1" thickBot="1">
      <c r="I76" s="72">
        <f>'تكويد صنف_ارصدة'!A78</f>
        <v>0</v>
      </c>
      <c r="J76" s="72" t="str">
        <f>'تكويد صنف_ارصدة'!B78</f>
        <v/>
      </c>
      <c r="K76" s="72">
        <f ca="1">'تكويد صنف_ارصدة'!E78</f>
        <v>0</v>
      </c>
    </row>
    <row r="77" spans="9:11" thickTop="1" thickBot="1">
      <c r="I77" s="72">
        <f>'تكويد صنف_ارصدة'!A79</f>
        <v>0</v>
      </c>
      <c r="J77" s="72" t="str">
        <f>'تكويد صنف_ارصدة'!B79</f>
        <v/>
      </c>
      <c r="K77" s="72">
        <f ca="1">'تكويد صنف_ارصدة'!E79</f>
        <v>0</v>
      </c>
    </row>
    <row r="78" spans="9:11" thickTop="1" thickBot="1">
      <c r="I78" s="72">
        <f>'تكويد صنف_ارصدة'!A80</f>
        <v>0</v>
      </c>
      <c r="J78" s="72" t="str">
        <f>'تكويد صنف_ارصدة'!B80</f>
        <v/>
      </c>
      <c r="K78" s="72">
        <f ca="1">'تكويد صنف_ارصدة'!E80</f>
        <v>0</v>
      </c>
    </row>
    <row r="79" spans="9:11" thickTop="1" thickBot="1">
      <c r="I79" s="72">
        <f>'تكويد صنف_ارصدة'!A81</f>
        <v>0</v>
      </c>
      <c r="J79" s="72" t="str">
        <f>'تكويد صنف_ارصدة'!B81</f>
        <v/>
      </c>
      <c r="K79" s="72">
        <f ca="1">'تكويد صنف_ارصدة'!E81</f>
        <v>0</v>
      </c>
    </row>
    <row r="80" spans="9:11" thickTop="1" thickBot="1">
      <c r="I80" s="72">
        <f>'تكويد صنف_ارصدة'!A82</f>
        <v>0</v>
      </c>
      <c r="J80" s="72" t="str">
        <f>'تكويد صنف_ارصدة'!B82</f>
        <v/>
      </c>
      <c r="K80" s="72">
        <f ca="1">'تكويد صنف_ارصدة'!E82</f>
        <v>0</v>
      </c>
    </row>
    <row r="81" spans="9:11" thickTop="1" thickBot="1">
      <c r="I81" s="72">
        <f>'تكويد صنف_ارصدة'!A83</f>
        <v>0</v>
      </c>
      <c r="J81" s="72" t="str">
        <f>'تكويد صنف_ارصدة'!B83</f>
        <v/>
      </c>
      <c r="K81" s="72">
        <f ca="1">'تكويد صنف_ارصدة'!E83</f>
        <v>0</v>
      </c>
    </row>
    <row r="82" spans="9:11" thickTop="1" thickBot="1">
      <c r="I82" s="72">
        <f>'تكويد صنف_ارصدة'!A84</f>
        <v>0</v>
      </c>
      <c r="J82" s="72" t="str">
        <f>'تكويد صنف_ارصدة'!B84</f>
        <v/>
      </c>
      <c r="K82" s="72">
        <f ca="1">'تكويد صنف_ارصدة'!E84</f>
        <v>0</v>
      </c>
    </row>
    <row r="83" spans="9:11" thickTop="1" thickBot="1">
      <c r="I83" s="72">
        <f>'تكويد صنف_ارصدة'!A85</f>
        <v>0</v>
      </c>
      <c r="J83" s="72" t="str">
        <f>'تكويد صنف_ارصدة'!B85</f>
        <v/>
      </c>
      <c r="K83" s="72">
        <f ca="1">'تكويد صنف_ارصدة'!E85</f>
        <v>0</v>
      </c>
    </row>
    <row r="84" spans="9:11" thickTop="1" thickBot="1">
      <c r="I84" s="72">
        <f>'تكويد صنف_ارصدة'!A86</f>
        <v>0</v>
      </c>
      <c r="J84" s="72" t="str">
        <f>'تكويد صنف_ارصدة'!B86</f>
        <v/>
      </c>
      <c r="K84" s="72">
        <f ca="1">'تكويد صنف_ارصدة'!E86</f>
        <v>0</v>
      </c>
    </row>
    <row r="85" spans="9:11" thickTop="1" thickBot="1">
      <c r="I85" s="72">
        <f>'تكويد صنف_ارصدة'!A87</f>
        <v>0</v>
      </c>
      <c r="J85" s="72" t="str">
        <f>'تكويد صنف_ارصدة'!B87</f>
        <v/>
      </c>
      <c r="K85" s="72">
        <f ca="1">'تكويد صنف_ارصدة'!E87</f>
        <v>0</v>
      </c>
    </row>
    <row r="86" spans="9:11" thickTop="1" thickBot="1">
      <c r="I86" s="72">
        <f>'تكويد صنف_ارصدة'!A88</f>
        <v>0</v>
      </c>
      <c r="J86" s="72" t="str">
        <f>'تكويد صنف_ارصدة'!B88</f>
        <v/>
      </c>
      <c r="K86" s="72">
        <f ca="1">'تكويد صنف_ارصدة'!E88</f>
        <v>0</v>
      </c>
    </row>
    <row r="87" spans="9:11" thickTop="1" thickBot="1">
      <c r="I87" s="72">
        <f>'تكويد صنف_ارصدة'!A89</f>
        <v>0</v>
      </c>
      <c r="J87" s="72" t="str">
        <f>'تكويد صنف_ارصدة'!B89</f>
        <v/>
      </c>
      <c r="K87" s="72">
        <f ca="1">'تكويد صنف_ارصدة'!E89</f>
        <v>0</v>
      </c>
    </row>
    <row r="88" spans="9:11" thickTop="1" thickBot="1">
      <c r="I88" s="72">
        <f>'تكويد صنف_ارصدة'!A90</f>
        <v>0</v>
      </c>
      <c r="J88" s="72" t="str">
        <f>'تكويد صنف_ارصدة'!B90</f>
        <v/>
      </c>
      <c r="K88" s="72">
        <f ca="1">'تكويد صنف_ارصدة'!E90</f>
        <v>0</v>
      </c>
    </row>
    <row r="89" spans="9:11" thickTop="1" thickBot="1">
      <c r="I89" s="72">
        <f>'تكويد صنف_ارصدة'!A91</f>
        <v>0</v>
      </c>
      <c r="J89" s="72" t="str">
        <f>'تكويد صنف_ارصدة'!B91</f>
        <v/>
      </c>
      <c r="K89" s="72">
        <f ca="1">'تكويد صنف_ارصدة'!E91</f>
        <v>0</v>
      </c>
    </row>
    <row r="90" spans="9:11" thickTop="1" thickBot="1">
      <c r="I90" s="72">
        <f>'تكويد صنف_ارصدة'!A92</f>
        <v>0</v>
      </c>
      <c r="J90" s="72" t="str">
        <f>'تكويد صنف_ارصدة'!B92</f>
        <v/>
      </c>
      <c r="K90" s="72">
        <f ca="1">'تكويد صنف_ارصدة'!E92</f>
        <v>0</v>
      </c>
    </row>
    <row r="91" spans="9:11" thickTop="1" thickBot="1">
      <c r="I91" s="72">
        <f>'تكويد صنف_ارصدة'!A93</f>
        <v>0</v>
      </c>
      <c r="J91" s="72" t="str">
        <f>'تكويد صنف_ارصدة'!B93</f>
        <v/>
      </c>
      <c r="K91" s="72">
        <f ca="1">'تكويد صنف_ارصدة'!E93</f>
        <v>0</v>
      </c>
    </row>
    <row r="92" spans="9:11" thickTop="1" thickBot="1">
      <c r="I92" s="72">
        <f>'تكويد صنف_ارصدة'!A94</f>
        <v>0</v>
      </c>
      <c r="J92" s="72" t="str">
        <f>'تكويد صنف_ارصدة'!B94</f>
        <v/>
      </c>
      <c r="K92" s="72">
        <f ca="1">'تكويد صنف_ارصدة'!E94</f>
        <v>0</v>
      </c>
    </row>
    <row r="93" spans="9:11" thickTop="1" thickBot="1">
      <c r="I93" s="72">
        <f>'تكويد صنف_ارصدة'!A95</f>
        <v>0</v>
      </c>
      <c r="J93" s="72" t="str">
        <f>'تكويد صنف_ارصدة'!B95</f>
        <v/>
      </c>
      <c r="K93" s="72">
        <f ca="1">'تكويد صنف_ارصدة'!E95</f>
        <v>0</v>
      </c>
    </row>
    <row r="94" spans="9:11" thickTop="1" thickBot="1">
      <c r="I94" s="72">
        <f>'تكويد صنف_ارصدة'!A96</f>
        <v>0</v>
      </c>
      <c r="J94" s="72" t="str">
        <f>'تكويد صنف_ارصدة'!B96</f>
        <v/>
      </c>
      <c r="K94" s="72">
        <f ca="1">'تكويد صنف_ارصدة'!E96</f>
        <v>0</v>
      </c>
    </row>
    <row r="95" spans="9:11" thickTop="1" thickBot="1">
      <c r="I95" s="72">
        <f>'تكويد صنف_ارصدة'!A97</f>
        <v>0</v>
      </c>
      <c r="J95" s="72" t="str">
        <f>'تكويد صنف_ارصدة'!B97</f>
        <v/>
      </c>
      <c r="K95" s="72">
        <f ca="1">'تكويد صنف_ارصدة'!E97</f>
        <v>0</v>
      </c>
    </row>
    <row r="96" spans="9:11" thickTop="1" thickBot="1">
      <c r="I96" s="72">
        <f>'تكويد صنف_ارصدة'!A98</f>
        <v>0</v>
      </c>
      <c r="J96" s="72" t="str">
        <f>'تكويد صنف_ارصدة'!B98</f>
        <v/>
      </c>
      <c r="K96" s="72">
        <f ca="1">'تكويد صنف_ارصدة'!E98</f>
        <v>0</v>
      </c>
    </row>
    <row r="97" spans="9:11" thickTop="1" thickBot="1">
      <c r="I97" s="72">
        <f>'تكويد صنف_ارصدة'!A99</f>
        <v>0</v>
      </c>
      <c r="J97" s="72" t="str">
        <f>'تكويد صنف_ارصدة'!B99</f>
        <v/>
      </c>
      <c r="K97" s="72">
        <f ca="1">'تكويد صنف_ارصدة'!E99</f>
        <v>0</v>
      </c>
    </row>
    <row r="98" spans="9:11" thickTop="1" thickBot="1">
      <c r="I98" s="72">
        <f>'تكويد صنف_ارصدة'!A100</f>
        <v>0</v>
      </c>
      <c r="J98" s="72" t="str">
        <f>'تكويد صنف_ارصدة'!B100</f>
        <v/>
      </c>
      <c r="K98" s="72">
        <f ca="1">'تكويد صنف_ارصدة'!E100</f>
        <v>0</v>
      </c>
    </row>
    <row r="99" spans="9:11" thickTop="1" thickBot="1">
      <c r="I99" s="72">
        <f>'تكويد صنف_ارصدة'!A101</f>
        <v>0</v>
      </c>
      <c r="J99" s="72" t="str">
        <f>'تكويد صنف_ارصدة'!B101</f>
        <v/>
      </c>
      <c r="K99" s="72">
        <f ca="1">'تكويد صنف_ارصدة'!E101</f>
        <v>0</v>
      </c>
    </row>
    <row r="100" spans="9:11" thickTop="1" thickBot="1">
      <c r="I100" s="72">
        <f>'تكويد صنف_ارصدة'!A102</f>
        <v>0</v>
      </c>
      <c r="J100" s="72" t="str">
        <f>'تكويد صنف_ارصدة'!B102</f>
        <v/>
      </c>
      <c r="K100" s="72">
        <f ca="1">'تكويد صنف_ارصدة'!E102</f>
        <v>0</v>
      </c>
    </row>
    <row r="101" spans="9:11" thickTop="1" thickBot="1">
      <c r="I101" s="72">
        <f>'تكويد صنف_ارصدة'!A103</f>
        <v>0</v>
      </c>
      <c r="J101" s="72" t="str">
        <f>'تكويد صنف_ارصدة'!B103</f>
        <v/>
      </c>
      <c r="K101" s="72">
        <f ca="1">'تكويد صنف_ارصدة'!E103</f>
        <v>0</v>
      </c>
    </row>
    <row r="102" spans="9:11" thickTop="1" thickBot="1">
      <c r="I102" s="72">
        <f>'تكويد صنف_ارصدة'!A104</f>
        <v>0</v>
      </c>
      <c r="J102" s="72" t="str">
        <f>'تكويد صنف_ارصدة'!B104</f>
        <v/>
      </c>
      <c r="K102" s="72">
        <f ca="1">'تكويد صنف_ارصدة'!E104</f>
        <v>0</v>
      </c>
    </row>
    <row r="103" spans="9:11" thickTop="1" thickBot="1">
      <c r="I103" s="72">
        <f>'تكويد صنف_ارصدة'!A105</f>
        <v>0</v>
      </c>
      <c r="J103" s="72" t="str">
        <f>'تكويد صنف_ارصدة'!B105</f>
        <v/>
      </c>
      <c r="K103" s="72">
        <f ca="1">'تكويد صنف_ارصدة'!E105</f>
        <v>0</v>
      </c>
    </row>
    <row r="104" spans="9:11" thickTop="1" thickBot="1">
      <c r="I104" s="72">
        <f>'تكويد صنف_ارصدة'!A106</f>
        <v>0</v>
      </c>
      <c r="J104" s="72" t="str">
        <f>'تكويد صنف_ارصدة'!B106</f>
        <v/>
      </c>
      <c r="K104" s="72">
        <f ca="1">'تكويد صنف_ارصدة'!E106</f>
        <v>0</v>
      </c>
    </row>
    <row r="105" spans="9:11" thickTop="1" thickBot="1">
      <c r="I105" s="72">
        <f>'تكويد صنف_ارصدة'!A107</f>
        <v>0</v>
      </c>
      <c r="J105" s="72" t="str">
        <f>'تكويد صنف_ارصدة'!B107</f>
        <v/>
      </c>
      <c r="K105" s="72">
        <f ca="1">'تكويد صنف_ارصدة'!E107</f>
        <v>0</v>
      </c>
    </row>
    <row r="106" spans="9:11" thickTop="1" thickBot="1">
      <c r="I106" s="72">
        <f>'تكويد صنف_ارصدة'!A108</f>
        <v>0</v>
      </c>
      <c r="J106" s="72" t="str">
        <f>'تكويد صنف_ارصدة'!B108</f>
        <v/>
      </c>
      <c r="K106" s="72">
        <f ca="1">'تكويد صنف_ارصدة'!E108</f>
        <v>0</v>
      </c>
    </row>
    <row r="107" spans="9:11" thickTop="1" thickBot="1">
      <c r="I107" s="72">
        <f>'تكويد صنف_ارصدة'!A109</f>
        <v>0</v>
      </c>
      <c r="J107" s="72" t="str">
        <f>'تكويد صنف_ارصدة'!B109</f>
        <v/>
      </c>
      <c r="K107" s="72">
        <f ca="1">'تكويد صنف_ارصدة'!E109</f>
        <v>0</v>
      </c>
    </row>
    <row r="108" spans="9:11" thickTop="1" thickBot="1">
      <c r="I108" s="72">
        <f>'تكويد صنف_ارصدة'!A110</f>
        <v>0</v>
      </c>
      <c r="J108" s="72" t="str">
        <f>'تكويد صنف_ارصدة'!B110</f>
        <v/>
      </c>
      <c r="K108" s="72">
        <f ca="1">'تكويد صنف_ارصدة'!E110</f>
        <v>0</v>
      </c>
    </row>
    <row r="109" spans="9:11" thickTop="1" thickBot="1">
      <c r="I109" s="72">
        <f>'تكويد صنف_ارصدة'!A111</f>
        <v>0</v>
      </c>
      <c r="J109" s="72" t="str">
        <f>'تكويد صنف_ارصدة'!B111</f>
        <v/>
      </c>
      <c r="K109" s="72">
        <f ca="1">'تكويد صنف_ارصدة'!E111</f>
        <v>0</v>
      </c>
    </row>
    <row r="110" spans="9:11" thickTop="1" thickBot="1">
      <c r="I110" s="72">
        <f>'تكويد صنف_ارصدة'!A112</f>
        <v>0</v>
      </c>
      <c r="J110" s="72" t="str">
        <f>'تكويد صنف_ارصدة'!B112</f>
        <v/>
      </c>
      <c r="K110" s="72">
        <f ca="1">'تكويد صنف_ارصدة'!E112</f>
        <v>0</v>
      </c>
    </row>
    <row r="111" spans="9:11" thickTop="1" thickBot="1">
      <c r="I111" s="72">
        <f>'تكويد صنف_ارصدة'!A113</f>
        <v>0</v>
      </c>
      <c r="J111" s="72" t="str">
        <f>'تكويد صنف_ارصدة'!B113</f>
        <v/>
      </c>
      <c r="K111" s="72">
        <f ca="1">'تكويد صنف_ارصدة'!E113</f>
        <v>0</v>
      </c>
    </row>
    <row r="112" spans="9:11" thickTop="1" thickBot="1">
      <c r="I112" s="72">
        <f>'تكويد صنف_ارصدة'!A114</f>
        <v>0</v>
      </c>
      <c r="J112" s="72" t="str">
        <f>'تكويد صنف_ارصدة'!B114</f>
        <v/>
      </c>
      <c r="K112" s="72">
        <f ca="1">'تكويد صنف_ارصدة'!E114</f>
        <v>0</v>
      </c>
    </row>
    <row r="113" spans="9:11" thickTop="1" thickBot="1">
      <c r="I113" s="72">
        <f>'تكويد صنف_ارصدة'!A115</f>
        <v>0</v>
      </c>
      <c r="J113" s="72" t="str">
        <f>'تكويد صنف_ارصدة'!B115</f>
        <v/>
      </c>
      <c r="K113" s="72">
        <f ca="1">'تكويد صنف_ارصدة'!E115</f>
        <v>0</v>
      </c>
    </row>
    <row r="114" spans="9:11" thickTop="1" thickBot="1">
      <c r="I114" s="72">
        <f>'تكويد صنف_ارصدة'!A116</f>
        <v>0</v>
      </c>
      <c r="J114" s="72" t="str">
        <f>'تكويد صنف_ارصدة'!B116</f>
        <v/>
      </c>
      <c r="K114" s="72">
        <f ca="1">'تكويد صنف_ارصدة'!E116</f>
        <v>0</v>
      </c>
    </row>
    <row r="115" spans="9:11" thickTop="1" thickBot="1">
      <c r="I115" s="72">
        <f>'تكويد صنف_ارصدة'!A117</f>
        <v>0</v>
      </c>
      <c r="J115" s="72" t="str">
        <f>'تكويد صنف_ارصدة'!B117</f>
        <v/>
      </c>
      <c r="K115" s="72">
        <f ca="1">'تكويد صنف_ارصدة'!E117</f>
        <v>0</v>
      </c>
    </row>
    <row r="116" spans="9:11" thickTop="1" thickBot="1">
      <c r="I116" s="72">
        <f>'تكويد صنف_ارصدة'!A118</f>
        <v>0</v>
      </c>
      <c r="J116" s="72" t="str">
        <f>'تكويد صنف_ارصدة'!B118</f>
        <v/>
      </c>
      <c r="K116" s="72">
        <f ca="1">'تكويد صنف_ارصدة'!E118</f>
        <v>0</v>
      </c>
    </row>
    <row r="117" spans="9:11" thickTop="1" thickBot="1">
      <c r="I117" s="72">
        <f>'تكويد صنف_ارصدة'!A119</f>
        <v>0</v>
      </c>
      <c r="J117" s="72" t="str">
        <f>'تكويد صنف_ارصدة'!B119</f>
        <v/>
      </c>
      <c r="K117" s="72">
        <f ca="1">'تكويد صنف_ارصدة'!E119</f>
        <v>0</v>
      </c>
    </row>
    <row r="118" spans="9:11" thickTop="1" thickBot="1">
      <c r="I118" s="72">
        <f>'تكويد صنف_ارصدة'!A120</f>
        <v>0</v>
      </c>
      <c r="J118" s="72" t="str">
        <f>'تكويد صنف_ارصدة'!B120</f>
        <v/>
      </c>
      <c r="K118" s="72">
        <f ca="1">'تكويد صنف_ارصدة'!E120</f>
        <v>0</v>
      </c>
    </row>
    <row r="119" spans="9:11" thickTop="1" thickBot="1">
      <c r="I119" s="72">
        <f>'تكويد صنف_ارصدة'!A121</f>
        <v>0</v>
      </c>
      <c r="J119" s="72" t="str">
        <f>'تكويد صنف_ارصدة'!B121</f>
        <v/>
      </c>
      <c r="K119" s="72">
        <f ca="1">'تكويد صنف_ارصدة'!E121</f>
        <v>0</v>
      </c>
    </row>
    <row r="120" spans="9:11" thickTop="1" thickBot="1">
      <c r="I120" s="72">
        <f>'تكويد صنف_ارصدة'!A122</f>
        <v>0</v>
      </c>
      <c r="J120" s="72" t="str">
        <f>'تكويد صنف_ارصدة'!B122</f>
        <v/>
      </c>
      <c r="K120" s="72">
        <f ca="1">'تكويد صنف_ارصدة'!E122</f>
        <v>0</v>
      </c>
    </row>
    <row r="121" spans="9:11" thickTop="1" thickBot="1">
      <c r="I121" s="72">
        <f>'تكويد صنف_ارصدة'!A123</f>
        <v>0</v>
      </c>
      <c r="J121" s="72" t="str">
        <f>'تكويد صنف_ارصدة'!B123</f>
        <v/>
      </c>
      <c r="K121" s="72">
        <f ca="1">'تكويد صنف_ارصدة'!E123</f>
        <v>0</v>
      </c>
    </row>
    <row r="122" spans="9:11" thickTop="1" thickBot="1">
      <c r="I122" s="72">
        <f>'تكويد صنف_ارصدة'!A124</f>
        <v>0</v>
      </c>
      <c r="J122" s="72" t="str">
        <f>'تكويد صنف_ارصدة'!B124</f>
        <v/>
      </c>
      <c r="K122" s="72">
        <f ca="1">'تكويد صنف_ارصدة'!E124</f>
        <v>0</v>
      </c>
    </row>
    <row r="123" spans="9:11" thickTop="1" thickBot="1">
      <c r="I123" s="72">
        <f>'تكويد صنف_ارصدة'!A125</f>
        <v>0</v>
      </c>
      <c r="J123" s="72" t="str">
        <f>'تكويد صنف_ارصدة'!B125</f>
        <v/>
      </c>
      <c r="K123" s="72">
        <f ca="1">'تكويد صنف_ارصدة'!E125</f>
        <v>0</v>
      </c>
    </row>
    <row r="124" spans="9:11" thickTop="1" thickBot="1">
      <c r="I124" s="72">
        <f>'تكويد صنف_ارصدة'!A126</f>
        <v>0</v>
      </c>
      <c r="J124" s="72" t="str">
        <f>'تكويد صنف_ارصدة'!B126</f>
        <v/>
      </c>
      <c r="K124" s="72">
        <f ca="1">'تكويد صنف_ارصدة'!E126</f>
        <v>0</v>
      </c>
    </row>
    <row r="125" spans="9:11" thickTop="1" thickBot="1">
      <c r="I125" s="72">
        <f>'تكويد صنف_ارصدة'!A127</f>
        <v>0</v>
      </c>
      <c r="J125" s="72" t="str">
        <f>'تكويد صنف_ارصدة'!B127</f>
        <v/>
      </c>
      <c r="K125" s="72">
        <f ca="1">'تكويد صنف_ارصدة'!E127</f>
        <v>0</v>
      </c>
    </row>
    <row r="126" spans="9:11" thickTop="1" thickBot="1">
      <c r="I126" s="72">
        <f>'تكويد صنف_ارصدة'!A128</f>
        <v>0</v>
      </c>
      <c r="J126" s="72" t="str">
        <f>'تكويد صنف_ارصدة'!B128</f>
        <v/>
      </c>
      <c r="K126" s="72">
        <f ca="1">'تكويد صنف_ارصدة'!E128</f>
        <v>0</v>
      </c>
    </row>
    <row r="127" spans="9:11" thickTop="1" thickBot="1">
      <c r="I127" s="72">
        <f>'تكويد صنف_ارصدة'!A129</f>
        <v>0</v>
      </c>
      <c r="J127" s="72" t="str">
        <f>'تكويد صنف_ارصدة'!B129</f>
        <v/>
      </c>
      <c r="K127" s="72">
        <f ca="1">'تكويد صنف_ارصدة'!E129</f>
        <v>0</v>
      </c>
    </row>
    <row r="128" spans="9:11" thickTop="1" thickBot="1">
      <c r="I128" s="72">
        <f>'تكويد صنف_ارصدة'!A130</f>
        <v>0</v>
      </c>
      <c r="J128" s="72" t="str">
        <f>'تكويد صنف_ارصدة'!B130</f>
        <v/>
      </c>
      <c r="K128" s="72">
        <f ca="1">'تكويد صنف_ارصدة'!E130</f>
        <v>0</v>
      </c>
    </row>
    <row r="129" spans="9:11" thickTop="1" thickBot="1">
      <c r="I129" s="72">
        <f>'تكويد صنف_ارصدة'!A131</f>
        <v>0</v>
      </c>
      <c r="J129" s="72" t="str">
        <f>'تكويد صنف_ارصدة'!B131</f>
        <v/>
      </c>
      <c r="K129" s="72">
        <f ca="1">'تكويد صنف_ارصدة'!E131</f>
        <v>0</v>
      </c>
    </row>
    <row r="130" spans="9:11" thickTop="1" thickBot="1">
      <c r="I130" s="72">
        <f>'تكويد صنف_ارصدة'!A132</f>
        <v>0</v>
      </c>
      <c r="J130" s="72" t="str">
        <f>'تكويد صنف_ارصدة'!B132</f>
        <v/>
      </c>
      <c r="K130" s="72">
        <f ca="1">'تكويد صنف_ارصدة'!E132</f>
        <v>0</v>
      </c>
    </row>
    <row r="131" spans="9:11" thickTop="1" thickBot="1">
      <c r="I131" s="72">
        <f>'تكويد صنف_ارصدة'!A133</f>
        <v>0</v>
      </c>
      <c r="J131" s="72" t="str">
        <f>'تكويد صنف_ارصدة'!B133</f>
        <v/>
      </c>
      <c r="K131" s="72">
        <f ca="1">'تكويد صنف_ارصدة'!E133</f>
        <v>0</v>
      </c>
    </row>
    <row r="132" spans="9:11" thickTop="1" thickBot="1">
      <c r="I132" s="72">
        <f>'تكويد صنف_ارصدة'!A134</f>
        <v>0</v>
      </c>
      <c r="J132" s="72" t="str">
        <f>'تكويد صنف_ارصدة'!B134</f>
        <v/>
      </c>
      <c r="K132" s="72">
        <f ca="1">'تكويد صنف_ارصدة'!E134</f>
        <v>0</v>
      </c>
    </row>
    <row r="133" spans="9:11" thickTop="1" thickBot="1">
      <c r="I133" s="72">
        <f>'تكويد صنف_ارصدة'!A135</f>
        <v>0</v>
      </c>
      <c r="J133" s="72" t="str">
        <f>'تكويد صنف_ارصدة'!B135</f>
        <v/>
      </c>
      <c r="K133" s="72">
        <f ca="1">'تكويد صنف_ارصدة'!E135</f>
        <v>0</v>
      </c>
    </row>
    <row r="134" spans="9:11" thickTop="1" thickBot="1">
      <c r="I134" s="72">
        <f>'تكويد صنف_ارصدة'!A136</f>
        <v>0</v>
      </c>
      <c r="J134" s="72" t="str">
        <f>'تكويد صنف_ارصدة'!B136</f>
        <v/>
      </c>
      <c r="K134" s="72">
        <f ca="1">'تكويد صنف_ارصدة'!E136</f>
        <v>0</v>
      </c>
    </row>
    <row r="135" spans="9:11" thickTop="1" thickBot="1">
      <c r="I135" s="72">
        <f>'تكويد صنف_ارصدة'!A137</f>
        <v>0</v>
      </c>
      <c r="J135" s="72" t="str">
        <f>'تكويد صنف_ارصدة'!B137</f>
        <v/>
      </c>
      <c r="K135" s="72">
        <f ca="1">'تكويد صنف_ارصدة'!E137</f>
        <v>0</v>
      </c>
    </row>
    <row r="136" spans="9:11" thickTop="1" thickBot="1">
      <c r="I136" s="72">
        <f>'تكويد صنف_ارصدة'!A138</f>
        <v>0</v>
      </c>
      <c r="J136" s="72" t="str">
        <f>'تكويد صنف_ارصدة'!B138</f>
        <v/>
      </c>
      <c r="K136" s="72">
        <f ca="1">'تكويد صنف_ارصدة'!E138</f>
        <v>0</v>
      </c>
    </row>
    <row r="137" spans="9:11" thickTop="1" thickBot="1">
      <c r="I137" s="72">
        <f>'تكويد صنف_ارصدة'!A139</f>
        <v>0</v>
      </c>
      <c r="J137" s="72" t="str">
        <f>'تكويد صنف_ارصدة'!B139</f>
        <v/>
      </c>
      <c r="K137" s="72">
        <f ca="1">'تكويد صنف_ارصدة'!E139</f>
        <v>0</v>
      </c>
    </row>
    <row r="138" spans="9:11" thickTop="1" thickBot="1">
      <c r="I138" s="72">
        <f>'تكويد صنف_ارصدة'!A140</f>
        <v>0</v>
      </c>
      <c r="J138" s="72" t="str">
        <f>'تكويد صنف_ارصدة'!B140</f>
        <v/>
      </c>
      <c r="K138" s="72">
        <f ca="1">'تكويد صنف_ارصدة'!E140</f>
        <v>0</v>
      </c>
    </row>
    <row r="139" spans="9:11" thickTop="1" thickBot="1">
      <c r="I139" s="72">
        <f>'تكويد صنف_ارصدة'!A141</f>
        <v>0</v>
      </c>
      <c r="J139" s="72" t="str">
        <f>'تكويد صنف_ارصدة'!B141</f>
        <v/>
      </c>
      <c r="K139" s="72">
        <f ca="1">'تكويد صنف_ارصدة'!E141</f>
        <v>0</v>
      </c>
    </row>
    <row r="140" spans="9:11" thickTop="1" thickBot="1">
      <c r="I140" s="72">
        <f>'تكويد صنف_ارصدة'!A142</f>
        <v>0</v>
      </c>
      <c r="J140" s="72" t="str">
        <f>'تكويد صنف_ارصدة'!B142</f>
        <v/>
      </c>
      <c r="K140" s="72">
        <f ca="1">'تكويد صنف_ارصدة'!E142</f>
        <v>0</v>
      </c>
    </row>
    <row r="141" spans="9:11" thickTop="1" thickBot="1">
      <c r="I141" s="72">
        <f>'تكويد صنف_ارصدة'!A143</f>
        <v>0</v>
      </c>
      <c r="J141" s="72" t="str">
        <f>'تكويد صنف_ارصدة'!B143</f>
        <v/>
      </c>
      <c r="K141" s="72">
        <f ca="1">'تكويد صنف_ارصدة'!E143</f>
        <v>0</v>
      </c>
    </row>
    <row r="142" spans="9:11" thickTop="1" thickBot="1">
      <c r="I142" s="72">
        <f>'تكويد صنف_ارصدة'!A144</f>
        <v>0</v>
      </c>
      <c r="J142" s="72" t="str">
        <f>'تكويد صنف_ارصدة'!B144</f>
        <v/>
      </c>
      <c r="K142" s="72">
        <f ca="1">'تكويد صنف_ارصدة'!E144</f>
        <v>0</v>
      </c>
    </row>
    <row r="143" spans="9:11" thickTop="1" thickBot="1">
      <c r="I143" s="72">
        <f>'تكويد صنف_ارصدة'!A145</f>
        <v>0</v>
      </c>
      <c r="J143" s="72" t="str">
        <f>'تكويد صنف_ارصدة'!B145</f>
        <v/>
      </c>
      <c r="K143" s="72">
        <f ca="1">'تكويد صنف_ارصدة'!E145</f>
        <v>0</v>
      </c>
    </row>
    <row r="144" spans="9:11" thickTop="1" thickBot="1">
      <c r="I144" s="72">
        <f>'تكويد صنف_ارصدة'!A146</f>
        <v>0</v>
      </c>
      <c r="J144" s="72" t="str">
        <f>'تكويد صنف_ارصدة'!B146</f>
        <v/>
      </c>
      <c r="K144" s="72">
        <f ca="1">'تكويد صنف_ارصدة'!E146</f>
        <v>0</v>
      </c>
    </row>
    <row r="145" spans="9:11" thickTop="1" thickBot="1">
      <c r="I145" s="72">
        <f>'تكويد صنف_ارصدة'!A147</f>
        <v>0</v>
      </c>
      <c r="J145" s="72" t="str">
        <f>'تكويد صنف_ارصدة'!B147</f>
        <v/>
      </c>
      <c r="K145" s="72">
        <f ca="1">'تكويد صنف_ارصدة'!E147</f>
        <v>0</v>
      </c>
    </row>
    <row r="146" spans="9:11" thickTop="1" thickBot="1">
      <c r="I146" s="72">
        <f>'تكويد صنف_ارصدة'!A148</f>
        <v>0</v>
      </c>
      <c r="J146" s="72" t="str">
        <f>'تكويد صنف_ارصدة'!B148</f>
        <v/>
      </c>
      <c r="K146" s="72">
        <f ca="1">'تكويد صنف_ارصدة'!E148</f>
        <v>0</v>
      </c>
    </row>
    <row r="147" spans="9:11" thickTop="1" thickBot="1">
      <c r="I147" s="72">
        <f>'تكويد صنف_ارصدة'!A149</f>
        <v>0</v>
      </c>
      <c r="J147" s="72" t="str">
        <f>'تكويد صنف_ارصدة'!B149</f>
        <v/>
      </c>
      <c r="K147" s="72">
        <f ca="1">'تكويد صنف_ارصدة'!E149</f>
        <v>0</v>
      </c>
    </row>
    <row r="148" spans="9:11" thickTop="1" thickBot="1">
      <c r="I148" s="72">
        <f>'تكويد صنف_ارصدة'!A150</f>
        <v>0</v>
      </c>
      <c r="J148" s="72" t="str">
        <f>'تكويد صنف_ارصدة'!B150</f>
        <v/>
      </c>
      <c r="K148" s="72">
        <f ca="1">'تكويد صنف_ارصدة'!E150</f>
        <v>0</v>
      </c>
    </row>
    <row r="149" spans="9:11" thickTop="1" thickBot="1">
      <c r="I149" s="72">
        <f>'تكويد صنف_ارصدة'!A151</f>
        <v>0</v>
      </c>
      <c r="J149" s="72" t="str">
        <f>'تكويد صنف_ارصدة'!B151</f>
        <v/>
      </c>
      <c r="K149" s="72">
        <f ca="1">'تكويد صنف_ارصدة'!E151</f>
        <v>0</v>
      </c>
    </row>
    <row r="150" spans="9:11" thickTop="1" thickBot="1">
      <c r="I150" s="72">
        <f>'تكويد صنف_ارصدة'!A152</f>
        <v>0</v>
      </c>
      <c r="J150" s="72" t="str">
        <f>'تكويد صنف_ارصدة'!B152</f>
        <v/>
      </c>
      <c r="K150" s="72">
        <f ca="1">'تكويد صنف_ارصدة'!E152</f>
        <v>0</v>
      </c>
    </row>
    <row r="151" spans="9:11" thickTop="1" thickBot="1">
      <c r="I151" s="72">
        <f>'تكويد صنف_ارصدة'!A153</f>
        <v>0</v>
      </c>
      <c r="J151" s="72" t="str">
        <f>'تكويد صنف_ارصدة'!B153</f>
        <v/>
      </c>
      <c r="K151" s="72">
        <f ca="1">'تكويد صنف_ارصدة'!E153</f>
        <v>0</v>
      </c>
    </row>
    <row r="152" spans="9:11" thickTop="1" thickBot="1">
      <c r="I152" s="72">
        <f>'تكويد صنف_ارصدة'!A154</f>
        <v>0</v>
      </c>
      <c r="J152" s="72" t="str">
        <f>'تكويد صنف_ارصدة'!B154</f>
        <v/>
      </c>
      <c r="K152" s="72">
        <f ca="1">'تكويد صنف_ارصدة'!E154</f>
        <v>0</v>
      </c>
    </row>
    <row r="153" spans="9:11" thickTop="1" thickBot="1">
      <c r="I153" s="72">
        <f>'تكويد صنف_ارصدة'!A155</f>
        <v>0</v>
      </c>
      <c r="J153" s="72" t="str">
        <f>'تكويد صنف_ارصدة'!B155</f>
        <v/>
      </c>
      <c r="K153" s="72">
        <f ca="1">'تكويد صنف_ارصدة'!E155</f>
        <v>0</v>
      </c>
    </row>
    <row r="154" spans="9:11" thickTop="1" thickBot="1">
      <c r="I154" s="72">
        <f>'تكويد صنف_ارصدة'!A156</f>
        <v>0</v>
      </c>
      <c r="J154" s="72" t="str">
        <f>'تكويد صنف_ارصدة'!B156</f>
        <v/>
      </c>
      <c r="K154" s="72">
        <f ca="1">'تكويد صنف_ارصدة'!E156</f>
        <v>0</v>
      </c>
    </row>
    <row r="155" spans="9:11" thickTop="1" thickBot="1">
      <c r="I155" s="72">
        <f>'تكويد صنف_ارصدة'!A157</f>
        <v>0</v>
      </c>
      <c r="J155" s="72" t="str">
        <f>'تكويد صنف_ارصدة'!B157</f>
        <v/>
      </c>
      <c r="K155" s="72">
        <f ca="1">'تكويد صنف_ارصدة'!E157</f>
        <v>0</v>
      </c>
    </row>
    <row r="156" spans="9:11" thickTop="1" thickBot="1">
      <c r="I156" s="72">
        <f>'تكويد صنف_ارصدة'!A158</f>
        <v>0</v>
      </c>
      <c r="J156" s="72" t="str">
        <f>'تكويد صنف_ارصدة'!B158</f>
        <v/>
      </c>
      <c r="K156" s="72">
        <f ca="1">'تكويد صنف_ارصدة'!E158</f>
        <v>0</v>
      </c>
    </row>
    <row r="157" spans="9:11" thickTop="1" thickBot="1">
      <c r="I157" s="72">
        <f>'تكويد صنف_ارصدة'!A159</f>
        <v>0</v>
      </c>
      <c r="J157" s="72" t="str">
        <f>'تكويد صنف_ارصدة'!B159</f>
        <v/>
      </c>
      <c r="K157" s="72">
        <f ca="1">'تكويد صنف_ارصدة'!E159</f>
        <v>0</v>
      </c>
    </row>
    <row r="158" spans="9:11" thickTop="1" thickBot="1">
      <c r="I158" s="72">
        <f>'تكويد صنف_ارصدة'!A160</f>
        <v>0</v>
      </c>
      <c r="J158" s="72" t="str">
        <f>'تكويد صنف_ارصدة'!B160</f>
        <v/>
      </c>
      <c r="K158" s="72">
        <f ca="1">'تكويد صنف_ارصدة'!E160</f>
        <v>0</v>
      </c>
    </row>
    <row r="159" spans="9:11" thickTop="1" thickBot="1">
      <c r="I159" s="72">
        <f>'تكويد صنف_ارصدة'!A161</f>
        <v>0</v>
      </c>
      <c r="J159" s="72" t="str">
        <f>'تكويد صنف_ارصدة'!B161</f>
        <v/>
      </c>
      <c r="K159" s="72">
        <f ca="1">'تكويد صنف_ارصدة'!E161</f>
        <v>0</v>
      </c>
    </row>
    <row r="160" spans="9:11" thickTop="1" thickBot="1">
      <c r="I160" s="72">
        <f>'تكويد صنف_ارصدة'!A162</f>
        <v>0</v>
      </c>
      <c r="J160" s="72" t="str">
        <f>'تكويد صنف_ارصدة'!B162</f>
        <v/>
      </c>
      <c r="K160" s="72">
        <f ca="1">'تكويد صنف_ارصدة'!E162</f>
        <v>0</v>
      </c>
    </row>
    <row r="161" spans="9:11" thickTop="1" thickBot="1">
      <c r="I161" s="72">
        <f>'تكويد صنف_ارصدة'!A163</f>
        <v>0</v>
      </c>
      <c r="J161" s="72" t="str">
        <f>'تكويد صنف_ارصدة'!B163</f>
        <v/>
      </c>
      <c r="K161" s="72">
        <f ca="1">'تكويد صنف_ارصدة'!E163</f>
        <v>0</v>
      </c>
    </row>
    <row r="162" spans="9:11" thickTop="1" thickBot="1">
      <c r="I162" s="72">
        <f>'تكويد صنف_ارصدة'!A164</f>
        <v>0</v>
      </c>
      <c r="J162" s="72" t="str">
        <f>'تكويد صنف_ارصدة'!B164</f>
        <v/>
      </c>
      <c r="K162" s="72">
        <f ca="1">'تكويد صنف_ارصدة'!E164</f>
        <v>0</v>
      </c>
    </row>
    <row r="163" spans="9:11" thickTop="1" thickBot="1">
      <c r="I163" s="72">
        <f>'تكويد صنف_ارصدة'!A165</f>
        <v>0</v>
      </c>
      <c r="J163" s="72" t="str">
        <f>'تكويد صنف_ارصدة'!B165</f>
        <v/>
      </c>
      <c r="K163" s="72">
        <f ca="1">'تكويد صنف_ارصدة'!E165</f>
        <v>0</v>
      </c>
    </row>
    <row r="164" spans="9:11" thickTop="1" thickBot="1">
      <c r="I164" s="72">
        <f>'تكويد صنف_ارصدة'!A166</f>
        <v>0</v>
      </c>
      <c r="J164" s="72" t="str">
        <f>'تكويد صنف_ارصدة'!B166</f>
        <v/>
      </c>
      <c r="K164" s="72">
        <f ca="1">'تكويد صنف_ارصدة'!E166</f>
        <v>0</v>
      </c>
    </row>
    <row r="165" spans="9:11" thickTop="1" thickBot="1">
      <c r="I165" s="72">
        <f>'تكويد صنف_ارصدة'!A167</f>
        <v>0</v>
      </c>
      <c r="J165" s="72" t="str">
        <f>'تكويد صنف_ارصدة'!B167</f>
        <v/>
      </c>
      <c r="K165" s="72">
        <f ca="1">'تكويد صنف_ارصدة'!E167</f>
        <v>0</v>
      </c>
    </row>
    <row r="166" spans="9:11" thickTop="1" thickBot="1">
      <c r="I166" s="72">
        <f>'تكويد صنف_ارصدة'!A168</f>
        <v>0</v>
      </c>
      <c r="J166" s="72" t="str">
        <f>'تكويد صنف_ارصدة'!B168</f>
        <v/>
      </c>
      <c r="K166" s="72">
        <f ca="1">'تكويد صنف_ارصدة'!E168</f>
        <v>0</v>
      </c>
    </row>
    <row r="167" spans="9:11" thickTop="1" thickBot="1">
      <c r="I167" s="72">
        <f>'تكويد صنف_ارصدة'!A169</f>
        <v>0</v>
      </c>
      <c r="J167" s="72" t="str">
        <f>'تكويد صنف_ارصدة'!B169</f>
        <v/>
      </c>
      <c r="K167" s="72">
        <f ca="1">'تكويد صنف_ارصدة'!E169</f>
        <v>0</v>
      </c>
    </row>
    <row r="168" spans="9:11" thickTop="1" thickBot="1">
      <c r="I168" s="72">
        <f>'تكويد صنف_ارصدة'!A170</f>
        <v>0</v>
      </c>
      <c r="J168" s="72" t="str">
        <f>'تكويد صنف_ارصدة'!B170</f>
        <v/>
      </c>
      <c r="K168" s="72">
        <f ca="1">'تكويد صنف_ارصدة'!E170</f>
        <v>0</v>
      </c>
    </row>
    <row r="169" spans="9:11" thickTop="1" thickBot="1">
      <c r="I169" s="72">
        <f>'تكويد صنف_ارصدة'!A171</f>
        <v>0</v>
      </c>
      <c r="J169" s="72" t="str">
        <f>'تكويد صنف_ارصدة'!B171</f>
        <v/>
      </c>
      <c r="K169" s="72">
        <f ca="1">'تكويد صنف_ارصدة'!E171</f>
        <v>0</v>
      </c>
    </row>
    <row r="170" spans="9:11" thickTop="1" thickBot="1">
      <c r="I170" s="72">
        <f>'تكويد صنف_ارصدة'!A172</f>
        <v>0</v>
      </c>
      <c r="J170" s="72" t="str">
        <f>'تكويد صنف_ارصدة'!B172</f>
        <v/>
      </c>
      <c r="K170" s="72">
        <f ca="1">'تكويد صنف_ارصدة'!E172</f>
        <v>0</v>
      </c>
    </row>
    <row r="171" spans="9:11" thickTop="1" thickBot="1">
      <c r="I171" s="72">
        <f>'تكويد صنف_ارصدة'!A173</f>
        <v>0</v>
      </c>
      <c r="J171" s="72" t="str">
        <f>'تكويد صنف_ارصدة'!B173</f>
        <v/>
      </c>
      <c r="K171" s="72">
        <f ca="1">'تكويد صنف_ارصدة'!E173</f>
        <v>0</v>
      </c>
    </row>
    <row r="172" spans="9:11" thickTop="1" thickBot="1">
      <c r="I172" s="72">
        <f>'تكويد صنف_ارصدة'!A174</f>
        <v>0</v>
      </c>
      <c r="J172" s="72" t="str">
        <f>'تكويد صنف_ارصدة'!B174</f>
        <v/>
      </c>
      <c r="K172" s="72">
        <f ca="1">'تكويد صنف_ارصدة'!E174</f>
        <v>0</v>
      </c>
    </row>
    <row r="173" spans="9:11" thickTop="1" thickBot="1">
      <c r="I173" s="72">
        <f>'تكويد صنف_ارصدة'!A175</f>
        <v>0</v>
      </c>
      <c r="J173" s="72" t="str">
        <f>'تكويد صنف_ارصدة'!B175</f>
        <v/>
      </c>
      <c r="K173" s="72">
        <f ca="1">'تكويد صنف_ارصدة'!E175</f>
        <v>0</v>
      </c>
    </row>
    <row r="174" spans="9:11" thickTop="1" thickBot="1">
      <c r="I174" s="72">
        <f>'تكويد صنف_ارصدة'!A176</f>
        <v>0</v>
      </c>
      <c r="J174" s="72" t="str">
        <f>'تكويد صنف_ارصدة'!B176</f>
        <v/>
      </c>
      <c r="K174" s="72">
        <f ca="1">'تكويد صنف_ارصدة'!E176</f>
        <v>0</v>
      </c>
    </row>
    <row r="175" spans="9:11" thickTop="1" thickBot="1">
      <c r="I175" s="72">
        <f>'تكويد صنف_ارصدة'!A177</f>
        <v>0</v>
      </c>
      <c r="J175" s="72" t="str">
        <f>'تكويد صنف_ارصدة'!B177</f>
        <v/>
      </c>
      <c r="K175" s="72">
        <f ca="1">'تكويد صنف_ارصدة'!E177</f>
        <v>0</v>
      </c>
    </row>
    <row r="176" spans="9:11" thickTop="1" thickBot="1">
      <c r="I176" s="72">
        <f>'تكويد صنف_ارصدة'!A178</f>
        <v>0</v>
      </c>
      <c r="J176" s="72" t="str">
        <f>'تكويد صنف_ارصدة'!B178</f>
        <v/>
      </c>
      <c r="K176" s="72">
        <f ca="1">'تكويد صنف_ارصدة'!E178</f>
        <v>0</v>
      </c>
    </row>
    <row r="177" spans="9:11" thickTop="1" thickBot="1">
      <c r="I177" s="72">
        <f>'تكويد صنف_ارصدة'!A179</f>
        <v>0</v>
      </c>
      <c r="J177" s="72" t="str">
        <f>'تكويد صنف_ارصدة'!B179</f>
        <v/>
      </c>
      <c r="K177" s="72">
        <f ca="1">'تكويد صنف_ارصدة'!E179</f>
        <v>0</v>
      </c>
    </row>
    <row r="178" spans="9:11" thickTop="1" thickBot="1">
      <c r="I178" s="72">
        <f>'تكويد صنف_ارصدة'!A180</f>
        <v>0</v>
      </c>
      <c r="J178" s="72" t="str">
        <f>'تكويد صنف_ارصدة'!B180</f>
        <v/>
      </c>
      <c r="K178" s="72">
        <f ca="1">'تكويد صنف_ارصدة'!E180</f>
        <v>0</v>
      </c>
    </row>
    <row r="179" spans="9:11" thickTop="1" thickBot="1">
      <c r="I179" s="72">
        <f>'تكويد صنف_ارصدة'!A181</f>
        <v>0</v>
      </c>
      <c r="J179" s="72" t="str">
        <f>'تكويد صنف_ارصدة'!B181</f>
        <v/>
      </c>
      <c r="K179" s="72">
        <f ca="1">'تكويد صنف_ارصدة'!E181</f>
        <v>0</v>
      </c>
    </row>
    <row r="180" spans="9:11" thickTop="1" thickBot="1">
      <c r="I180" s="72">
        <f>'تكويد صنف_ارصدة'!A182</f>
        <v>0</v>
      </c>
      <c r="J180" s="72" t="str">
        <f>'تكويد صنف_ارصدة'!B182</f>
        <v/>
      </c>
      <c r="K180" s="72">
        <f ca="1">'تكويد صنف_ارصدة'!E182</f>
        <v>0</v>
      </c>
    </row>
    <row r="181" spans="9:11" thickTop="1" thickBot="1">
      <c r="I181" s="72">
        <f>'تكويد صنف_ارصدة'!A183</f>
        <v>0</v>
      </c>
      <c r="J181" s="72" t="str">
        <f>'تكويد صنف_ارصدة'!B183</f>
        <v/>
      </c>
      <c r="K181" s="72">
        <f ca="1">'تكويد صنف_ارصدة'!E183</f>
        <v>0</v>
      </c>
    </row>
    <row r="182" spans="9:11" thickTop="1" thickBot="1">
      <c r="I182" s="72">
        <f>'تكويد صنف_ارصدة'!A184</f>
        <v>0</v>
      </c>
      <c r="J182" s="72" t="str">
        <f>'تكويد صنف_ارصدة'!B184</f>
        <v/>
      </c>
      <c r="K182" s="72">
        <f ca="1">'تكويد صنف_ارصدة'!E184</f>
        <v>0</v>
      </c>
    </row>
    <row r="183" spans="9:11" thickTop="1" thickBot="1">
      <c r="I183" s="72">
        <f>'تكويد صنف_ارصدة'!A185</f>
        <v>0</v>
      </c>
      <c r="J183" s="72" t="str">
        <f>'تكويد صنف_ارصدة'!B185</f>
        <v/>
      </c>
      <c r="K183" s="72">
        <f ca="1">'تكويد صنف_ارصدة'!E185</f>
        <v>0</v>
      </c>
    </row>
    <row r="184" spans="9:11" thickTop="1" thickBot="1">
      <c r="I184" s="72">
        <f>'تكويد صنف_ارصدة'!A186</f>
        <v>0</v>
      </c>
      <c r="J184" s="72" t="str">
        <f>'تكويد صنف_ارصدة'!B186</f>
        <v/>
      </c>
      <c r="K184" s="72">
        <f ca="1">'تكويد صنف_ارصدة'!E186</f>
        <v>0</v>
      </c>
    </row>
    <row r="185" spans="9:11" thickTop="1" thickBot="1">
      <c r="I185" s="72">
        <f>'تكويد صنف_ارصدة'!A187</f>
        <v>0</v>
      </c>
      <c r="J185" s="72" t="str">
        <f>'تكويد صنف_ارصدة'!B187</f>
        <v/>
      </c>
      <c r="K185" s="72">
        <f ca="1">'تكويد صنف_ارصدة'!E187</f>
        <v>0</v>
      </c>
    </row>
    <row r="186" spans="9:11" thickTop="1" thickBot="1">
      <c r="I186" s="72">
        <f>'تكويد صنف_ارصدة'!A188</f>
        <v>0</v>
      </c>
      <c r="J186" s="72" t="str">
        <f>'تكويد صنف_ارصدة'!B188</f>
        <v/>
      </c>
      <c r="K186" s="72">
        <f ca="1">'تكويد صنف_ارصدة'!E188</f>
        <v>0</v>
      </c>
    </row>
    <row r="187" spans="9:11" thickTop="1" thickBot="1">
      <c r="I187" s="72">
        <f>'تكويد صنف_ارصدة'!A189</f>
        <v>0</v>
      </c>
      <c r="J187" s="72" t="str">
        <f>'تكويد صنف_ارصدة'!B189</f>
        <v/>
      </c>
      <c r="K187" s="72">
        <f ca="1">'تكويد صنف_ارصدة'!E189</f>
        <v>0</v>
      </c>
    </row>
    <row r="188" spans="9:11" thickTop="1" thickBot="1">
      <c r="I188" s="72">
        <f>'تكويد صنف_ارصدة'!A190</f>
        <v>0</v>
      </c>
      <c r="J188" s="72" t="str">
        <f>'تكويد صنف_ارصدة'!B190</f>
        <v/>
      </c>
      <c r="K188" s="72">
        <f ca="1">'تكويد صنف_ارصدة'!E190</f>
        <v>0</v>
      </c>
    </row>
    <row r="189" spans="9:11" thickTop="1" thickBot="1">
      <c r="I189" s="72">
        <f>'تكويد صنف_ارصدة'!A191</f>
        <v>0</v>
      </c>
      <c r="J189" s="72" t="str">
        <f>'تكويد صنف_ارصدة'!B191</f>
        <v/>
      </c>
      <c r="K189" s="72">
        <f ca="1">'تكويد صنف_ارصدة'!E191</f>
        <v>0</v>
      </c>
    </row>
    <row r="190" spans="9:11" thickTop="1" thickBot="1">
      <c r="I190" s="72">
        <f>'تكويد صنف_ارصدة'!A192</f>
        <v>0</v>
      </c>
      <c r="J190" s="72" t="str">
        <f>'تكويد صنف_ارصدة'!B192</f>
        <v/>
      </c>
      <c r="K190" s="72">
        <f ca="1">'تكويد صنف_ارصدة'!E192</f>
        <v>0</v>
      </c>
    </row>
    <row r="191" spans="9:11" thickTop="1" thickBot="1">
      <c r="I191" s="72">
        <f>'تكويد صنف_ارصدة'!A193</f>
        <v>0</v>
      </c>
      <c r="J191" s="72" t="str">
        <f>'تكويد صنف_ارصدة'!B193</f>
        <v/>
      </c>
      <c r="K191" s="72">
        <f ca="1">'تكويد صنف_ارصدة'!E193</f>
        <v>0</v>
      </c>
    </row>
    <row r="192" spans="9:11" thickTop="1" thickBot="1">
      <c r="I192" s="72">
        <f>'تكويد صنف_ارصدة'!A194</f>
        <v>0</v>
      </c>
      <c r="J192" s="72" t="str">
        <f>'تكويد صنف_ارصدة'!B194</f>
        <v/>
      </c>
      <c r="K192" s="72">
        <f ca="1">'تكويد صنف_ارصدة'!E194</f>
        <v>0</v>
      </c>
    </row>
    <row r="193" spans="9:11" thickTop="1" thickBot="1">
      <c r="I193" s="72">
        <f>'تكويد صنف_ارصدة'!A195</f>
        <v>0</v>
      </c>
      <c r="J193" s="72" t="str">
        <f>'تكويد صنف_ارصدة'!B195</f>
        <v/>
      </c>
      <c r="K193" s="72">
        <f ca="1">'تكويد صنف_ارصدة'!E195</f>
        <v>0</v>
      </c>
    </row>
    <row r="194" spans="9:11" thickTop="1" thickBot="1">
      <c r="I194" s="72">
        <f>'تكويد صنف_ارصدة'!A196</f>
        <v>0</v>
      </c>
      <c r="J194" s="72" t="str">
        <f>'تكويد صنف_ارصدة'!B196</f>
        <v/>
      </c>
      <c r="K194" s="72">
        <f ca="1">'تكويد صنف_ارصدة'!E196</f>
        <v>0</v>
      </c>
    </row>
    <row r="195" spans="9:11" thickTop="1" thickBot="1">
      <c r="I195" s="72">
        <f>'تكويد صنف_ارصدة'!A197</f>
        <v>0</v>
      </c>
      <c r="J195" s="72" t="str">
        <f>'تكويد صنف_ارصدة'!B197</f>
        <v/>
      </c>
      <c r="K195" s="72">
        <f ca="1">'تكويد صنف_ارصدة'!E197</f>
        <v>0</v>
      </c>
    </row>
    <row r="196" spans="9:11" thickTop="1" thickBot="1">
      <c r="I196" s="72">
        <f>'تكويد صنف_ارصدة'!A198</f>
        <v>0</v>
      </c>
      <c r="J196" s="72" t="str">
        <f>'تكويد صنف_ارصدة'!B198</f>
        <v/>
      </c>
      <c r="K196" s="72">
        <f ca="1">'تكويد صنف_ارصدة'!E198</f>
        <v>0</v>
      </c>
    </row>
    <row r="197" spans="9:11" thickTop="1" thickBot="1">
      <c r="I197" s="72">
        <f>'تكويد صنف_ارصدة'!A199</f>
        <v>0</v>
      </c>
      <c r="J197" s="72" t="str">
        <f>'تكويد صنف_ارصدة'!B199</f>
        <v/>
      </c>
      <c r="K197" s="72">
        <f ca="1">'تكويد صنف_ارصدة'!E199</f>
        <v>0</v>
      </c>
    </row>
    <row r="198" spans="9:11" thickTop="1" thickBot="1">
      <c r="I198" s="72">
        <f>'تكويد صنف_ارصدة'!A200</f>
        <v>0</v>
      </c>
      <c r="J198" s="72" t="str">
        <f>'تكويد صنف_ارصدة'!B200</f>
        <v/>
      </c>
      <c r="K198" s="72">
        <f ca="1">'تكويد صنف_ارصدة'!E200</f>
        <v>0</v>
      </c>
    </row>
    <row r="199" spans="9:11" thickTop="1" thickBot="1">
      <c r="I199" s="72">
        <f>'تكويد صنف_ارصدة'!A201</f>
        <v>0</v>
      </c>
      <c r="J199" s="72" t="str">
        <f>'تكويد صنف_ارصدة'!B201</f>
        <v/>
      </c>
      <c r="K199" s="72">
        <f ca="1">'تكويد صنف_ارصدة'!E201</f>
        <v>0</v>
      </c>
    </row>
    <row r="200" spans="9:11" thickTop="1" thickBot="1">
      <c r="I200" s="72">
        <f>'تكويد صنف_ارصدة'!A202</f>
        <v>0</v>
      </c>
      <c r="J200" s="72" t="str">
        <f>'تكويد صنف_ارصدة'!B202</f>
        <v/>
      </c>
      <c r="K200" s="72">
        <f ca="1">'تكويد صنف_ارصدة'!E202</f>
        <v>0</v>
      </c>
    </row>
    <row r="201" spans="9:11" thickTop="1" thickBot="1">
      <c r="I201" s="72">
        <f>'تكويد صنف_ارصدة'!A203</f>
        <v>0</v>
      </c>
      <c r="J201" s="72" t="str">
        <f>'تكويد صنف_ارصدة'!B203</f>
        <v/>
      </c>
      <c r="K201" s="72">
        <f ca="1">'تكويد صنف_ارصدة'!E203</f>
        <v>0</v>
      </c>
    </row>
    <row r="202" spans="9:11" thickTop="1" thickBot="1">
      <c r="I202" s="72">
        <f>'تكويد صنف_ارصدة'!A204</f>
        <v>0</v>
      </c>
      <c r="J202" s="72" t="str">
        <f>'تكويد صنف_ارصدة'!B204</f>
        <v/>
      </c>
      <c r="K202" s="72">
        <f ca="1">'تكويد صنف_ارصدة'!E204</f>
        <v>0</v>
      </c>
    </row>
    <row r="203" spans="9:11" thickTop="1" thickBot="1">
      <c r="I203" s="72">
        <f>'تكويد صنف_ارصدة'!A205</f>
        <v>0</v>
      </c>
      <c r="J203" s="72" t="str">
        <f>'تكويد صنف_ارصدة'!B205</f>
        <v/>
      </c>
      <c r="K203" s="72">
        <f ca="1">'تكويد صنف_ارصدة'!E205</f>
        <v>0</v>
      </c>
    </row>
    <row r="204" spans="9:11" thickTop="1" thickBot="1">
      <c r="I204" s="72">
        <f>'تكويد صنف_ارصدة'!A206</f>
        <v>0</v>
      </c>
      <c r="J204" s="72" t="str">
        <f>'تكويد صنف_ارصدة'!B206</f>
        <v/>
      </c>
      <c r="K204" s="72">
        <f ca="1">'تكويد صنف_ارصدة'!E206</f>
        <v>0</v>
      </c>
    </row>
    <row r="205" spans="9:11" thickTop="1" thickBot="1">
      <c r="I205" s="72">
        <f>'تكويد صنف_ارصدة'!A207</f>
        <v>0</v>
      </c>
      <c r="J205" s="72" t="str">
        <f>'تكويد صنف_ارصدة'!B207</f>
        <v/>
      </c>
      <c r="K205" s="72">
        <f ca="1">'تكويد صنف_ارصدة'!E207</f>
        <v>0</v>
      </c>
    </row>
    <row r="206" spans="9:11" thickTop="1" thickBot="1">
      <c r="I206" s="72">
        <f>'تكويد صنف_ارصدة'!A208</f>
        <v>0</v>
      </c>
      <c r="J206" s="72" t="str">
        <f>'تكويد صنف_ارصدة'!B208</f>
        <v/>
      </c>
      <c r="K206" s="72">
        <f ca="1">'تكويد صنف_ارصدة'!E208</f>
        <v>0</v>
      </c>
    </row>
    <row r="207" spans="9:11" thickTop="1" thickBot="1">
      <c r="I207" s="72">
        <f>'تكويد صنف_ارصدة'!A209</f>
        <v>0</v>
      </c>
      <c r="J207" s="72" t="str">
        <f>'تكويد صنف_ارصدة'!B209</f>
        <v/>
      </c>
      <c r="K207" s="72">
        <f ca="1">'تكويد صنف_ارصدة'!E209</f>
        <v>0</v>
      </c>
    </row>
    <row r="208" spans="9:11" thickTop="1" thickBot="1">
      <c r="I208" s="72">
        <f>'تكويد صنف_ارصدة'!A210</f>
        <v>0</v>
      </c>
      <c r="J208" s="72" t="str">
        <f>'تكويد صنف_ارصدة'!B210</f>
        <v/>
      </c>
      <c r="K208" s="72">
        <f ca="1">'تكويد صنف_ارصدة'!E210</f>
        <v>0</v>
      </c>
    </row>
    <row r="209" spans="9:11" thickTop="1" thickBot="1">
      <c r="I209" s="72">
        <f>'تكويد صنف_ارصدة'!A211</f>
        <v>0</v>
      </c>
      <c r="J209" s="72" t="str">
        <f>'تكويد صنف_ارصدة'!B211</f>
        <v/>
      </c>
      <c r="K209" s="72">
        <f ca="1">'تكويد صنف_ارصدة'!E211</f>
        <v>0</v>
      </c>
    </row>
    <row r="210" spans="9:11" thickTop="1" thickBot="1">
      <c r="I210" s="72">
        <f>'تكويد صنف_ارصدة'!A212</f>
        <v>0</v>
      </c>
      <c r="J210" s="72" t="str">
        <f>'تكويد صنف_ارصدة'!B212</f>
        <v/>
      </c>
      <c r="K210" s="72">
        <f ca="1">'تكويد صنف_ارصدة'!E212</f>
        <v>0</v>
      </c>
    </row>
    <row r="211" spans="9:11" thickTop="1" thickBot="1">
      <c r="I211" s="72">
        <f>'تكويد صنف_ارصدة'!A213</f>
        <v>0</v>
      </c>
      <c r="J211" s="72" t="str">
        <f>'تكويد صنف_ارصدة'!B213</f>
        <v/>
      </c>
      <c r="K211" s="72">
        <f ca="1">'تكويد صنف_ارصدة'!E213</f>
        <v>0</v>
      </c>
    </row>
    <row r="212" spans="9:11" thickTop="1" thickBot="1">
      <c r="I212" s="72">
        <f>'تكويد صنف_ارصدة'!A214</f>
        <v>0</v>
      </c>
      <c r="J212" s="72" t="str">
        <f>'تكويد صنف_ارصدة'!B214</f>
        <v/>
      </c>
      <c r="K212" s="72">
        <f ca="1">'تكويد صنف_ارصدة'!E214</f>
        <v>0</v>
      </c>
    </row>
    <row r="213" spans="9:11" thickTop="1" thickBot="1">
      <c r="I213" s="72">
        <f>'تكويد صنف_ارصدة'!A215</f>
        <v>0</v>
      </c>
      <c r="J213" s="72" t="str">
        <f>'تكويد صنف_ارصدة'!B215</f>
        <v/>
      </c>
      <c r="K213" s="72">
        <f ca="1">'تكويد صنف_ارصدة'!E215</f>
        <v>0</v>
      </c>
    </row>
    <row r="214" spans="9:11" thickTop="1" thickBot="1">
      <c r="I214" s="72">
        <f>'تكويد صنف_ارصدة'!A216</f>
        <v>0</v>
      </c>
      <c r="J214" s="72" t="str">
        <f>'تكويد صنف_ارصدة'!B216</f>
        <v/>
      </c>
      <c r="K214" s="72">
        <f ca="1">'تكويد صنف_ارصدة'!E216</f>
        <v>0</v>
      </c>
    </row>
    <row r="215" spans="9:11" thickTop="1" thickBot="1">
      <c r="I215" s="72">
        <f>'تكويد صنف_ارصدة'!A217</f>
        <v>0</v>
      </c>
      <c r="J215" s="72" t="str">
        <f>'تكويد صنف_ارصدة'!B217</f>
        <v/>
      </c>
      <c r="K215" s="72">
        <f ca="1">'تكويد صنف_ارصدة'!E217</f>
        <v>0</v>
      </c>
    </row>
    <row r="216" spans="9:11" thickTop="1" thickBot="1">
      <c r="I216" s="72">
        <f>'تكويد صنف_ارصدة'!A218</f>
        <v>0</v>
      </c>
      <c r="J216" s="72" t="str">
        <f>'تكويد صنف_ارصدة'!B218</f>
        <v/>
      </c>
      <c r="K216" s="72">
        <f ca="1">'تكويد صنف_ارصدة'!E218</f>
        <v>0</v>
      </c>
    </row>
    <row r="217" spans="9:11" thickTop="1" thickBot="1">
      <c r="I217" s="72">
        <f>'تكويد صنف_ارصدة'!A219</f>
        <v>0</v>
      </c>
      <c r="J217" s="72" t="str">
        <f>'تكويد صنف_ارصدة'!B219</f>
        <v/>
      </c>
      <c r="K217" s="72">
        <f ca="1">'تكويد صنف_ارصدة'!E219</f>
        <v>0</v>
      </c>
    </row>
    <row r="218" spans="9:11" thickTop="1" thickBot="1">
      <c r="I218" s="72">
        <f>'تكويد صنف_ارصدة'!A220</f>
        <v>0</v>
      </c>
      <c r="J218" s="72" t="str">
        <f>'تكويد صنف_ارصدة'!B220</f>
        <v/>
      </c>
      <c r="K218" s="72">
        <f ca="1">'تكويد صنف_ارصدة'!E220</f>
        <v>0</v>
      </c>
    </row>
    <row r="219" spans="9:11" thickTop="1" thickBot="1">
      <c r="I219" s="72">
        <f>'تكويد صنف_ارصدة'!A221</f>
        <v>0</v>
      </c>
      <c r="J219" s="72" t="str">
        <f>'تكويد صنف_ارصدة'!B221</f>
        <v/>
      </c>
      <c r="K219" s="72">
        <f ca="1">'تكويد صنف_ارصدة'!E221</f>
        <v>0</v>
      </c>
    </row>
    <row r="220" spans="9:11" thickTop="1" thickBot="1">
      <c r="I220" s="72">
        <f>'تكويد صنف_ارصدة'!A222</f>
        <v>0</v>
      </c>
      <c r="J220" s="72" t="str">
        <f>'تكويد صنف_ارصدة'!B222</f>
        <v/>
      </c>
      <c r="K220" s="72">
        <f ca="1">'تكويد صنف_ارصدة'!E222</f>
        <v>0</v>
      </c>
    </row>
    <row r="221" spans="9:11" thickTop="1" thickBot="1">
      <c r="I221" s="72">
        <f>'تكويد صنف_ارصدة'!A223</f>
        <v>0</v>
      </c>
      <c r="J221" s="72" t="str">
        <f>'تكويد صنف_ارصدة'!B223</f>
        <v/>
      </c>
      <c r="K221" s="72">
        <f ca="1">'تكويد صنف_ارصدة'!E223</f>
        <v>0</v>
      </c>
    </row>
    <row r="222" spans="9:11" thickTop="1" thickBot="1">
      <c r="I222" s="72">
        <f>'تكويد صنف_ارصدة'!A224</f>
        <v>0</v>
      </c>
      <c r="J222" s="72" t="str">
        <f>'تكويد صنف_ارصدة'!B224</f>
        <v/>
      </c>
      <c r="K222" s="72">
        <f ca="1">'تكويد صنف_ارصدة'!E224</f>
        <v>0</v>
      </c>
    </row>
    <row r="223" spans="9:11" thickTop="1" thickBot="1">
      <c r="I223" s="72">
        <f>'تكويد صنف_ارصدة'!A225</f>
        <v>0</v>
      </c>
      <c r="J223" s="72" t="str">
        <f>'تكويد صنف_ارصدة'!B225</f>
        <v/>
      </c>
      <c r="K223" s="72">
        <f ca="1">'تكويد صنف_ارصدة'!E225</f>
        <v>0</v>
      </c>
    </row>
    <row r="224" spans="9:11" thickTop="1" thickBot="1">
      <c r="I224" s="72">
        <f>'تكويد صنف_ارصدة'!A226</f>
        <v>0</v>
      </c>
      <c r="J224" s="72" t="str">
        <f>'تكويد صنف_ارصدة'!B226</f>
        <v/>
      </c>
      <c r="K224" s="72">
        <f ca="1">'تكويد صنف_ارصدة'!E226</f>
        <v>0</v>
      </c>
    </row>
    <row r="225" spans="9:11" thickTop="1" thickBot="1">
      <c r="I225" s="72">
        <f>'تكويد صنف_ارصدة'!A227</f>
        <v>0</v>
      </c>
      <c r="J225" s="72" t="str">
        <f>'تكويد صنف_ارصدة'!B227</f>
        <v/>
      </c>
      <c r="K225" s="72">
        <f ca="1">'تكويد صنف_ارصدة'!E227</f>
        <v>0</v>
      </c>
    </row>
    <row r="226" spans="9:11" thickTop="1" thickBot="1">
      <c r="I226" s="72">
        <f>'تكويد صنف_ارصدة'!A228</f>
        <v>0</v>
      </c>
      <c r="J226" s="72" t="str">
        <f>'تكويد صنف_ارصدة'!B228</f>
        <v/>
      </c>
      <c r="K226" s="72">
        <f ca="1">'تكويد صنف_ارصدة'!E228</f>
        <v>0</v>
      </c>
    </row>
    <row r="227" spans="9:11" thickTop="1" thickBot="1">
      <c r="I227" s="72">
        <f>'تكويد صنف_ارصدة'!A229</f>
        <v>0</v>
      </c>
      <c r="J227" s="72" t="str">
        <f>'تكويد صنف_ارصدة'!B229</f>
        <v/>
      </c>
      <c r="K227" s="72">
        <f ca="1">'تكويد صنف_ارصدة'!E229</f>
        <v>0</v>
      </c>
    </row>
    <row r="228" spans="9:11" thickTop="1" thickBot="1">
      <c r="I228" s="72">
        <f>'تكويد صنف_ارصدة'!A230</f>
        <v>0</v>
      </c>
      <c r="J228" s="72" t="str">
        <f>'تكويد صنف_ارصدة'!B230</f>
        <v/>
      </c>
      <c r="K228" s="72">
        <f ca="1">'تكويد صنف_ارصدة'!E230</f>
        <v>0</v>
      </c>
    </row>
    <row r="229" spans="9:11" thickTop="1" thickBot="1">
      <c r="I229" s="72">
        <f>'تكويد صنف_ارصدة'!A231</f>
        <v>0</v>
      </c>
      <c r="J229" s="72" t="str">
        <f>'تكويد صنف_ارصدة'!B231</f>
        <v/>
      </c>
      <c r="K229" s="72">
        <f ca="1">'تكويد صنف_ارصدة'!E231</f>
        <v>0</v>
      </c>
    </row>
    <row r="230" spans="9:11" thickTop="1" thickBot="1">
      <c r="I230" s="72">
        <f>'تكويد صنف_ارصدة'!A232</f>
        <v>0</v>
      </c>
      <c r="J230" s="72" t="str">
        <f>'تكويد صنف_ارصدة'!B232</f>
        <v/>
      </c>
      <c r="K230" s="72">
        <f ca="1">'تكويد صنف_ارصدة'!E232</f>
        <v>0</v>
      </c>
    </row>
    <row r="231" spans="9:11" thickTop="1" thickBot="1">
      <c r="I231" s="72">
        <f>'تكويد صنف_ارصدة'!A233</f>
        <v>0</v>
      </c>
      <c r="J231" s="72" t="str">
        <f>'تكويد صنف_ارصدة'!B233</f>
        <v/>
      </c>
      <c r="K231" s="72">
        <f ca="1">'تكويد صنف_ارصدة'!E233</f>
        <v>0</v>
      </c>
    </row>
    <row r="232" spans="9:11" thickTop="1" thickBot="1">
      <c r="I232" s="72">
        <f>'تكويد صنف_ارصدة'!A234</f>
        <v>0</v>
      </c>
      <c r="J232" s="72" t="str">
        <f>'تكويد صنف_ارصدة'!B234</f>
        <v/>
      </c>
      <c r="K232" s="72">
        <f ca="1">'تكويد صنف_ارصدة'!E234</f>
        <v>0</v>
      </c>
    </row>
    <row r="233" spans="9:11" thickTop="1" thickBot="1">
      <c r="I233" s="72">
        <f>'تكويد صنف_ارصدة'!A235</f>
        <v>0</v>
      </c>
      <c r="J233" s="72" t="str">
        <f>'تكويد صنف_ارصدة'!B235</f>
        <v/>
      </c>
      <c r="K233" s="72">
        <f ca="1">'تكويد صنف_ارصدة'!E235</f>
        <v>0</v>
      </c>
    </row>
    <row r="234" spans="9:11" thickTop="1" thickBot="1">
      <c r="I234" s="72">
        <f>'تكويد صنف_ارصدة'!A236</f>
        <v>0</v>
      </c>
      <c r="J234" s="72" t="str">
        <f>'تكويد صنف_ارصدة'!B236</f>
        <v/>
      </c>
      <c r="K234" s="72">
        <f ca="1">'تكويد صنف_ارصدة'!E236</f>
        <v>0</v>
      </c>
    </row>
    <row r="235" spans="9:11" thickTop="1" thickBot="1">
      <c r="I235" s="72">
        <f>'تكويد صنف_ارصدة'!A237</f>
        <v>0</v>
      </c>
      <c r="J235" s="72" t="str">
        <f>'تكويد صنف_ارصدة'!B237</f>
        <v/>
      </c>
      <c r="K235" s="72">
        <f ca="1">'تكويد صنف_ارصدة'!E237</f>
        <v>0</v>
      </c>
    </row>
    <row r="236" spans="9:11" thickTop="1" thickBot="1">
      <c r="I236" s="72">
        <f>'تكويد صنف_ارصدة'!A238</f>
        <v>0</v>
      </c>
      <c r="J236" s="72" t="str">
        <f>'تكويد صنف_ارصدة'!B238</f>
        <v/>
      </c>
      <c r="K236" s="72">
        <f ca="1">'تكويد صنف_ارصدة'!E238</f>
        <v>0</v>
      </c>
    </row>
    <row r="237" spans="9:11" thickTop="1" thickBot="1">
      <c r="I237" s="72">
        <f>'تكويد صنف_ارصدة'!A239</f>
        <v>0</v>
      </c>
      <c r="J237" s="72" t="str">
        <f>'تكويد صنف_ارصدة'!B239</f>
        <v/>
      </c>
      <c r="K237" s="72">
        <f ca="1">'تكويد صنف_ارصدة'!E239</f>
        <v>0</v>
      </c>
    </row>
    <row r="238" spans="9:11" thickTop="1" thickBot="1">
      <c r="I238" s="72">
        <f>'تكويد صنف_ارصدة'!A240</f>
        <v>0</v>
      </c>
      <c r="J238" s="72" t="str">
        <f>'تكويد صنف_ارصدة'!B240</f>
        <v/>
      </c>
      <c r="K238" s="72">
        <f ca="1">'تكويد صنف_ارصدة'!E240</f>
        <v>0</v>
      </c>
    </row>
    <row r="239" spans="9:11" thickTop="1" thickBot="1">
      <c r="I239" s="72">
        <f>'تكويد صنف_ارصدة'!A241</f>
        <v>0</v>
      </c>
      <c r="J239" s="72" t="str">
        <f>'تكويد صنف_ارصدة'!B241</f>
        <v/>
      </c>
      <c r="K239" s="72">
        <f ca="1">'تكويد صنف_ارصدة'!E241</f>
        <v>0</v>
      </c>
    </row>
    <row r="240" spans="9:11" thickTop="1" thickBot="1">
      <c r="I240" s="72">
        <f>'تكويد صنف_ارصدة'!A242</f>
        <v>0</v>
      </c>
      <c r="J240" s="72" t="str">
        <f>'تكويد صنف_ارصدة'!B242</f>
        <v/>
      </c>
      <c r="K240" s="72">
        <f ca="1">'تكويد صنف_ارصدة'!E242</f>
        <v>0</v>
      </c>
    </row>
    <row r="241" spans="9:11" thickTop="1" thickBot="1">
      <c r="I241" s="72">
        <f>'تكويد صنف_ارصدة'!A243</f>
        <v>0</v>
      </c>
      <c r="J241" s="72" t="str">
        <f>'تكويد صنف_ارصدة'!B243</f>
        <v/>
      </c>
      <c r="K241" s="72">
        <f ca="1">'تكويد صنف_ارصدة'!E243</f>
        <v>0</v>
      </c>
    </row>
    <row r="242" spans="9:11" thickTop="1" thickBot="1">
      <c r="I242" s="72">
        <f>'تكويد صنف_ارصدة'!A244</f>
        <v>0</v>
      </c>
      <c r="J242" s="72" t="str">
        <f>'تكويد صنف_ارصدة'!B244</f>
        <v/>
      </c>
      <c r="K242" s="72">
        <f ca="1">'تكويد صنف_ارصدة'!E244</f>
        <v>0</v>
      </c>
    </row>
    <row r="243" spans="9:11" thickTop="1" thickBot="1">
      <c r="I243" s="72">
        <f>'تكويد صنف_ارصدة'!A245</f>
        <v>0</v>
      </c>
      <c r="J243" s="72" t="str">
        <f>'تكويد صنف_ارصدة'!B245</f>
        <v/>
      </c>
      <c r="K243" s="72">
        <f ca="1">'تكويد صنف_ارصدة'!E245</f>
        <v>0</v>
      </c>
    </row>
    <row r="244" spans="9:11" thickTop="1" thickBot="1">
      <c r="I244" s="72">
        <f>'تكويد صنف_ارصدة'!A246</f>
        <v>0</v>
      </c>
      <c r="J244" s="72" t="str">
        <f>'تكويد صنف_ارصدة'!B246</f>
        <v/>
      </c>
      <c r="K244" s="72">
        <f ca="1">'تكويد صنف_ارصدة'!E246</f>
        <v>0</v>
      </c>
    </row>
    <row r="245" spans="9:11" thickTop="1" thickBot="1">
      <c r="I245" s="72">
        <f>'تكويد صنف_ارصدة'!A247</f>
        <v>0</v>
      </c>
      <c r="J245" s="72" t="str">
        <f>'تكويد صنف_ارصدة'!B247</f>
        <v/>
      </c>
      <c r="K245" s="72">
        <f ca="1">'تكويد صنف_ارصدة'!E247</f>
        <v>0</v>
      </c>
    </row>
    <row r="246" spans="9:11" thickTop="1" thickBot="1">
      <c r="I246" s="72">
        <f>'تكويد صنف_ارصدة'!A248</f>
        <v>0</v>
      </c>
      <c r="J246" s="72" t="str">
        <f>'تكويد صنف_ارصدة'!B248</f>
        <v/>
      </c>
      <c r="K246" s="72">
        <f ca="1">'تكويد صنف_ارصدة'!E248</f>
        <v>0</v>
      </c>
    </row>
    <row r="247" spans="9:11" thickTop="1" thickBot="1">
      <c r="I247" s="72">
        <f>'تكويد صنف_ارصدة'!A249</f>
        <v>0</v>
      </c>
      <c r="J247" s="72" t="str">
        <f>'تكويد صنف_ارصدة'!B249</f>
        <v/>
      </c>
      <c r="K247" s="72">
        <f ca="1">'تكويد صنف_ارصدة'!E249</f>
        <v>0</v>
      </c>
    </row>
    <row r="248" spans="9:11" thickTop="1" thickBot="1">
      <c r="I248" s="72">
        <f>'تكويد صنف_ارصدة'!A250</f>
        <v>0</v>
      </c>
      <c r="J248" s="72" t="str">
        <f>'تكويد صنف_ارصدة'!B250</f>
        <v/>
      </c>
      <c r="K248" s="72">
        <f ca="1">'تكويد صنف_ارصدة'!E250</f>
        <v>0</v>
      </c>
    </row>
    <row r="249" spans="9:11" thickTop="1" thickBot="1">
      <c r="I249" s="72">
        <f>'تكويد صنف_ارصدة'!A251</f>
        <v>0</v>
      </c>
      <c r="J249" s="72" t="str">
        <f>'تكويد صنف_ارصدة'!B251</f>
        <v/>
      </c>
      <c r="K249" s="72">
        <f ca="1">'تكويد صنف_ارصدة'!E251</f>
        <v>0</v>
      </c>
    </row>
    <row r="250" spans="9:11" thickTop="1" thickBot="1">
      <c r="I250" s="72">
        <f>'تكويد صنف_ارصدة'!A252</f>
        <v>0</v>
      </c>
      <c r="J250" s="72" t="str">
        <f>'تكويد صنف_ارصدة'!B252</f>
        <v/>
      </c>
      <c r="K250" s="72">
        <f ca="1">'تكويد صنف_ارصدة'!E252</f>
        <v>0</v>
      </c>
    </row>
    <row r="251" spans="9:11" thickTop="1" thickBot="1">
      <c r="I251" s="72">
        <f>'تكويد صنف_ارصدة'!A253</f>
        <v>0</v>
      </c>
      <c r="J251" s="72" t="str">
        <f>'تكويد صنف_ارصدة'!B253</f>
        <v/>
      </c>
      <c r="K251" s="72">
        <f ca="1">'تكويد صنف_ارصدة'!E253</f>
        <v>0</v>
      </c>
    </row>
    <row r="252" spans="9:11" thickTop="1" thickBot="1">
      <c r="I252" s="72">
        <f>'تكويد صنف_ارصدة'!A254</f>
        <v>0</v>
      </c>
      <c r="J252" s="72" t="str">
        <f>'تكويد صنف_ارصدة'!B254</f>
        <v/>
      </c>
      <c r="K252" s="72">
        <f ca="1">'تكويد صنف_ارصدة'!E254</f>
        <v>0</v>
      </c>
    </row>
    <row r="253" spans="9:11" thickTop="1" thickBot="1">
      <c r="I253" s="72">
        <f>'تكويد صنف_ارصدة'!A255</f>
        <v>0</v>
      </c>
      <c r="J253" s="72" t="str">
        <f>'تكويد صنف_ارصدة'!B255</f>
        <v/>
      </c>
      <c r="K253" s="72">
        <f ca="1">'تكويد صنف_ارصدة'!E255</f>
        <v>0</v>
      </c>
    </row>
    <row r="254" spans="9:11" thickTop="1" thickBot="1">
      <c r="I254" s="72">
        <f>'تكويد صنف_ارصدة'!A256</f>
        <v>0</v>
      </c>
      <c r="J254" s="72" t="str">
        <f>'تكويد صنف_ارصدة'!B256</f>
        <v/>
      </c>
      <c r="K254" s="72">
        <f ca="1">'تكويد صنف_ارصدة'!E256</f>
        <v>0</v>
      </c>
    </row>
    <row r="255" spans="9:11" thickTop="1" thickBot="1">
      <c r="I255" s="72">
        <f>'تكويد صنف_ارصدة'!A257</f>
        <v>0</v>
      </c>
      <c r="J255" s="72" t="str">
        <f>'تكويد صنف_ارصدة'!B257</f>
        <v/>
      </c>
      <c r="K255" s="72">
        <f ca="1">'تكويد صنف_ارصدة'!E257</f>
        <v>0</v>
      </c>
    </row>
    <row r="256" spans="9:11" thickTop="1" thickBot="1">
      <c r="I256" s="72">
        <f>'تكويد صنف_ارصدة'!A258</f>
        <v>0</v>
      </c>
      <c r="J256" s="72" t="str">
        <f>'تكويد صنف_ارصدة'!B258</f>
        <v/>
      </c>
      <c r="K256" s="72">
        <f ca="1">'تكويد صنف_ارصدة'!E258</f>
        <v>0</v>
      </c>
    </row>
    <row r="257" spans="9:11" thickTop="1" thickBot="1">
      <c r="I257" s="72">
        <f>'تكويد صنف_ارصدة'!A259</f>
        <v>0</v>
      </c>
      <c r="J257" s="72" t="str">
        <f>'تكويد صنف_ارصدة'!B259</f>
        <v/>
      </c>
      <c r="K257" s="72">
        <f ca="1">'تكويد صنف_ارصدة'!E259</f>
        <v>0</v>
      </c>
    </row>
    <row r="258" spans="9:11" thickTop="1" thickBot="1">
      <c r="I258" s="72">
        <f>'تكويد صنف_ارصدة'!A260</f>
        <v>0</v>
      </c>
      <c r="J258" s="72" t="str">
        <f>'تكويد صنف_ارصدة'!B260</f>
        <v/>
      </c>
      <c r="K258" s="72">
        <f ca="1">'تكويد صنف_ارصدة'!E260</f>
        <v>0</v>
      </c>
    </row>
    <row r="259" spans="9:11" thickTop="1" thickBot="1">
      <c r="I259" s="72">
        <f>'تكويد صنف_ارصدة'!A261</f>
        <v>0</v>
      </c>
      <c r="J259" s="72" t="str">
        <f>'تكويد صنف_ارصدة'!B261</f>
        <v/>
      </c>
      <c r="K259" s="72">
        <f ca="1">'تكويد صنف_ارصدة'!E261</f>
        <v>0</v>
      </c>
    </row>
    <row r="260" spans="9:11" thickTop="1" thickBot="1">
      <c r="I260" s="72">
        <f>'تكويد صنف_ارصدة'!A262</f>
        <v>0</v>
      </c>
      <c r="J260" s="72" t="str">
        <f>'تكويد صنف_ارصدة'!B262</f>
        <v/>
      </c>
      <c r="K260" s="72">
        <f ca="1">'تكويد صنف_ارصدة'!E262</f>
        <v>0</v>
      </c>
    </row>
    <row r="261" spans="9:11" thickTop="1" thickBot="1">
      <c r="I261" s="72">
        <f>'تكويد صنف_ارصدة'!A263</f>
        <v>0</v>
      </c>
      <c r="J261" s="72" t="str">
        <f>'تكويد صنف_ارصدة'!B263</f>
        <v/>
      </c>
      <c r="K261" s="72">
        <f ca="1">'تكويد صنف_ارصدة'!E263</f>
        <v>0</v>
      </c>
    </row>
    <row r="262" spans="9:11" thickTop="1" thickBot="1">
      <c r="I262" s="72">
        <f>'تكويد صنف_ارصدة'!A264</f>
        <v>0</v>
      </c>
      <c r="J262" s="72" t="str">
        <f>'تكويد صنف_ارصدة'!B264</f>
        <v/>
      </c>
      <c r="K262" s="72">
        <f ca="1">'تكويد صنف_ارصدة'!E264</f>
        <v>0</v>
      </c>
    </row>
    <row r="263" spans="9:11" thickTop="1" thickBot="1">
      <c r="I263" s="72">
        <f>'تكويد صنف_ارصدة'!A265</f>
        <v>0</v>
      </c>
      <c r="J263" s="72" t="str">
        <f>'تكويد صنف_ارصدة'!B265</f>
        <v/>
      </c>
      <c r="K263" s="72">
        <f ca="1">'تكويد صنف_ارصدة'!E265</f>
        <v>0</v>
      </c>
    </row>
    <row r="264" spans="9:11" thickTop="1" thickBot="1">
      <c r="I264" s="72">
        <f>'تكويد صنف_ارصدة'!A266</f>
        <v>0</v>
      </c>
      <c r="J264" s="72" t="str">
        <f>'تكويد صنف_ارصدة'!B266</f>
        <v/>
      </c>
      <c r="K264" s="72">
        <f ca="1">'تكويد صنف_ارصدة'!E266</f>
        <v>0</v>
      </c>
    </row>
    <row r="265" spans="9:11" thickTop="1" thickBot="1">
      <c r="I265" s="72">
        <f>'تكويد صنف_ارصدة'!A267</f>
        <v>0</v>
      </c>
      <c r="J265" s="72" t="str">
        <f>'تكويد صنف_ارصدة'!B267</f>
        <v/>
      </c>
      <c r="K265" s="72">
        <f ca="1">'تكويد صنف_ارصدة'!E267</f>
        <v>0</v>
      </c>
    </row>
    <row r="266" spans="9:11" thickTop="1" thickBot="1">
      <c r="I266" s="72">
        <f>'تكويد صنف_ارصدة'!A268</f>
        <v>0</v>
      </c>
      <c r="J266" s="72" t="str">
        <f>'تكويد صنف_ارصدة'!B268</f>
        <v/>
      </c>
      <c r="K266" s="72">
        <f ca="1">'تكويد صنف_ارصدة'!E268</f>
        <v>0</v>
      </c>
    </row>
    <row r="267" spans="9:11" thickTop="1" thickBot="1">
      <c r="I267" s="72">
        <f>'تكويد صنف_ارصدة'!A269</f>
        <v>0</v>
      </c>
      <c r="J267" s="72" t="str">
        <f>'تكويد صنف_ارصدة'!B269</f>
        <v/>
      </c>
      <c r="K267" s="72">
        <f ca="1">'تكويد صنف_ارصدة'!E269</f>
        <v>0</v>
      </c>
    </row>
    <row r="268" spans="9:11" thickTop="1" thickBot="1">
      <c r="I268" s="72">
        <f>'تكويد صنف_ارصدة'!A270</f>
        <v>0</v>
      </c>
      <c r="J268" s="72" t="str">
        <f>'تكويد صنف_ارصدة'!B270</f>
        <v/>
      </c>
      <c r="K268" s="72">
        <f ca="1">'تكويد صنف_ارصدة'!E270</f>
        <v>0</v>
      </c>
    </row>
    <row r="269" spans="9:11" thickTop="1" thickBot="1">
      <c r="I269" s="72">
        <f>'تكويد صنف_ارصدة'!A271</f>
        <v>0</v>
      </c>
      <c r="J269" s="72" t="str">
        <f>'تكويد صنف_ارصدة'!B271</f>
        <v/>
      </c>
      <c r="K269" s="72">
        <f ca="1">'تكويد صنف_ارصدة'!E271</f>
        <v>0</v>
      </c>
    </row>
    <row r="270" spans="9:11" thickTop="1" thickBot="1">
      <c r="I270" s="72">
        <f>'تكويد صنف_ارصدة'!A272</f>
        <v>0</v>
      </c>
      <c r="J270" s="72" t="str">
        <f>'تكويد صنف_ارصدة'!B272</f>
        <v/>
      </c>
      <c r="K270" s="72">
        <f ca="1">'تكويد صنف_ارصدة'!E272</f>
        <v>0</v>
      </c>
    </row>
    <row r="271" spans="9:11" thickTop="1" thickBot="1">
      <c r="I271" s="72">
        <f>'تكويد صنف_ارصدة'!A273</f>
        <v>0</v>
      </c>
      <c r="J271" s="72" t="str">
        <f>'تكويد صنف_ارصدة'!B273</f>
        <v/>
      </c>
      <c r="K271" s="72">
        <f ca="1">'تكويد صنف_ارصدة'!E273</f>
        <v>0</v>
      </c>
    </row>
    <row r="272" spans="9:11" thickTop="1" thickBot="1">
      <c r="I272" s="72">
        <f>'تكويد صنف_ارصدة'!A274</f>
        <v>0</v>
      </c>
      <c r="J272" s="72" t="str">
        <f>'تكويد صنف_ارصدة'!B274</f>
        <v/>
      </c>
      <c r="K272" s="72">
        <f ca="1">'تكويد صنف_ارصدة'!E274</f>
        <v>0</v>
      </c>
    </row>
    <row r="273" spans="9:11" thickTop="1" thickBot="1">
      <c r="I273" s="72">
        <f>'تكويد صنف_ارصدة'!A275</f>
        <v>0</v>
      </c>
      <c r="J273" s="72" t="str">
        <f>'تكويد صنف_ارصدة'!B275</f>
        <v/>
      </c>
      <c r="K273" s="72">
        <f ca="1">'تكويد صنف_ارصدة'!E275</f>
        <v>0</v>
      </c>
    </row>
    <row r="274" spans="9:11" thickTop="1" thickBot="1">
      <c r="I274" s="72">
        <f>'تكويد صنف_ارصدة'!A276</f>
        <v>0</v>
      </c>
      <c r="J274" s="72" t="str">
        <f>'تكويد صنف_ارصدة'!B276</f>
        <v/>
      </c>
      <c r="K274" s="72">
        <f ca="1">'تكويد صنف_ارصدة'!E276</f>
        <v>0</v>
      </c>
    </row>
    <row r="275" spans="9:11" thickTop="1" thickBot="1">
      <c r="I275" s="72">
        <f>'تكويد صنف_ارصدة'!A277</f>
        <v>0</v>
      </c>
      <c r="J275" s="72" t="str">
        <f>'تكويد صنف_ارصدة'!B277</f>
        <v/>
      </c>
      <c r="K275" s="72">
        <f ca="1">'تكويد صنف_ارصدة'!E277</f>
        <v>0</v>
      </c>
    </row>
    <row r="276" spans="9:11" thickTop="1" thickBot="1">
      <c r="I276" s="72">
        <f>'تكويد صنف_ارصدة'!A278</f>
        <v>0</v>
      </c>
      <c r="J276" s="72" t="str">
        <f>'تكويد صنف_ارصدة'!B278</f>
        <v/>
      </c>
      <c r="K276" s="72">
        <f ca="1">'تكويد صنف_ارصدة'!E278</f>
        <v>0</v>
      </c>
    </row>
    <row r="277" spans="9:11" thickTop="1" thickBot="1">
      <c r="I277" s="72">
        <f>'تكويد صنف_ارصدة'!A279</f>
        <v>0</v>
      </c>
      <c r="J277" s="72" t="str">
        <f>'تكويد صنف_ارصدة'!B279</f>
        <v/>
      </c>
      <c r="K277" s="72">
        <f ca="1">'تكويد صنف_ارصدة'!E279</f>
        <v>0</v>
      </c>
    </row>
    <row r="278" spans="9:11" thickTop="1" thickBot="1">
      <c r="I278" s="72">
        <f>'تكويد صنف_ارصدة'!A280</f>
        <v>0</v>
      </c>
      <c r="J278" s="72" t="str">
        <f>'تكويد صنف_ارصدة'!B280</f>
        <v/>
      </c>
      <c r="K278" s="72">
        <f ca="1">'تكويد صنف_ارصدة'!E280</f>
        <v>0</v>
      </c>
    </row>
    <row r="279" spans="9:11" thickTop="1" thickBot="1">
      <c r="I279" s="72">
        <f>'تكويد صنف_ارصدة'!A281</f>
        <v>0</v>
      </c>
      <c r="J279" s="72" t="str">
        <f>'تكويد صنف_ارصدة'!B281</f>
        <v/>
      </c>
      <c r="K279" s="72">
        <f ca="1">'تكويد صنف_ارصدة'!E281</f>
        <v>0</v>
      </c>
    </row>
    <row r="280" spans="9:11" thickTop="1" thickBot="1">
      <c r="I280" s="72">
        <f>'تكويد صنف_ارصدة'!A282</f>
        <v>0</v>
      </c>
      <c r="J280" s="72" t="str">
        <f>'تكويد صنف_ارصدة'!B282</f>
        <v/>
      </c>
      <c r="K280" s="72">
        <f ca="1">'تكويد صنف_ارصدة'!E282</f>
        <v>0</v>
      </c>
    </row>
    <row r="281" spans="9:11" thickTop="1" thickBot="1">
      <c r="I281" s="72">
        <f>'تكويد صنف_ارصدة'!A283</f>
        <v>0</v>
      </c>
      <c r="J281" s="72" t="str">
        <f>'تكويد صنف_ارصدة'!B283</f>
        <v/>
      </c>
      <c r="K281" s="72">
        <f ca="1">'تكويد صنف_ارصدة'!E283</f>
        <v>0</v>
      </c>
    </row>
    <row r="282" spans="9:11" thickTop="1" thickBot="1">
      <c r="I282" s="72">
        <f>'تكويد صنف_ارصدة'!A284</f>
        <v>0</v>
      </c>
      <c r="J282" s="72" t="str">
        <f>'تكويد صنف_ارصدة'!B284</f>
        <v/>
      </c>
      <c r="K282" s="72">
        <f ca="1">'تكويد صنف_ارصدة'!E284</f>
        <v>0</v>
      </c>
    </row>
    <row r="283" spans="9:11" thickTop="1" thickBot="1">
      <c r="I283" s="72">
        <f>'تكويد صنف_ارصدة'!A285</f>
        <v>0</v>
      </c>
      <c r="J283" s="72" t="str">
        <f>'تكويد صنف_ارصدة'!B285</f>
        <v/>
      </c>
      <c r="K283" s="72">
        <f ca="1">'تكويد صنف_ارصدة'!E285</f>
        <v>0</v>
      </c>
    </row>
    <row r="284" spans="9:11" thickTop="1" thickBot="1">
      <c r="I284" s="72">
        <f>'تكويد صنف_ارصدة'!A286</f>
        <v>0</v>
      </c>
      <c r="J284" s="72" t="str">
        <f>'تكويد صنف_ارصدة'!B286</f>
        <v/>
      </c>
      <c r="K284" s="72">
        <f ca="1">'تكويد صنف_ارصدة'!E286</f>
        <v>0</v>
      </c>
    </row>
    <row r="285" spans="9:11" thickTop="1" thickBot="1">
      <c r="I285" s="72">
        <f>'تكويد صنف_ارصدة'!A287</f>
        <v>0</v>
      </c>
      <c r="J285" s="72" t="str">
        <f>'تكويد صنف_ارصدة'!B287</f>
        <v/>
      </c>
      <c r="K285" s="72">
        <f ca="1">'تكويد صنف_ارصدة'!E287</f>
        <v>0</v>
      </c>
    </row>
    <row r="286" spans="9:11" thickTop="1" thickBot="1">
      <c r="I286" s="72">
        <f>'تكويد صنف_ارصدة'!A288</f>
        <v>0</v>
      </c>
      <c r="J286" s="72" t="str">
        <f>'تكويد صنف_ارصدة'!B288</f>
        <v/>
      </c>
      <c r="K286" s="72">
        <f ca="1">'تكويد صنف_ارصدة'!E288</f>
        <v>0</v>
      </c>
    </row>
    <row r="287" spans="9:11" thickTop="1" thickBot="1">
      <c r="I287" s="72">
        <f>'تكويد صنف_ارصدة'!A289</f>
        <v>0</v>
      </c>
      <c r="J287" s="72" t="str">
        <f>'تكويد صنف_ارصدة'!B289</f>
        <v/>
      </c>
      <c r="K287" s="72">
        <f ca="1">'تكويد صنف_ارصدة'!E289</f>
        <v>0</v>
      </c>
    </row>
    <row r="288" spans="9:11" thickTop="1" thickBot="1">
      <c r="I288" s="72">
        <f>'تكويد صنف_ارصدة'!A290</f>
        <v>0</v>
      </c>
      <c r="J288" s="72" t="str">
        <f>'تكويد صنف_ارصدة'!B290</f>
        <v/>
      </c>
      <c r="K288" s="72">
        <f ca="1">'تكويد صنف_ارصدة'!E290</f>
        <v>0</v>
      </c>
    </row>
    <row r="289" spans="9:11" thickTop="1" thickBot="1">
      <c r="I289" s="72">
        <f>'تكويد صنف_ارصدة'!A291</f>
        <v>0</v>
      </c>
      <c r="J289" s="72" t="str">
        <f>'تكويد صنف_ارصدة'!B291</f>
        <v/>
      </c>
      <c r="K289" s="72">
        <f ca="1">'تكويد صنف_ارصدة'!E291</f>
        <v>0</v>
      </c>
    </row>
    <row r="290" spans="9:11" thickTop="1" thickBot="1">
      <c r="I290" s="72">
        <f>'تكويد صنف_ارصدة'!A292</f>
        <v>0</v>
      </c>
      <c r="J290" s="72" t="str">
        <f>'تكويد صنف_ارصدة'!B292</f>
        <v/>
      </c>
      <c r="K290" s="72">
        <f ca="1">'تكويد صنف_ارصدة'!E292</f>
        <v>0</v>
      </c>
    </row>
    <row r="291" spans="9:11" thickTop="1" thickBot="1">
      <c r="I291" s="72">
        <f>'تكويد صنف_ارصدة'!A293</f>
        <v>0</v>
      </c>
      <c r="J291" s="72" t="str">
        <f>'تكويد صنف_ارصدة'!B293</f>
        <v/>
      </c>
      <c r="K291" s="72">
        <f ca="1">'تكويد صنف_ارصدة'!E293</f>
        <v>0</v>
      </c>
    </row>
    <row r="292" spans="9:11" thickTop="1" thickBot="1">
      <c r="I292" s="72">
        <f>'تكويد صنف_ارصدة'!A294</f>
        <v>0</v>
      </c>
      <c r="J292" s="72" t="str">
        <f>'تكويد صنف_ارصدة'!B294</f>
        <v/>
      </c>
      <c r="K292" s="72">
        <f ca="1">'تكويد صنف_ارصدة'!E294</f>
        <v>0</v>
      </c>
    </row>
    <row r="293" spans="9:11" thickTop="1" thickBot="1">
      <c r="I293" s="72">
        <f>'تكويد صنف_ارصدة'!A295</f>
        <v>0</v>
      </c>
      <c r="J293" s="72" t="str">
        <f>'تكويد صنف_ارصدة'!B295</f>
        <v/>
      </c>
      <c r="K293" s="72">
        <f ca="1">'تكويد صنف_ارصدة'!E295</f>
        <v>0</v>
      </c>
    </row>
    <row r="294" spans="9:11" thickTop="1" thickBot="1">
      <c r="I294" s="72">
        <f>'تكويد صنف_ارصدة'!A296</f>
        <v>0</v>
      </c>
      <c r="J294" s="72" t="str">
        <f>'تكويد صنف_ارصدة'!B296</f>
        <v/>
      </c>
      <c r="K294" s="72">
        <f ca="1">'تكويد صنف_ارصدة'!E296</f>
        <v>0</v>
      </c>
    </row>
    <row r="295" spans="9:11" thickTop="1" thickBot="1">
      <c r="I295" s="72">
        <f>'تكويد صنف_ارصدة'!A297</f>
        <v>0</v>
      </c>
      <c r="J295" s="72" t="str">
        <f>'تكويد صنف_ارصدة'!B297</f>
        <v/>
      </c>
      <c r="K295" s="72">
        <f ca="1">'تكويد صنف_ارصدة'!E297</f>
        <v>0</v>
      </c>
    </row>
    <row r="296" spans="9:11" thickTop="1" thickBot="1">
      <c r="I296" s="72">
        <f>'تكويد صنف_ارصدة'!A298</f>
        <v>0</v>
      </c>
      <c r="J296" s="72" t="str">
        <f>'تكويد صنف_ارصدة'!B298</f>
        <v/>
      </c>
      <c r="K296" s="72">
        <f ca="1">'تكويد صنف_ارصدة'!E298</f>
        <v>0</v>
      </c>
    </row>
    <row r="297" spans="9:11" thickTop="1" thickBot="1">
      <c r="I297" s="72">
        <f>'تكويد صنف_ارصدة'!A299</f>
        <v>0</v>
      </c>
      <c r="J297" s="72" t="str">
        <f>'تكويد صنف_ارصدة'!B299</f>
        <v/>
      </c>
      <c r="K297" s="72">
        <f ca="1">'تكويد صنف_ارصدة'!E299</f>
        <v>0</v>
      </c>
    </row>
    <row r="298" spans="9:11" thickTop="1" thickBot="1">
      <c r="I298" s="72">
        <f>'تكويد صنف_ارصدة'!A300</f>
        <v>0</v>
      </c>
      <c r="J298" s="72" t="str">
        <f>'تكويد صنف_ارصدة'!B300</f>
        <v/>
      </c>
      <c r="K298" s="72">
        <f ca="1">'تكويد صنف_ارصدة'!E300</f>
        <v>0</v>
      </c>
    </row>
    <row r="299" spans="9:11" thickTop="1" thickBot="1">
      <c r="I299" s="72">
        <f>'تكويد صنف_ارصدة'!A301</f>
        <v>0</v>
      </c>
      <c r="J299" s="72" t="str">
        <f>'تكويد صنف_ارصدة'!B301</f>
        <v/>
      </c>
      <c r="K299" s="72">
        <f ca="1">'تكويد صنف_ارصدة'!E301</f>
        <v>0</v>
      </c>
    </row>
    <row r="300" spans="9:11" thickTop="1" thickBot="1">
      <c r="I300" s="72">
        <f>'تكويد صنف_ارصدة'!A302</f>
        <v>0</v>
      </c>
      <c r="J300" s="72" t="str">
        <f>'تكويد صنف_ارصدة'!B302</f>
        <v/>
      </c>
      <c r="K300" s="72">
        <f ca="1">'تكويد صنف_ارصدة'!E302</f>
        <v>0</v>
      </c>
    </row>
    <row r="301" spans="9:11" thickTop="1" thickBot="1">
      <c r="I301" s="72">
        <f>'تكويد صنف_ارصدة'!A303</f>
        <v>0</v>
      </c>
      <c r="J301" s="72" t="str">
        <f>'تكويد صنف_ارصدة'!B303</f>
        <v/>
      </c>
      <c r="K301" s="72">
        <f ca="1">'تكويد صنف_ارصدة'!E303</f>
        <v>0</v>
      </c>
    </row>
    <row r="302" spans="9:11" thickTop="1" thickBot="1">
      <c r="I302" s="72">
        <f>'تكويد صنف_ارصدة'!A304</f>
        <v>0</v>
      </c>
      <c r="J302" s="72" t="str">
        <f>'تكويد صنف_ارصدة'!B304</f>
        <v/>
      </c>
      <c r="K302" s="72">
        <f ca="1">'تكويد صنف_ارصدة'!E304</f>
        <v>0</v>
      </c>
    </row>
    <row r="303" spans="9:11" thickTop="1" thickBot="1">
      <c r="I303" s="72">
        <f>'تكويد صنف_ارصدة'!A305</f>
        <v>0</v>
      </c>
      <c r="J303" s="72" t="str">
        <f>'تكويد صنف_ارصدة'!B305</f>
        <v/>
      </c>
      <c r="K303" s="72">
        <f ca="1">'تكويد صنف_ارصدة'!E305</f>
        <v>0</v>
      </c>
    </row>
    <row r="304" spans="9:11" thickTop="1" thickBot="1">
      <c r="I304" s="72">
        <f>'تكويد صنف_ارصدة'!A306</f>
        <v>0</v>
      </c>
      <c r="J304" s="72" t="str">
        <f>'تكويد صنف_ارصدة'!B306</f>
        <v/>
      </c>
      <c r="K304" s="72">
        <f ca="1">'تكويد صنف_ارصدة'!E306</f>
        <v>0</v>
      </c>
    </row>
    <row r="305" spans="9:11" thickTop="1" thickBot="1">
      <c r="I305" s="72">
        <f>'تكويد صنف_ارصدة'!A307</f>
        <v>0</v>
      </c>
      <c r="J305" s="72" t="str">
        <f>'تكويد صنف_ارصدة'!B307</f>
        <v/>
      </c>
      <c r="K305" s="72">
        <f ca="1">'تكويد صنف_ارصدة'!E307</f>
        <v>0</v>
      </c>
    </row>
    <row r="306" spans="9:11" thickTop="1" thickBot="1">
      <c r="I306" s="72">
        <f>'تكويد صنف_ارصدة'!A308</f>
        <v>0</v>
      </c>
      <c r="J306" s="72" t="str">
        <f>'تكويد صنف_ارصدة'!B308</f>
        <v/>
      </c>
      <c r="K306" s="72">
        <f ca="1">'تكويد صنف_ارصدة'!E308</f>
        <v>0</v>
      </c>
    </row>
    <row r="307" spans="9:11" thickTop="1" thickBot="1">
      <c r="I307" s="72">
        <f>'تكويد صنف_ارصدة'!A309</f>
        <v>0</v>
      </c>
      <c r="J307" s="72" t="str">
        <f>'تكويد صنف_ارصدة'!B309</f>
        <v/>
      </c>
      <c r="K307" s="72">
        <f ca="1">'تكويد صنف_ارصدة'!E309</f>
        <v>0</v>
      </c>
    </row>
    <row r="308" spans="9:11" thickTop="1" thickBot="1">
      <c r="I308" s="72">
        <f>'تكويد صنف_ارصدة'!A310</f>
        <v>0</v>
      </c>
      <c r="J308" s="72" t="str">
        <f>'تكويد صنف_ارصدة'!B310</f>
        <v/>
      </c>
      <c r="K308" s="72">
        <f ca="1">'تكويد صنف_ارصدة'!E310</f>
        <v>0</v>
      </c>
    </row>
    <row r="309" spans="9:11" thickTop="1" thickBot="1">
      <c r="I309" s="72">
        <f>'تكويد صنف_ارصدة'!A311</f>
        <v>0</v>
      </c>
      <c r="J309" s="72" t="str">
        <f>'تكويد صنف_ارصدة'!B311</f>
        <v/>
      </c>
      <c r="K309" s="72">
        <f ca="1">'تكويد صنف_ارصدة'!E311</f>
        <v>0</v>
      </c>
    </row>
    <row r="310" spans="9:11" thickTop="1" thickBot="1">
      <c r="I310" s="72">
        <f>'تكويد صنف_ارصدة'!A312</f>
        <v>0</v>
      </c>
      <c r="J310" s="72" t="str">
        <f>'تكويد صنف_ارصدة'!B312</f>
        <v/>
      </c>
      <c r="K310" s="72">
        <f ca="1">'تكويد صنف_ارصدة'!E312</f>
        <v>0</v>
      </c>
    </row>
    <row r="311" spans="9:11" thickTop="1" thickBot="1">
      <c r="I311" s="72">
        <f>'تكويد صنف_ارصدة'!A313</f>
        <v>0</v>
      </c>
      <c r="J311" s="72" t="str">
        <f>'تكويد صنف_ارصدة'!B313</f>
        <v/>
      </c>
      <c r="K311" s="72">
        <f ca="1">'تكويد صنف_ارصدة'!E313</f>
        <v>0</v>
      </c>
    </row>
    <row r="312" spans="9:11" thickTop="1" thickBot="1">
      <c r="I312" s="72">
        <f>'تكويد صنف_ارصدة'!A314</f>
        <v>0</v>
      </c>
      <c r="J312" s="72" t="str">
        <f>'تكويد صنف_ارصدة'!B314</f>
        <v/>
      </c>
      <c r="K312" s="72">
        <f ca="1">'تكويد صنف_ارصدة'!E314</f>
        <v>0</v>
      </c>
    </row>
    <row r="313" spans="9:11" thickTop="1" thickBot="1">
      <c r="I313" s="72">
        <f>'تكويد صنف_ارصدة'!A315</f>
        <v>0</v>
      </c>
      <c r="J313" s="72" t="str">
        <f>'تكويد صنف_ارصدة'!B315</f>
        <v/>
      </c>
      <c r="K313" s="72">
        <f ca="1">'تكويد صنف_ارصدة'!E315</f>
        <v>0</v>
      </c>
    </row>
    <row r="314" spans="9:11" thickTop="1" thickBot="1">
      <c r="I314" s="72">
        <f>'تكويد صنف_ارصدة'!A316</f>
        <v>0</v>
      </c>
      <c r="J314" s="72" t="str">
        <f>'تكويد صنف_ارصدة'!B316</f>
        <v/>
      </c>
      <c r="K314" s="72">
        <f ca="1">'تكويد صنف_ارصدة'!E316</f>
        <v>0</v>
      </c>
    </row>
    <row r="315" spans="9:11" thickTop="1" thickBot="1">
      <c r="I315" s="72">
        <f>'تكويد صنف_ارصدة'!A317</f>
        <v>0</v>
      </c>
      <c r="J315" s="72" t="str">
        <f>'تكويد صنف_ارصدة'!B317</f>
        <v/>
      </c>
      <c r="K315" s="72">
        <f ca="1">'تكويد صنف_ارصدة'!E317</f>
        <v>0</v>
      </c>
    </row>
    <row r="316" spans="9:11" thickTop="1" thickBot="1">
      <c r="I316" s="72">
        <f>'تكويد صنف_ارصدة'!A318</f>
        <v>0</v>
      </c>
      <c r="J316" s="72" t="str">
        <f>'تكويد صنف_ارصدة'!B318</f>
        <v/>
      </c>
      <c r="K316" s="72">
        <f ca="1">'تكويد صنف_ارصدة'!E318</f>
        <v>0</v>
      </c>
    </row>
    <row r="317" spans="9:11" thickTop="1" thickBot="1">
      <c r="I317" s="72">
        <f>'تكويد صنف_ارصدة'!A319</f>
        <v>0</v>
      </c>
      <c r="J317" s="72" t="str">
        <f>'تكويد صنف_ارصدة'!B319</f>
        <v/>
      </c>
      <c r="K317" s="72">
        <f ca="1">'تكويد صنف_ارصدة'!E319</f>
        <v>0</v>
      </c>
    </row>
    <row r="318" spans="9:11" thickTop="1" thickBot="1">
      <c r="I318" s="72">
        <f>'تكويد صنف_ارصدة'!A320</f>
        <v>0</v>
      </c>
      <c r="J318" s="72" t="str">
        <f>'تكويد صنف_ارصدة'!B320</f>
        <v/>
      </c>
      <c r="K318" s="72">
        <f ca="1">'تكويد صنف_ارصدة'!E320</f>
        <v>0</v>
      </c>
    </row>
    <row r="319" spans="9:11" thickTop="1" thickBot="1">
      <c r="I319" s="72">
        <f>'تكويد صنف_ارصدة'!A321</f>
        <v>0</v>
      </c>
      <c r="J319" s="72" t="str">
        <f>'تكويد صنف_ارصدة'!B321</f>
        <v/>
      </c>
      <c r="K319" s="72">
        <f ca="1">'تكويد صنف_ارصدة'!E321</f>
        <v>0</v>
      </c>
    </row>
    <row r="320" spans="9:11" thickTop="1" thickBot="1">
      <c r="I320" s="72">
        <f>'تكويد صنف_ارصدة'!A322</f>
        <v>0</v>
      </c>
      <c r="J320" s="72" t="str">
        <f>'تكويد صنف_ارصدة'!B322</f>
        <v/>
      </c>
      <c r="K320" s="72">
        <f ca="1">'تكويد صنف_ارصدة'!E322</f>
        <v>0</v>
      </c>
    </row>
    <row r="321" spans="9:11" thickTop="1" thickBot="1">
      <c r="I321" s="72">
        <f>'تكويد صنف_ارصدة'!A323</f>
        <v>0</v>
      </c>
      <c r="J321" s="72" t="str">
        <f>'تكويد صنف_ارصدة'!B323</f>
        <v/>
      </c>
      <c r="K321" s="72">
        <f ca="1">'تكويد صنف_ارصدة'!E323</f>
        <v>0</v>
      </c>
    </row>
    <row r="322" spans="9:11" thickTop="1" thickBot="1">
      <c r="I322" s="72">
        <f>'تكويد صنف_ارصدة'!A324</f>
        <v>0</v>
      </c>
      <c r="J322" s="72" t="str">
        <f>'تكويد صنف_ارصدة'!B324</f>
        <v/>
      </c>
      <c r="K322" s="72">
        <f ca="1">'تكويد صنف_ارصدة'!E324</f>
        <v>0</v>
      </c>
    </row>
    <row r="323" spans="9:11" thickTop="1" thickBot="1">
      <c r="I323" s="72">
        <f>'تكويد صنف_ارصدة'!A325</f>
        <v>0</v>
      </c>
      <c r="J323" s="72" t="str">
        <f>'تكويد صنف_ارصدة'!B325</f>
        <v/>
      </c>
      <c r="K323" s="72">
        <f ca="1">'تكويد صنف_ارصدة'!E325</f>
        <v>0</v>
      </c>
    </row>
    <row r="324" spans="9:11" thickTop="1" thickBot="1">
      <c r="I324" s="72">
        <f>'تكويد صنف_ارصدة'!A326</f>
        <v>0</v>
      </c>
      <c r="J324" s="72" t="str">
        <f>'تكويد صنف_ارصدة'!B326</f>
        <v/>
      </c>
      <c r="K324" s="72">
        <f ca="1">'تكويد صنف_ارصدة'!E326</f>
        <v>0</v>
      </c>
    </row>
    <row r="325" spans="9:11" thickTop="1" thickBot="1">
      <c r="I325" s="72">
        <f>'تكويد صنف_ارصدة'!A327</f>
        <v>0</v>
      </c>
      <c r="J325" s="72" t="str">
        <f>'تكويد صنف_ارصدة'!B327</f>
        <v/>
      </c>
      <c r="K325" s="72">
        <f ca="1">'تكويد صنف_ارصدة'!E327</f>
        <v>0</v>
      </c>
    </row>
    <row r="326" spans="9:11" thickTop="1" thickBot="1">
      <c r="I326" s="72">
        <f>'تكويد صنف_ارصدة'!A328</f>
        <v>0</v>
      </c>
      <c r="J326" s="72" t="str">
        <f>'تكويد صنف_ارصدة'!B328</f>
        <v/>
      </c>
      <c r="K326" s="72">
        <f ca="1">'تكويد صنف_ارصدة'!E328</f>
        <v>0</v>
      </c>
    </row>
    <row r="327" spans="9:11" thickTop="1" thickBot="1">
      <c r="I327" s="72">
        <f>'تكويد صنف_ارصدة'!A329</f>
        <v>0</v>
      </c>
      <c r="J327" s="72" t="str">
        <f>'تكويد صنف_ارصدة'!B329</f>
        <v/>
      </c>
      <c r="K327" s="72">
        <f ca="1">'تكويد صنف_ارصدة'!E329</f>
        <v>0</v>
      </c>
    </row>
    <row r="328" spans="9:11" thickTop="1" thickBot="1">
      <c r="I328" s="72">
        <f>'تكويد صنف_ارصدة'!A330</f>
        <v>0</v>
      </c>
      <c r="J328" s="72" t="str">
        <f>'تكويد صنف_ارصدة'!B330</f>
        <v/>
      </c>
      <c r="K328" s="72">
        <f ca="1">'تكويد صنف_ارصدة'!E330</f>
        <v>0</v>
      </c>
    </row>
    <row r="329" spans="9:11" thickTop="1" thickBot="1">
      <c r="I329" s="72">
        <f>'تكويد صنف_ارصدة'!A331</f>
        <v>0</v>
      </c>
      <c r="J329" s="72" t="str">
        <f>'تكويد صنف_ارصدة'!B331</f>
        <v/>
      </c>
      <c r="K329" s="72">
        <f ca="1">'تكويد صنف_ارصدة'!E331</f>
        <v>0</v>
      </c>
    </row>
    <row r="330" spans="9:11" thickTop="1" thickBot="1">
      <c r="I330" s="72">
        <f>'تكويد صنف_ارصدة'!A332</f>
        <v>0</v>
      </c>
      <c r="J330" s="72" t="str">
        <f>'تكويد صنف_ارصدة'!B332</f>
        <v/>
      </c>
      <c r="K330" s="72">
        <f ca="1">'تكويد صنف_ارصدة'!E332</f>
        <v>0</v>
      </c>
    </row>
    <row r="331" spans="9:11" thickTop="1" thickBot="1">
      <c r="I331" s="72">
        <f>'تكويد صنف_ارصدة'!A333</f>
        <v>0</v>
      </c>
      <c r="J331" s="72" t="str">
        <f>'تكويد صنف_ارصدة'!B333</f>
        <v/>
      </c>
      <c r="K331" s="72">
        <f ca="1">'تكويد صنف_ارصدة'!E333</f>
        <v>0</v>
      </c>
    </row>
    <row r="332" spans="9:11" thickTop="1" thickBot="1">
      <c r="I332" s="72">
        <f>'تكويد صنف_ارصدة'!A334</f>
        <v>0</v>
      </c>
      <c r="J332" s="72" t="str">
        <f>'تكويد صنف_ارصدة'!B334</f>
        <v/>
      </c>
      <c r="K332" s="72">
        <f ca="1">'تكويد صنف_ارصدة'!E334</f>
        <v>0</v>
      </c>
    </row>
    <row r="333" spans="9:11" thickTop="1" thickBot="1">
      <c r="I333" s="72">
        <f>'تكويد صنف_ارصدة'!A335</f>
        <v>0</v>
      </c>
      <c r="J333" s="72" t="str">
        <f>'تكويد صنف_ارصدة'!B335</f>
        <v/>
      </c>
      <c r="K333" s="72">
        <f ca="1">'تكويد صنف_ارصدة'!E335</f>
        <v>0</v>
      </c>
    </row>
    <row r="334" spans="9:11" thickTop="1" thickBot="1">
      <c r="I334" s="72">
        <f>'تكويد صنف_ارصدة'!A336</f>
        <v>0</v>
      </c>
      <c r="J334" s="72" t="str">
        <f>'تكويد صنف_ارصدة'!B336</f>
        <v/>
      </c>
      <c r="K334" s="72">
        <f ca="1">'تكويد صنف_ارصدة'!E336</f>
        <v>0</v>
      </c>
    </row>
    <row r="335" spans="9:11" thickTop="1" thickBot="1">
      <c r="I335" s="72">
        <f>'تكويد صنف_ارصدة'!A337</f>
        <v>0</v>
      </c>
      <c r="J335" s="72" t="str">
        <f>'تكويد صنف_ارصدة'!B337</f>
        <v/>
      </c>
      <c r="K335" s="72">
        <f ca="1">'تكويد صنف_ارصدة'!E337</f>
        <v>0</v>
      </c>
    </row>
    <row r="336" spans="9:11" thickTop="1" thickBot="1">
      <c r="I336" s="72">
        <f>'تكويد صنف_ارصدة'!A338</f>
        <v>0</v>
      </c>
      <c r="J336" s="72" t="str">
        <f>'تكويد صنف_ارصدة'!B338</f>
        <v/>
      </c>
      <c r="K336" s="72">
        <f ca="1">'تكويد صنف_ارصدة'!E338</f>
        <v>0</v>
      </c>
    </row>
    <row r="337" spans="9:11" thickTop="1" thickBot="1">
      <c r="I337" s="72">
        <f>'تكويد صنف_ارصدة'!A339</f>
        <v>0</v>
      </c>
      <c r="J337" s="72" t="str">
        <f>'تكويد صنف_ارصدة'!B339</f>
        <v/>
      </c>
      <c r="K337" s="72">
        <f ca="1">'تكويد صنف_ارصدة'!E339</f>
        <v>0</v>
      </c>
    </row>
    <row r="338" spans="9:11" thickTop="1" thickBot="1">
      <c r="I338" s="72">
        <f>'تكويد صنف_ارصدة'!A340</f>
        <v>0</v>
      </c>
      <c r="J338" s="72" t="str">
        <f>'تكويد صنف_ارصدة'!B340</f>
        <v/>
      </c>
      <c r="K338" s="72">
        <f ca="1">'تكويد صنف_ارصدة'!E340</f>
        <v>0</v>
      </c>
    </row>
    <row r="339" spans="9:11" thickTop="1" thickBot="1">
      <c r="I339" s="72">
        <f>'تكويد صنف_ارصدة'!A341</f>
        <v>0</v>
      </c>
      <c r="J339" s="72" t="str">
        <f>'تكويد صنف_ارصدة'!B341</f>
        <v/>
      </c>
      <c r="K339" s="72">
        <f ca="1">'تكويد صنف_ارصدة'!E341</f>
        <v>0</v>
      </c>
    </row>
    <row r="340" spans="9:11" thickTop="1" thickBot="1">
      <c r="I340" s="72">
        <f>'تكويد صنف_ارصدة'!A342</f>
        <v>0</v>
      </c>
      <c r="J340" s="72" t="str">
        <f>'تكويد صنف_ارصدة'!B342</f>
        <v/>
      </c>
      <c r="K340" s="72">
        <f ca="1">'تكويد صنف_ارصدة'!E342</f>
        <v>0</v>
      </c>
    </row>
    <row r="341" spans="9:11" thickTop="1" thickBot="1">
      <c r="I341" s="72">
        <f>'تكويد صنف_ارصدة'!A343</f>
        <v>0</v>
      </c>
      <c r="J341" s="72" t="str">
        <f>'تكويد صنف_ارصدة'!B343</f>
        <v/>
      </c>
      <c r="K341" s="72">
        <f ca="1">'تكويد صنف_ارصدة'!E343</f>
        <v>0</v>
      </c>
    </row>
    <row r="342" spans="9:11" thickTop="1" thickBot="1">
      <c r="I342" s="72">
        <f>'تكويد صنف_ارصدة'!A344</f>
        <v>0</v>
      </c>
      <c r="J342" s="72" t="str">
        <f>'تكويد صنف_ارصدة'!B344</f>
        <v/>
      </c>
      <c r="K342" s="72">
        <f ca="1">'تكويد صنف_ارصدة'!E344</f>
        <v>0</v>
      </c>
    </row>
    <row r="343" spans="9:11" thickTop="1" thickBot="1">
      <c r="I343" s="72">
        <f>'تكويد صنف_ارصدة'!A345</f>
        <v>0</v>
      </c>
      <c r="J343" s="72" t="str">
        <f>'تكويد صنف_ارصدة'!B345</f>
        <v/>
      </c>
      <c r="K343" s="72">
        <f ca="1">'تكويد صنف_ارصدة'!E345</f>
        <v>0</v>
      </c>
    </row>
    <row r="344" spans="9:11" thickTop="1" thickBot="1">
      <c r="I344" s="72">
        <f>'تكويد صنف_ارصدة'!A346</f>
        <v>0</v>
      </c>
      <c r="J344" s="72" t="str">
        <f>'تكويد صنف_ارصدة'!B346</f>
        <v/>
      </c>
      <c r="K344" s="72">
        <f ca="1">'تكويد صنف_ارصدة'!E346</f>
        <v>0</v>
      </c>
    </row>
    <row r="345" spans="9:11" thickTop="1" thickBot="1">
      <c r="I345" s="72">
        <f>'تكويد صنف_ارصدة'!A347</f>
        <v>0</v>
      </c>
      <c r="J345" s="72" t="str">
        <f>'تكويد صنف_ارصدة'!B347</f>
        <v/>
      </c>
      <c r="K345" s="72">
        <f ca="1">'تكويد صنف_ارصدة'!E347</f>
        <v>0</v>
      </c>
    </row>
    <row r="346" spans="9:11" thickTop="1" thickBot="1">
      <c r="I346" s="72">
        <f>'تكويد صنف_ارصدة'!A348</f>
        <v>0</v>
      </c>
      <c r="J346" s="72" t="str">
        <f>'تكويد صنف_ارصدة'!B348</f>
        <v/>
      </c>
      <c r="K346" s="72">
        <f ca="1">'تكويد صنف_ارصدة'!E348</f>
        <v>0</v>
      </c>
    </row>
    <row r="347" spans="9:11" thickTop="1" thickBot="1">
      <c r="I347" s="72">
        <f>'تكويد صنف_ارصدة'!A349</f>
        <v>0</v>
      </c>
      <c r="J347" s="72" t="str">
        <f>'تكويد صنف_ارصدة'!B349</f>
        <v/>
      </c>
      <c r="K347" s="72">
        <f ca="1">'تكويد صنف_ارصدة'!E349</f>
        <v>0</v>
      </c>
    </row>
    <row r="348" spans="9:11" thickTop="1" thickBot="1">
      <c r="I348" s="72">
        <f>'تكويد صنف_ارصدة'!A350</f>
        <v>0</v>
      </c>
      <c r="J348" s="72" t="str">
        <f>'تكويد صنف_ارصدة'!B350</f>
        <v/>
      </c>
      <c r="K348" s="72">
        <f ca="1">'تكويد صنف_ارصدة'!E350</f>
        <v>0</v>
      </c>
    </row>
    <row r="349" spans="9:11" thickTop="1" thickBot="1">
      <c r="I349" s="72">
        <f>'تكويد صنف_ارصدة'!A351</f>
        <v>0</v>
      </c>
      <c r="J349" s="72" t="str">
        <f>'تكويد صنف_ارصدة'!B351</f>
        <v/>
      </c>
      <c r="K349" s="72">
        <f ca="1">'تكويد صنف_ارصدة'!E351</f>
        <v>0</v>
      </c>
    </row>
    <row r="350" spans="9:11" thickTop="1" thickBot="1">
      <c r="I350" s="72">
        <f>'تكويد صنف_ارصدة'!A352</f>
        <v>0</v>
      </c>
      <c r="J350" s="72" t="str">
        <f>'تكويد صنف_ارصدة'!B352</f>
        <v/>
      </c>
      <c r="K350" s="72">
        <f ca="1">'تكويد صنف_ارصدة'!E352</f>
        <v>0</v>
      </c>
    </row>
    <row r="351" spans="9:11" thickTop="1" thickBot="1">
      <c r="I351" s="72">
        <f>'تكويد صنف_ارصدة'!A353</f>
        <v>0</v>
      </c>
      <c r="J351" s="72" t="str">
        <f>'تكويد صنف_ارصدة'!B353</f>
        <v/>
      </c>
      <c r="K351" s="72">
        <f ca="1">'تكويد صنف_ارصدة'!E353</f>
        <v>0</v>
      </c>
    </row>
    <row r="352" spans="9:11" thickTop="1" thickBot="1">
      <c r="I352" s="72">
        <f>'تكويد صنف_ارصدة'!A354</f>
        <v>0</v>
      </c>
      <c r="J352" s="72" t="str">
        <f>'تكويد صنف_ارصدة'!B354</f>
        <v/>
      </c>
      <c r="K352" s="72">
        <f ca="1">'تكويد صنف_ارصدة'!E354</f>
        <v>0</v>
      </c>
    </row>
    <row r="353" spans="9:11" thickTop="1" thickBot="1">
      <c r="I353" s="72">
        <f>'تكويد صنف_ارصدة'!A355</f>
        <v>0</v>
      </c>
      <c r="J353" s="72" t="str">
        <f>'تكويد صنف_ارصدة'!B355</f>
        <v/>
      </c>
      <c r="K353" s="72">
        <f ca="1">'تكويد صنف_ارصدة'!E355</f>
        <v>0</v>
      </c>
    </row>
    <row r="354" spans="9:11" thickTop="1" thickBot="1">
      <c r="I354" s="72">
        <f>'تكويد صنف_ارصدة'!A356</f>
        <v>0</v>
      </c>
      <c r="J354" s="72" t="str">
        <f>'تكويد صنف_ارصدة'!B356</f>
        <v/>
      </c>
      <c r="K354" s="72">
        <f ca="1">'تكويد صنف_ارصدة'!E356</f>
        <v>0</v>
      </c>
    </row>
    <row r="355" spans="9:11" thickTop="1" thickBot="1">
      <c r="I355" s="72">
        <f>'تكويد صنف_ارصدة'!A357</f>
        <v>0</v>
      </c>
      <c r="J355" s="72" t="str">
        <f>'تكويد صنف_ارصدة'!B357</f>
        <v/>
      </c>
      <c r="K355" s="72">
        <f ca="1">'تكويد صنف_ارصدة'!E357</f>
        <v>0</v>
      </c>
    </row>
    <row r="356" spans="9:11" thickTop="1" thickBot="1">
      <c r="I356" s="72">
        <f>'تكويد صنف_ارصدة'!A358</f>
        <v>0</v>
      </c>
      <c r="J356" s="72" t="str">
        <f>'تكويد صنف_ارصدة'!B358</f>
        <v/>
      </c>
      <c r="K356" s="72">
        <f ca="1">'تكويد صنف_ارصدة'!E358</f>
        <v>0</v>
      </c>
    </row>
    <row r="357" spans="9:11" thickTop="1" thickBot="1">
      <c r="I357" s="72">
        <f>'تكويد صنف_ارصدة'!A359</f>
        <v>0</v>
      </c>
      <c r="J357" s="72" t="str">
        <f>'تكويد صنف_ارصدة'!B359</f>
        <v/>
      </c>
      <c r="K357" s="72">
        <f ca="1">'تكويد صنف_ارصدة'!E359</f>
        <v>0</v>
      </c>
    </row>
    <row r="358" spans="9:11" thickTop="1" thickBot="1">
      <c r="I358" s="72">
        <f>'تكويد صنف_ارصدة'!A360</f>
        <v>0</v>
      </c>
      <c r="J358" s="72" t="str">
        <f>'تكويد صنف_ارصدة'!B360</f>
        <v/>
      </c>
      <c r="K358" s="72">
        <f ca="1">'تكويد صنف_ارصدة'!E360</f>
        <v>0</v>
      </c>
    </row>
    <row r="359" spans="9:11" thickTop="1" thickBot="1">
      <c r="I359" s="72">
        <f>'تكويد صنف_ارصدة'!A361</f>
        <v>0</v>
      </c>
      <c r="J359" s="72" t="str">
        <f>'تكويد صنف_ارصدة'!B361</f>
        <v/>
      </c>
      <c r="K359" s="72">
        <f ca="1">'تكويد صنف_ارصدة'!E361</f>
        <v>0</v>
      </c>
    </row>
    <row r="360" spans="9:11" thickTop="1" thickBot="1">
      <c r="I360" s="72">
        <f>'تكويد صنف_ارصدة'!A362</f>
        <v>0</v>
      </c>
      <c r="J360" s="72" t="str">
        <f>'تكويد صنف_ارصدة'!B362</f>
        <v/>
      </c>
      <c r="K360" s="72">
        <f ca="1">'تكويد صنف_ارصدة'!E362</f>
        <v>0</v>
      </c>
    </row>
    <row r="361" spans="9:11" thickTop="1" thickBot="1">
      <c r="I361" s="72">
        <f>'تكويد صنف_ارصدة'!A363</f>
        <v>0</v>
      </c>
      <c r="J361" s="72" t="str">
        <f>'تكويد صنف_ارصدة'!B363</f>
        <v/>
      </c>
      <c r="K361" s="72">
        <f ca="1">'تكويد صنف_ارصدة'!E363</f>
        <v>0</v>
      </c>
    </row>
    <row r="362" spans="9:11" thickTop="1" thickBot="1">
      <c r="I362" s="72">
        <f>'تكويد صنف_ارصدة'!A364</f>
        <v>0</v>
      </c>
      <c r="J362" s="72" t="str">
        <f>'تكويد صنف_ارصدة'!B364</f>
        <v/>
      </c>
      <c r="K362" s="72">
        <f ca="1">'تكويد صنف_ارصدة'!E364</f>
        <v>0</v>
      </c>
    </row>
    <row r="363" spans="9:11" thickTop="1" thickBot="1">
      <c r="I363" s="72">
        <f>'تكويد صنف_ارصدة'!A365</f>
        <v>0</v>
      </c>
      <c r="J363" s="72" t="str">
        <f>'تكويد صنف_ارصدة'!B365</f>
        <v/>
      </c>
      <c r="K363" s="72">
        <f ca="1">'تكويد صنف_ارصدة'!E365</f>
        <v>0</v>
      </c>
    </row>
    <row r="364" spans="9:11" thickTop="1" thickBot="1">
      <c r="I364" s="72">
        <f>'تكويد صنف_ارصدة'!A366</f>
        <v>0</v>
      </c>
      <c r="J364" s="72" t="str">
        <f>'تكويد صنف_ارصدة'!B366</f>
        <v/>
      </c>
      <c r="K364" s="72">
        <f ca="1">'تكويد صنف_ارصدة'!E366</f>
        <v>0</v>
      </c>
    </row>
    <row r="365" spans="9:11" thickTop="1" thickBot="1">
      <c r="I365" s="72">
        <f>'تكويد صنف_ارصدة'!A367</f>
        <v>0</v>
      </c>
      <c r="J365" s="72" t="str">
        <f>'تكويد صنف_ارصدة'!B367</f>
        <v/>
      </c>
      <c r="K365" s="72">
        <f ca="1">'تكويد صنف_ارصدة'!E367</f>
        <v>0</v>
      </c>
    </row>
    <row r="366" spans="9:11" thickTop="1" thickBot="1">
      <c r="I366" s="72">
        <f>'تكويد صنف_ارصدة'!A368</f>
        <v>0</v>
      </c>
      <c r="J366" s="72" t="str">
        <f>'تكويد صنف_ارصدة'!B368</f>
        <v/>
      </c>
      <c r="K366" s="72">
        <f ca="1">'تكويد صنف_ارصدة'!E368</f>
        <v>0</v>
      </c>
    </row>
    <row r="367" spans="9:11" thickTop="1" thickBot="1">
      <c r="I367" s="72">
        <f>'تكويد صنف_ارصدة'!A369</f>
        <v>0</v>
      </c>
      <c r="J367" s="72" t="str">
        <f>'تكويد صنف_ارصدة'!B369</f>
        <v/>
      </c>
      <c r="K367" s="72">
        <f ca="1">'تكويد صنف_ارصدة'!E369</f>
        <v>0</v>
      </c>
    </row>
    <row r="368" spans="9:11" thickTop="1" thickBot="1">
      <c r="I368" s="72">
        <f>'تكويد صنف_ارصدة'!A370</f>
        <v>0</v>
      </c>
      <c r="J368" s="72" t="str">
        <f>'تكويد صنف_ارصدة'!B370</f>
        <v/>
      </c>
      <c r="K368" s="72">
        <f ca="1">'تكويد صنف_ارصدة'!E370</f>
        <v>0</v>
      </c>
    </row>
    <row r="369" spans="9:11" thickTop="1" thickBot="1">
      <c r="I369" s="72">
        <f>'تكويد صنف_ارصدة'!A371</f>
        <v>0</v>
      </c>
      <c r="J369" s="72" t="str">
        <f>'تكويد صنف_ارصدة'!B371</f>
        <v/>
      </c>
      <c r="K369" s="72">
        <f ca="1">'تكويد صنف_ارصدة'!E371</f>
        <v>0</v>
      </c>
    </row>
    <row r="370" spans="9:11" thickTop="1" thickBot="1">
      <c r="I370" s="72">
        <f>'تكويد صنف_ارصدة'!A372</f>
        <v>0</v>
      </c>
      <c r="J370" s="72" t="str">
        <f>'تكويد صنف_ارصدة'!B372</f>
        <v/>
      </c>
      <c r="K370" s="72">
        <f ca="1">'تكويد صنف_ارصدة'!E372</f>
        <v>0</v>
      </c>
    </row>
    <row r="371" spans="9:11" thickTop="1" thickBot="1">
      <c r="I371" s="72">
        <f>'تكويد صنف_ارصدة'!A373</f>
        <v>0</v>
      </c>
      <c r="J371" s="72" t="str">
        <f>'تكويد صنف_ارصدة'!B373</f>
        <v/>
      </c>
      <c r="K371" s="72">
        <f ca="1">'تكويد صنف_ارصدة'!E373</f>
        <v>0</v>
      </c>
    </row>
    <row r="372" spans="9:11" thickTop="1" thickBot="1">
      <c r="I372" s="72">
        <f>'تكويد صنف_ارصدة'!A374</f>
        <v>0</v>
      </c>
      <c r="J372" s="72" t="str">
        <f>'تكويد صنف_ارصدة'!B374</f>
        <v/>
      </c>
      <c r="K372" s="72">
        <f ca="1">'تكويد صنف_ارصدة'!E374</f>
        <v>0</v>
      </c>
    </row>
    <row r="373" spans="9:11" thickTop="1" thickBot="1">
      <c r="I373" s="72">
        <f>'تكويد صنف_ارصدة'!A375</f>
        <v>0</v>
      </c>
      <c r="J373" s="72" t="str">
        <f>'تكويد صنف_ارصدة'!B375</f>
        <v/>
      </c>
      <c r="K373" s="72">
        <f ca="1">'تكويد صنف_ارصدة'!E375</f>
        <v>0</v>
      </c>
    </row>
    <row r="374" spans="9:11" thickTop="1" thickBot="1">
      <c r="I374" s="72">
        <f>'تكويد صنف_ارصدة'!A376</f>
        <v>0</v>
      </c>
      <c r="J374" s="72" t="str">
        <f>'تكويد صنف_ارصدة'!B376</f>
        <v/>
      </c>
      <c r="K374" s="72">
        <f ca="1">'تكويد صنف_ارصدة'!E376</f>
        <v>0</v>
      </c>
    </row>
    <row r="375" spans="9:11" thickTop="1" thickBot="1">
      <c r="I375" s="72">
        <f>'تكويد صنف_ارصدة'!A377</f>
        <v>0</v>
      </c>
      <c r="J375" s="72" t="str">
        <f>'تكويد صنف_ارصدة'!B377</f>
        <v/>
      </c>
      <c r="K375" s="72">
        <f ca="1">'تكويد صنف_ارصدة'!E377</f>
        <v>0</v>
      </c>
    </row>
    <row r="376" spans="9:11" thickTop="1" thickBot="1">
      <c r="I376" s="72">
        <f>'تكويد صنف_ارصدة'!A378</f>
        <v>0</v>
      </c>
      <c r="J376" s="72" t="str">
        <f>'تكويد صنف_ارصدة'!B378</f>
        <v/>
      </c>
      <c r="K376" s="72">
        <f ca="1">'تكويد صنف_ارصدة'!E378</f>
        <v>0</v>
      </c>
    </row>
    <row r="377" spans="9:11" thickTop="1" thickBot="1">
      <c r="I377" s="72">
        <f>'تكويد صنف_ارصدة'!A379</f>
        <v>0</v>
      </c>
      <c r="J377" s="72" t="str">
        <f>'تكويد صنف_ارصدة'!B379</f>
        <v/>
      </c>
      <c r="K377" s="72">
        <f ca="1">'تكويد صنف_ارصدة'!E379</f>
        <v>0</v>
      </c>
    </row>
    <row r="378" spans="9:11" thickTop="1" thickBot="1">
      <c r="I378" s="72">
        <f>'تكويد صنف_ارصدة'!A380</f>
        <v>0</v>
      </c>
      <c r="J378" s="72" t="str">
        <f>'تكويد صنف_ارصدة'!B380</f>
        <v/>
      </c>
      <c r="K378" s="72">
        <f ca="1">'تكويد صنف_ارصدة'!E380</f>
        <v>0</v>
      </c>
    </row>
    <row r="379" spans="9:11" thickTop="1" thickBot="1">
      <c r="I379" s="72">
        <f>'تكويد صنف_ارصدة'!A381</f>
        <v>0</v>
      </c>
      <c r="J379" s="72" t="str">
        <f>'تكويد صنف_ارصدة'!B381</f>
        <v/>
      </c>
      <c r="K379" s="72">
        <f ca="1">'تكويد صنف_ارصدة'!E381</f>
        <v>0</v>
      </c>
    </row>
    <row r="380" spans="9:11" thickTop="1" thickBot="1">
      <c r="I380" s="72">
        <f>'تكويد صنف_ارصدة'!A382</f>
        <v>0</v>
      </c>
      <c r="J380" s="72" t="str">
        <f>'تكويد صنف_ارصدة'!B382</f>
        <v/>
      </c>
      <c r="K380" s="72">
        <f ca="1">'تكويد صنف_ارصدة'!E382</f>
        <v>0</v>
      </c>
    </row>
    <row r="381" spans="9:11" thickTop="1" thickBot="1">
      <c r="I381" s="72">
        <f>'تكويد صنف_ارصدة'!A383</f>
        <v>0</v>
      </c>
      <c r="J381" s="72" t="str">
        <f>'تكويد صنف_ارصدة'!B383</f>
        <v/>
      </c>
      <c r="K381" s="72">
        <f ca="1">'تكويد صنف_ارصدة'!E383</f>
        <v>0</v>
      </c>
    </row>
    <row r="382" spans="9:11" thickTop="1" thickBot="1">
      <c r="I382" s="72">
        <f>'تكويد صنف_ارصدة'!A384</f>
        <v>0</v>
      </c>
      <c r="J382" s="72" t="str">
        <f>'تكويد صنف_ارصدة'!B384</f>
        <v/>
      </c>
      <c r="K382" s="72">
        <f ca="1">'تكويد صنف_ارصدة'!E384</f>
        <v>0</v>
      </c>
    </row>
    <row r="383" spans="9:11" thickTop="1" thickBot="1">
      <c r="I383" s="72">
        <f>'تكويد صنف_ارصدة'!A385</f>
        <v>0</v>
      </c>
      <c r="J383" s="72" t="str">
        <f>'تكويد صنف_ارصدة'!B385</f>
        <v/>
      </c>
      <c r="K383" s="72">
        <f ca="1">'تكويد صنف_ارصدة'!E385</f>
        <v>0</v>
      </c>
    </row>
    <row r="384" spans="9:11" thickTop="1" thickBot="1">
      <c r="I384" s="72">
        <f>'تكويد صنف_ارصدة'!A386</f>
        <v>0</v>
      </c>
      <c r="J384" s="72" t="str">
        <f>'تكويد صنف_ارصدة'!B386</f>
        <v/>
      </c>
      <c r="K384" s="72">
        <f ca="1">'تكويد صنف_ارصدة'!E386</f>
        <v>0</v>
      </c>
    </row>
    <row r="385" spans="9:11" thickTop="1" thickBot="1">
      <c r="I385" s="72">
        <f>'تكويد صنف_ارصدة'!A387</f>
        <v>0</v>
      </c>
      <c r="J385" s="72" t="str">
        <f>'تكويد صنف_ارصدة'!B387</f>
        <v/>
      </c>
      <c r="K385" s="72">
        <f ca="1">'تكويد صنف_ارصدة'!E387</f>
        <v>0</v>
      </c>
    </row>
    <row r="386" spans="9:11" thickTop="1" thickBot="1">
      <c r="I386" s="72">
        <f>'تكويد صنف_ارصدة'!A388</f>
        <v>0</v>
      </c>
      <c r="J386" s="72" t="str">
        <f>'تكويد صنف_ارصدة'!B388</f>
        <v/>
      </c>
      <c r="K386" s="72">
        <f ca="1">'تكويد صنف_ارصدة'!E388</f>
        <v>0</v>
      </c>
    </row>
    <row r="387" spans="9:11" thickTop="1" thickBot="1">
      <c r="I387" s="72">
        <f>'تكويد صنف_ارصدة'!A389</f>
        <v>0</v>
      </c>
      <c r="J387" s="72" t="str">
        <f>'تكويد صنف_ارصدة'!B389</f>
        <v/>
      </c>
      <c r="K387" s="72">
        <f ca="1">'تكويد صنف_ارصدة'!E389</f>
        <v>0</v>
      </c>
    </row>
    <row r="388" spans="9:11" thickTop="1" thickBot="1">
      <c r="I388" s="72">
        <f>'تكويد صنف_ارصدة'!A390</f>
        <v>0</v>
      </c>
      <c r="J388" s="72" t="str">
        <f>'تكويد صنف_ارصدة'!B390</f>
        <v/>
      </c>
      <c r="K388" s="72">
        <f ca="1">'تكويد صنف_ارصدة'!E390</f>
        <v>0</v>
      </c>
    </row>
    <row r="389" spans="9:11" thickTop="1" thickBot="1">
      <c r="I389" s="72">
        <f>'تكويد صنف_ارصدة'!A391</f>
        <v>0</v>
      </c>
      <c r="J389" s="72" t="str">
        <f>'تكويد صنف_ارصدة'!B391</f>
        <v/>
      </c>
      <c r="K389" s="72">
        <f ca="1">'تكويد صنف_ارصدة'!E391</f>
        <v>0</v>
      </c>
    </row>
    <row r="390" spans="9:11" thickTop="1" thickBot="1">
      <c r="I390" s="72">
        <f>'تكويد صنف_ارصدة'!A392</f>
        <v>0</v>
      </c>
      <c r="J390" s="72" t="str">
        <f>'تكويد صنف_ارصدة'!B392</f>
        <v/>
      </c>
      <c r="K390" s="72">
        <f ca="1">'تكويد صنف_ارصدة'!E392</f>
        <v>0</v>
      </c>
    </row>
    <row r="391" spans="9:11" thickTop="1" thickBot="1">
      <c r="I391" s="72">
        <f>'تكويد صنف_ارصدة'!A393</f>
        <v>0</v>
      </c>
      <c r="J391" s="72" t="str">
        <f>'تكويد صنف_ارصدة'!B393</f>
        <v/>
      </c>
      <c r="K391" s="72">
        <f ca="1">'تكويد صنف_ارصدة'!E393</f>
        <v>0</v>
      </c>
    </row>
    <row r="392" spans="9:11" thickTop="1" thickBot="1">
      <c r="I392" s="72">
        <f>'تكويد صنف_ارصدة'!A394</f>
        <v>0</v>
      </c>
      <c r="J392" s="72" t="str">
        <f>'تكويد صنف_ارصدة'!B394</f>
        <v/>
      </c>
      <c r="K392" s="72">
        <f ca="1">'تكويد صنف_ارصدة'!E394</f>
        <v>0</v>
      </c>
    </row>
    <row r="393" spans="9:11" thickTop="1" thickBot="1">
      <c r="I393" s="72">
        <f>'تكويد صنف_ارصدة'!A395</f>
        <v>0</v>
      </c>
      <c r="J393" s="72" t="str">
        <f>'تكويد صنف_ارصدة'!B395</f>
        <v/>
      </c>
      <c r="K393" s="72">
        <f ca="1">'تكويد صنف_ارصدة'!E395</f>
        <v>0</v>
      </c>
    </row>
    <row r="394" spans="9:11" thickTop="1" thickBot="1">
      <c r="I394" s="72">
        <f>'تكويد صنف_ارصدة'!A396</f>
        <v>0</v>
      </c>
      <c r="J394" s="72" t="str">
        <f>'تكويد صنف_ارصدة'!B396</f>
        <v/>
      </c>
      <c r="K394" s="72">
        <f ca="1">'تكويد صنف_ارصدة'!E396</f>
        <v>0</v>
      </c>
    </row>
    <row r="395" spans="9:11" thickTop="1" thickBot="1">
      <c r="I395" s="72">
        <f>'تكويد صنف_ارصدة'!A397</f>
        <v>0</v>
      </c>
      <c r="J395" s="72" t="str">
        <f>'تكويد صنف_ارصدة'!B397</f>
        <v/>
      </c>
      <c r="K395" s="72">
        <f ca="1">'تكويد صنف_ارصدة'!E397</f>
        <v>0</v>
      </c>
    </row>
    <row r="396" spans="9:11" thickTop="1" thickBot="1">
      <c r="I396" s="72">
        <f>'تكويد صنف_ارصدة'!A398</f>
        <v>0</v>
      </c>
      <c r="J396" s="72" t="str">
        <f>'تكويد صنف_ارصدة'!B398</f>
        <v/>
      </c>
      <c r="K396" s="72">
        <f ca="1">'تكويد صنف_ارصدة'!E398</f>
        <v>0</v>
      </c>
    </row>
    <row r="397" spans="9:11" thickTop="1" thickBot="1">
      <c r="I397" s="72">
        <f>'تكويد صنف_ارصدة'!A399</f>
        <v>0</v>
      </c>
      <c r="J397" s="72" t="str">
        <f>'تكويد صنف_ارصدة'!B399</f>
        <v/>
      </c>
      <c r="K397" s="72">
        <f ca="1">'تكويد صنف_ارصدة'!E399</f>
        <v>0</v>
      </c>
    </row>
    <row r="398" spans="9:11" thickTop="1" thickBot="1">
      <c r="I398" s="72">
        <f>'تكويد صنف_ارصدة'!A400</f>
        <v>0</v>
      </c>
      <c r="J398" s="72" t="str">
        <f>'تكويد صنف_ارصدة'!B400</f>
        <v/>
      </c>
      <c r="K398" s="72">
        <f ca="1">'تكويد صنف_ارصدة'!E400</f>
        <v>0</v>
      </c>
    </row>
    <row r="399" spans="9:11" thickTop="1" thickBot="1">
      <c r="I399" s="72">
        <f>'تكويد صنف_ارصدة'!A401</f>
        <v>0</v>
      </c>
      <c r="J399" s="72" t="str">
        <f>'تكويد صنف_ارصدة'!B401</f>
        <v/>
      </c>
      <c r="K399" s="72">
        <f ca="1">'تكويد صنف_ارصدة'!E401</f>
        <v>0</v>
      </c>
    </row>
    <row r="400" spans="9:11" thickTop="1" thickBot="1">
      <c r="I400" s="72">
        <f>'تكويد صنف_ارصدة'!A402</f>
        <v>0</v>
      </c>
      <c r="J400" s="72" t="str">
        <f>'تكويد صنف_ارصدة'!B402</f>
        <v/>
      </c>
      <c r="K400" s="72">
        <f ca="1">'تكويد صنف_ارصدة'!E402</f>
        <v>0</v>
      </c>
    </row>
    <row r="401" spans="9:11" thickTop="1" thickBot="1">
      <c r="I401" s="72">
        <f>'تكويد صنف_ارصدة'!A403</f>
        <v>0</v>
      </c>
      <c r="J401" s="72" t="str">
        <f>'تكويد صنف_ارصدة'!B403</f>
        <v/>
      </c>
      <c r="K401" s="72">
        <f ca="1">'تكويد صنف_ارصدة'!E403</f>
        <v>0</v>
      </c>
    </row>
    <row r="402" spans="9:11" thickTop="1" thickBot="1">
      <c r="I402" s="72">
        <f>'تكويد صنف_ارصدة'!A404</f>
        <v>0</v>
      </c>
      <c r="J402" s="72" t="str">
        <f>'تكويد صنف_ارصدة'!B404</f>
        <v/>
      </c>
      <c r="K402" s="72">
        <f ca="1">'تكويد صنف_ارصدة'!E404</f>
        <v>0</v>
      </c>
    </row>
    <row r="403" spans="9:11" thickTop="1" thickBot="1">
      <c r="I403" s="72">
        <f>'تكويد صنف_ارصدة'!A405</f>
        <v>0</v>
      </c>
      <c r="J403" s="72" t="str">
        <f>'تكويد صنف_ارصدة'!B405</f>
        <v/>
      </c>
      <c r="K403" s="72">
        <f ca="1">'تكويد صنف_ارصدة'!E405</f>
        <v>0</v>
      </c>
    </row>
    <row r="404" spans="9:11" thickTop="1" thickBot="1">
      <c r="I404" s="72">
        <f>'تكويد صنف_ارصدة'!A406</f>
        <v>0</v>
      </c>
      <c r="J404" s="72" t="str">
        <f>'تكويد صنف_ارصدة'!B406</f>
        <v/>
      </c>
      <c r="K404" s="72">
        <f ca="1">'تكويد صنف_ارصدة'!E406</f>
        <v>0</v>
      </c>
    </row>
    <row r="405" spans="9:11" thickTop="1" thickBot="1">
      <c r="I405" s="72">
        <f>'تكويد صنف_ارصدة'!A407</f>
        <v>0</v>
      </c>
      <c r="J405" s="72" t="str">
        <f>'تكويد صنف_ارصدة'!B407</f>
        <v/>
      </c>
      <c r="K405" s="72">
        <f ca="1">'تكويد صنف_ارصدة'!E407</f>
        <v>0</v>
      </c>
    </row>
    <row r="406" spans="9:11" thickTop="1" thickBot="1">
      <c r="I406" s="72">
        <f>'تكويد صنف_ارصدة'!A408</f>
        <v>0</v>
      </c>
      <c r="J406" s="72" t="str">
        <f>'تكويد صنف_ارصدة'!B408</f>
        <v/>
      </c>
      <c r="K406" s="72">
        <f ca="1">'تكويد صنف_ارصدة'!E408</f>
        <v>0</v>
      </c>
    </row>
    <row r="407" spans="9:11" thickTop="1" thickBot="1">
      <c r="I407" s="72">
        <f>'تكويد صنف_ارصدة'!A409</f>
        <v>0</v>
      </c>
      <c r="J407" s="72" t="str">
        <f>'تكويد صنف_ارصدة'!B409</f>
        <v/>
      </c>
      <c r="K407" s="72">
        <f ca="1">'تكويد صنف_ارصدة'!E409</f>
        <v>0</v>
      </c>
    </row>
    <row r="408" spans="9:11" thickTop="1" thickBot="1">
      <c r="I408" s="72">
        <f>'تكويد صنف_ارصدة'!A410</f>
        <v>0</v>
      </c>
      <c r="J408" s="72" t="str">
        <f>'تكويد صنف_ارصدة'!B410</f>
        <v/>
      </c>
      <c r="K408" s="72">
        <f ca="1">'تكويد صنف_ارصدة'!E410</f>
        <v>0</v>
      </c>
    </row>
    <row r="409" spans="9:11" thickTop="1" thickBot="1">
      <c r="I409" s="72">
        <f>'تكويد صنف_ارصدة'!A411</f>
        <v>0</v>
      </c>
      <c r="J409" s="72" t="str">
        <f>'تكويد صنف_ارصدة'!B411</f>
        <v/>
      </c>
      <c r="K409" s="72">
        <f ca="1">'تكويد صنف_ارصدة'!E411</f>
        <v>0</v>
      </c>
    </row>
    <row r="410" spans="9:11" thickTop="1" thickBot="1">
      <c r="I410" s="72">
        <f>'تكويد صنف_ارصدة'!A412</f>
        <v>0</v>
      </c>
      <c r="J410" s="72" t="str">
        <f>'تكويد صنف_ارصدة'!B412</f>
        <v/>
      </c>
      <c r="K410" s="72">
        <f ca="1">'تكويد صنف_ارصدة'!E412</f>
        <v>0</v>
      </c>
    </row>
    <row r="411" spans="9:11" thickTop="1" thickBot="1">
      <c r="I411" s="72">
        <f>'تكويد صنف_ارصدة'!A413</f>
        <v>0</v>
      </c>
      <c r="J411" s="72" t="str">
        <f>'تكويد صنف_ارصدة'!B413</f>
        <v/>
      </c>
      <c r="K411" s="72">
        <f ca="1">'تكويد صنف_ارصدة'!E413</f>
        <v>0</v>
      </c>
    </row>
    <row r="412" spans="9:11" thickTop="1" thickBot="1">
      <c r="I412" s="72">
        <f>'تكويد صنف_ارصدة'!A414</f>
        <v>0</v>
      </c>
      <c r="J412" s="72" t="str">
        <f>'تكويد صنف_ارصدة'!B414</f>
        <v/>
      </c>
      <c r="K412" s="72">
        <f ca="1">'تكويد صنف_ارصدة'!E414</f>
        <v>0</v>
      </c>
    </row>
    <row r="413" spans="9:11" thickTop="1" thickBot="1">
      <c r="I413" s="72">
        <f>'تكويد صنف_ارصدة'!A415</f>
        <v>0</v>
      </c>
      <c r="J413" s="72" t="str">
        <f>'تكويد صنف_ارصدة'!B415</f>
        <v/>
      </c>
      <c r="K413" s="72">
        <f ca="1">'تكويد صنف_ارصدة'!E415</f>
        <v>0</v>
      </c>
    </row>
    <row r="414" spans="9:11" thickTop="1" thickBot="1">
      <c r="I414" s="72">
        <f>'تكويد صنف_ارصدة'!A416</f>
        <v>0</v>
      </c>
      <c r="J414" s="72" t="str">
        <f>'تكويد صنف_ارصدة'!B416</f>
        <v/>
      </c>
      <c r="K414" s="72">
        <f ca="1">'تكويد صنف_ارصدة'!E416</f>
        <v>0</v>
      </c>
    </row>
    <row r="415" spans="9:11" thickTop="1" thickBot="1">
      <c r="I415" s="72">
        <f>'تكويد صنف_ارصدة'!A417</f>
        <v>0</v>
      </c>
      <c r="J415" s="72" t="str">
        <f>'تكويد صنف_ارصدة'!B417</f>
        <v/>
      </c>
      <c r="K415" s="72">
        <f ca="1">'تكويد صنف_ارصدة'!E417</f>
        <v>0</v>
      </c>
    </row>
    <row r="416" spans="9:11" thickTop="1" thickBot="1">
      <c r="I416" s="72">
        <f>'تكويد صنف_ارصدة'!A418</f>
        <v>0</v>
      </c>
      <c r="J416" s="72" t="str">
        <f>'تكويد صنف_ارصدة'!B418</f>
        <v/>
      </c>
      <c r="K416" s="72">
        <f ca="1">'تكويد صنف_ارصدة'!E418</f>
        <v>0</v>
      </c>
    </row>
    <row r="417" spans="9:11" thickTop="1" thickBot="1">
      <c r="I417" s="72">
        <f>'تكويد صنف_ارصدة'!A419</f>
        <v>0</v>
      </c>
      <c r="J417" s="72" t="str">
        <f>'تكويد صنف_ارصدة'!B419</f>
        <v/>
      </c>
      <c r="K417" s="72">
        <f ca="1">'تكويد صنف_ارصدة'!E419</f>
        <v>0</v>
      </c>
    </row>
    <row r="418" spans="9:11" thickTop="1" thickBot="1">
      <c r="I418" s="72">
        <f>'تكويد صنف_ارصدة'!A420</f>
        <v>0</v>
      </c>
      <c r="J418" s="72" t="str">
        <f>'تكويد صنف_ارصدة'!B420</f>
        <v/>
      </c>
      <c r="K418" s="72">
        <f ca="1">'تكويد صنف_ارصدة'!E420</f>
        <v>0</v>
      </c>
    </row>
    <row r="419" spans="9:11" thickTop="1" thickBot="1">
      <c r="I419" s="72">
        <f>'تكويد صنف_ارصدة'!A421</f>
        <v>0</v>
      </c>
      <c r="J419" s="72" t="str">
        <f>'تكويد صنف_ارصدة'!B421</f>
        <v/>
      </c>
      <c r="K419" s="72">
        <f ca="1">'تكويد صنف_ارصدة'!E421</f>
        <v>0</v>
      </c>
    </row>
    <row r="420" spans="9:11" thickTop="1" thickBot="1">
      <c r="I420" s="72">
        <f>'تكويد صنف_ارصدة'!A422</f>
        <v>0</v>
      </c>
      <c r="J420" s="72" t="str">
        <f>'تكويد صنف_ارصدة'!B422</f>
        <v/>
      </c>
      <c r="K420" s="72">
        <f ca="1">'تكويد صنف_ارصدة'!E422</f>
        <v>0</v>
      </c>
    </row>
    <row r="421" spans="9:11" thickTop="1" thickBot="1">
      <c r="I421" s="72">
        <f>'تكويد صنف_ارصدة'!A423</f>
        <v>0</v>
      </c>
      <c r="J421" s="72" t="str">
        <f>'تكويد صنف_ارصدة'!B423</f>
        <v/>
      </c>
      <c r="K421" s="72">
        <f ca="1">'تكويد صنف_ارصدة'!E423</f>
        <v>0</v>
      </c>
    </row>
    <row r="422" spans="9:11" thickTop="1" thickBot="1">
      <c r="I422" s="72">
        <f>'تكويد صنف_ارصدة'!A424</f>
        <v>0</v>
      </c>
      <c r="J422" s="72" t="str">
        <f>'تكويد صنف_ارصدة'!B424</f>
        <v/>
      </c>
      <c r="K422" s="72">
        <f ca="1">'تكويد صنف_ارصدة'!E424</f>
        <v>0</v>
      </c>
    </row>
    <row r="423" spans="9:11" thickTop="1" thickBot="1">
      <c r="I423" s="72">
        <f>'تكويد صنف_ارصدة'!A425</f>
        <v>0</v>
      </c>
      <c r="J423" s="72" t="str">
        <f>'تكويد صنف_ارصدة'!B425</f>
        <v/>
      </c>
      <c r="K423" s="72">
        <f ca="1">'تكويد صنف_ارصدة'!E425</f>
        <v>0</v>
      </c>
    </row>
    <row r="424" spans="9:11" thickTop="1" thickBot="1">
      <c r="I424" s="72">
        <f>'تكويد صنف_ارصدة'!A426</f>
        <v>0</v>
      </c>
      <c r="J424" s="72" t="str">
        <f>'تكويد صنف_ارصدة'!B426</f>
        <v/>
      </c>
      <c r="K424" s="72">
        <f ca="1">'تكويد صنف_ارصدة'!E426</f>
        <v>0</v>
      </c>
    </row>
    <row r="425" spans="9:11" thickTop="1" thickBot="1">
      <c r="I425" s="72">
        <f>'تكويد صنف_ارصدة'!A427</f>
        <v>0</v>
      </c>
      <c r="J425" s="72" t="str">
        <f>'تكويد صنف_ارصدة'!B427</f>
        <v/>
      </c>
      <c r="K425" s="72">
        <f ca="1">'تكويد صنف_ارصدة'!E427</f>
        <v>0</v>
      </c>
    </row>
    <row r="426" spans="9:11" thickTop="1" thickBot="1">
      <c r="I426" s="72">
        <f>'تكويد صنف_ارصدة'!A428</f>
        <v>0</v>
      </c>
      <c r="J426" s="72" t="str">
        <f>'تكويد صنف_ارصدة'!B428</f>
        <v/>
      </c>
      <c r="K426" s="72">
        <f ca="1">'تكويد صنف_ارصدة'!E428</f>
        <v>0</v>
      </c>
    </row>
    <row r="427" spans="9:11" thickTop="1" thickBot="1">
      <c r="I427" s="72">
        <f>'تكويد صنف_ارصدة'!A429</f>
        <v>0</v>
      </c>
      <c r="J427" s="72" t="str">
        <f>'تكويد صنف_ارصدة'!B429</f>
        <v/>
      </c>
      <c r="K427" s="72">
        <f ca="1">'تكويد صنف_ارصدة'!E429</f>
        <v>0</v>
      </c>
    </row>
    <row r="428" spans="9:11" thickTop="1" thickBot="1">
      <c r="I428" s="72">
        <f>'تكويد صنف_ارصدة'!A430</f>
        <v>0</v>
      </c>
      <c r="J428" s="72" t="str">
        <f>'تكويد صنف_ارصدة'!B430</f>
        <v/>
      </c>
      <c r="K428" s="72">
        <f ca="1">'تكويد صنف_ارصدة'!E430</f>
        <v>0</v>
      </c>
    </row>
    <row r="429" spans="9:11" thickTop="1" thickBot="1">
      <c r="I429" s="72">
        <f>'تكويد صنف_ارصدة'!A431</f>
        <v>0</v>
      </c>
      <c r="J429" s="72" t="str">
        <f>'تكويد صنف_ارصدة'!B431</f>
        <v/>
      </c>
      <c r="K429" s="72">
        <f ca="1">'تكويد صنف_ارصدة'!E431</f>
        <v>0</v>
      </c>
    </row>
    <row r="430" spans="9:11" thickTop="1" thickBot="1">
      <c r="I430" s="72">
        <f>'تكويد صنف_ارصدة'!A432</f>
        <v>0</v>
      </c>
      <c r="J430" s="72" t="str">
        <f>'تكويد صنف_ارصدة'!B432</f>
        <v/>
      </c>
      <c r="K430" s="72">
        <f ca="1">'تكويد صنف_ارصدة'!E432</f>
        <v>0</v>
      </c>
    </row>
    <row r="431" spans="9:11" thickTop="1" thickBot="1">
      <c r="I431" s="72">
        <f>'تكويد صنف_ارصدة'!A433</f>
        <v>0</v>
      </c>
      <c r="J431" s="72" t="str">
        <f>'تكويد صنف_ارصدة'!B433</f>
        <v/>
      </c>
      <c r="K431" s="72">
        <f ca="1">'تكويد صنف_ارصدة'!E433</f>
        <v>0</v>
      </c>
    </row>
    <row r="432" spans="9:11" thickTop="1" thickBot="1">
      <c r="I432" s="72">
        <f>'تكويد صنف_ارصدة'!A434</f>
        <v>0</v>
      </c>
      <c r="J432" s="72" t="str">
        <f>'تكويد صنف_ارصدة'!B434</f>
        <v/>
      </c>
      <c r="K432" s="72">
        <f ca="1">'تكويد صنف_ارصدة'!E434</f>
        <v>0</v>
      </c>
    </row>
    <row r="433" spans="9:11" thickTop="1" thickBot="1">
      <c r="I433" s="72">
        <f>'تكويد صنف_ارصدة'!A435</f>
        <v>0</v>
      </c>
      <c r="J433" s="72" t="str">
        <f>'تكويد صنف_ارصدة'!B435</f>
        <v/>
      </c>
      <c r="K433" s="72">
        <f ca="1">'تكويد صنف_ارصدة'!E435</f>
        <v>0</v>
      </c>
    </row>
    <row r="434" spans="9:11" thickTop="1" thickBot="1">
      <c r="I434" s="72">
        <f>'تكويد صنف_ارصدة'!A436</f>
        <v>0</v>
      </c>
      <c r="J434" s="72" t="str">
        <f>'تكويد صنف_ارصدة'!B436</f>
        <v/>
      </c>
      <c r="K434" s="72">
        <f ca="1">'تكويد صنف_ارصدة'!E436</f>
        <v>0</v>
      </c>
    </row>
    <row r="435" spans="9:11" thickTop="1" thickBot="1">
      <c r="I435" s="72">
        <f>'تكويد صنف_ارصدة'!A437</f>
        <v>0</v>
      </c>
      <c r="J435" s="72" t="str">
        <f>'تكويد صنف_ارصدة'!B437</f>
        <v/>
      </c>
      <c r="K435" s="72">
        <f ca="1">'تكويد صنف_ارصدة'!E437</f>
        <v>0</v>
      </c>
    </row>
    <row r="436" spans="9:11" thickTop="1" thickBot="1">
      <c r="I436" s="72">
        <f>'تكويد صنف_ارصدة'!A438</f>
        <v>0</v>
      </c>
      <c r="J436" s="72" t="str">
        <f>'تكويد صنف_ارصدة'!B438</f>
        <v/>
      </c>
      <c r="K436" s="72">
        <f ca="1">'تكويد صنف_ارصدة'!E438</f>
        <v>0</v>
      </c>
    </row>
    <row r="437" spans="9:11" thickTop="1" thickBot="1">
      <c r="I437" s="72">
        <f>'تكويد صنف_ارصدة'!A439</f>
        <v>0</v>
      </c>
      <c r="J437" s="72" t="str">
        <f>'تكويد صنف_ارصدة'!B439</f>
        <v/>
      </c>
      <c r="K437" s="72">
        <f ca="1">'تكويد صنف_ارصدة'!E439</f>
        <v>0</v>
      </c>
    </row>
    <row r="438" spans="9:11" thickTop="1" thickBot="1">
      <c r="I438" s="72">
        <f>'تكويد صنف_ارصدة'!A440</f>
        <v>0</v>
      </c>
      <c r="J438" s="72" t="str">
        <f>'تكويد صنف_ارصدة'!B440</f>
        <v/>
      </c>
      <c r="K438" s="72">
        <f ca="1">'تكويد صنف_ارصدة'!E440</f>
        <v>0</v>
      </c>
    </row>
    <row r="439" spans="9:11" thickTop="1" thickBot="1">
      <c r="I439" s="72">
        <f>'تكويد صنف_ارصدة'!A441</f>
        <v>0</v>
      </c>
      <c r="J439" s="72" t="str">
        <f>'تكويد صنف_ارصدة'!B441</f>
        <v/>
      </c>
      <c r="K439" s="72">
        <f ca="1">'تكويد صنف_ارصدة'!E441</f>
        <v>0</v>
      </c>
    </row>
    <row r="440" spans="9:11" thickTop="1" thickBot="1">
      <c r="I440" s="72">
        <f>'تكويد صنف_ارصدة'!A442</f>
        <v>0</v>
      </c>
      <c r="J440" s="72" t="str">
        <f>'تكويد صنف_ارصدة'!B442</f>
        <v/>
      </c>
      <c r="K440" s="72">
        <f ca="1">'تكويد صنف_ارصدة'!E442</f>
        <v>0</v>
      </c>
    </row>
    <row r="441" spans="9:11" thickTop="1" thickBot="1">
      <c r="I441" s="72">
        <f>'تكويد صنف_ارصدة'!A443</f>
        <v>0</v>
      </c>
      <c r="J441" s="72" t="str">
        <f>'تكويد صنف_ارصدة'!B443</f>
        <v/>
      </c>
      <c r="K441" s="72">
        <f ca="1">'تكويد صنف_ارصدة'!E443</f>
        <v>0</v>
      </c>
    </row>
    <row r="442" spans="9:11" thickTop="1" thickBot="1">
      <c r="I442" s="72">
        <f>'تكويد صنف_ارصدة'!A444</f>
        <v>0</v>
      </c>
      <c r="J442" s="72" t="str">
        <f>'تكويد صنف_ارصدة'!B444</f>
        <v/>
      </c>
      <c r="K442" s="72">
        <f ca="1">'تكويد صنف_ارصدة'!E444</f>
        <v>0</v>
      </c>
    </row>
    <row r="443" spans="9:11" thickTop="1" thickBot="1">
      <c r="I443" s="72">
        <f>'تكويد صنف_ارصدة'!A445</f>
        <v>0</v>
      </c>
      <c r="J443" s="72" t="str">
        <f>'تكويد صنف_ارصدة'!B445</f>
        <v/>
      </c>
      <c r="K443" s="72">
        <f ca="1">'تكويد صنف_ارصدة'!E445</f>
        <v>0</v>
      </c>
    </row>
    <row r="444" spans="9:11" thickTop="1" thickBot="1">
      <c r="I444" s="72">
        <f>'تكويد صنف_ارصدة'!A446</f>
        <v>0</v>
      </c>
      <c r="J444" s="72" t="str">
        <f>'تكويد صنف_ارصدة'!B446</f>
        <v/>
      </c>
      <c r="K444" s="72">
        <f ca="1">'تكويد صنف_ارصدة'!E446</f>
        <v>0</v>
      </c>
    </row>
    <row r="445" spans="9:11" thickTop="1" thickBot="1">
      <c r="I445" s="72">
        <f>'تكويد صنف_ارصدة'!A447</f>
        <v>0</v>
      </c>
      <c r="J445" s="72" t="str">
        <f>'تكويد صنف_ارصدة'!B447</f>
        <v/>
      </c>
      <c r="K445" s="72">
        <f ca="1">'تكويد صنف_ارصدة'!E447</f>
        <v>0</v>
      </c>
    </row>
    <row r="446" spans="9:11" thickTop="1" thickBot="1">
      <c r="I446" s="72">
        <f>'تكويد صنف_ارصدة'!A448</f>
        <v>0</v>
      </c>
      <c r="J446" s="72" t="str">
        <f>'تكويد صنف_ارصدة'!B448</f>
        <v/>
      </c>
      <c r="K446" s="72">
        <f ca="1">'تكويد صنف_ارصدة'!E448</f>
        <v>0</v>
      </c>
    </row>
    <row r="447" spans="9:11" thickTop="1" thickBot="1">
      <c r="I447" s="72">
        <f>'تكويد صنف_ارصدة'!A449</f>
        <v>0</v>
      </c>
      <c r="J447" s="72" t="str">
        <f>'تكويد صنف_ارصدة'!B449</f>
        <v/>
      </c>
      <c r="K447" s="72">
        <f ca="1">'تكويد صنف_ارصدة'!E449</f>
        <v>0</v>
      </c>
    </row>
    <row r="448" spans="9:11" thickTop="1" thickBot="1">
      <c r="I448" s="72">
        <f>'تكويد صنف_ارصدة'!A450</f>
        <v>0</v>
      </c>
      <c r="J448" s="72" t="str">
        <f>'تكويد صنف_ارصدة'!B450</f>
        <v/>
      </c>
      <c r="K448" s="72">
        <f ca="1">'تكويد صنف_ارصدة'!E450</f>
        <v>0</v>
      </c>
    </row>
    <row r="449" spans="9:11" thickTop="1" thickBot="1">
      <c r="I449" s="72">
        <f>'تكويد صنف_ارصدة'!A451</f>
        <v>0</v>
      </c>
      <c r="J449" s="72" t="str">
        <f>'تكويد صنف_ارصدة'!B451</f>
        <v/>
      </c>
      <c r="K449" s="72">
        <f ca="1">'تكويد صنف_ارصدة'!E451</f>
        <v>0</v>
      </c>
    </row>
    <row r="450" spans="9:11" thickTop="1" thickBot="1">
      <c r="I450" s="72">
        <f>'تكويد صنف_ارصدة'!A452</f>
        <v>0</v>
      </c>
      <c r="J450" s="72" t="str">
        <f>'تكويد صنف_ارصدة'!B452</f>
        <v/>
      </c>
      <c r="K450" s="72">
        <f ca="1">'تكويد صنف_ارصدة'!E452</f>
        <v>0</v>
      </c>
    </row>
    <row r="451" spans="9:11" thickTop="1" thickBot="1">
      <c r="I451" s="72">
        <f>'تكويد صنف_ارصدة'!A453</f>
        <v>0</v>
      </c>
      <c r="J451" s="72" t="str">
        <f>'تكويد صنف_ارصدة'!B453</f>
        <v/>
      </c>
      <c r="K451" s="72">
        <f ca="1">'تكويد صنف_ارصدة'!E453</f>
        <v>0</v>
      </c>
    </row>
    <row r="452" spans="9:11" thickTop="1" thickBot="1">
      <c r="I452" s="72">
        <f>'تكويد صنف_ارصدة'!A454</f>
        <v>0</v>
      </c>
      <c r="J452" s="72" t="str">
        <f>'تكويد صنف_ارصدة'!B454</f>
        <v/>
      </c>
      <c r="K452" s="72">
        <f ca="1">'تكويد صنف_ارصدة'!E454</f>
        <v>0</v>
      </c>
    </row>
    <row r="453" spans="9:11" thickTop="1" thickBot="1">
      <c r="I453" s="72">
        <f>'تكويد صنف_ارصدة'!A455</f>
        <v>0</v>
      </c>
      <c r="J453" s="72" t="str">
        <f>'تكويد صنف_ارصدة'!B455</f>
        <v/>
      </c>
      <c r="K453" s="72">
        <f ca="1">'تكويد صنف_ارصدة'!E455</f>
        <v>0</v>
      </c>
    </row>
    <row r="454" spans="9:11" thickTop="1" thickBot="1">
      <c r="I454" s="72">
        <f>'تكويد صنف_ارصدة'!A456</f>
        <v>0</v>
      </c>
      <c r="J454" s="72" t="str">
        <f>'تكويد صنف_ارصدة'!B456</f>
        <v/>
      </c>
      <c r="K454" s="72">
        <f ca="1">'تكويد صنف_ارصدة'!E456</f>
        <v>0</v>
      </c>
    </row>
    <row r="455" spans="9:11" thickTop="1" thickBot="1">
      <c r="I455" s="72">
        <f>'تكويد صنف_ارصدة'!A457</f>
        <v>0</v>
      </c>
      <c r="J455" s="72" t="str">
        <f>'تكويد صنف_ارصدة'!B457</f>
        <v/>
      </c>
      <c r="K455" s="72">
        <f ca="1">'تكويد صنف_ارصدة'!E457</f>
        <v>0</v>
      </c>
    </row>
    <row r="456" spans="9:11" thickTop="1" thickBot="1">
      <c r="I456" s="72">
        <f>'تكويد صنف_ارصدة'!A458</f>
        <v>0</v>
      </c>
      <c r="J456" s="72" t="str">
        <f>'تكويد صنف_ارصدة'!B458</f>
        <v/>
      </c>
      <c r="K456" s="72">
        <f ca="1">'تكويد صنف_ارصدة'!E458</f>
        <v>0</v>
      </c>
    </row>
    <row r="457" spans="9:11" thickTop="1" thickBot="1">
      <c r="I457" s="72">
        <f>'تكويد صنف_ارصدة'!A459</f>
        <v>0</v>
      </c>
      <c r="J457" s="72" t="str">
        <f>'تكويد صنف_ارصدة'!B459</f>
        <v/>
      </c>
      <c r="K457" s="72">
        <f ca="1">'تكويد صنف_ارصدة'!E459</f>
        <v>0</v>
      </c>
    </row>
    <row r="458" spans="9:11" thickTop="1" thickBot="1">
      <c r="I458" s="72">
        <f>'تكويد صنف_ارصدة'!A460</f>
        <v>0</v>
      </c>
      <c r="J458" s="72" t="str">
        <f>'تكويد صنف_ارصدة'!B460</f>
        <v/>
      </c>
      <c r="K458" s="72">
        <f ca="1">'تكويد صنف_ارصدة'!E460</f>
        <v>0</v>
      </c>
    </row>
    <row r="459" spans="9:11" thickTop="1" thickBot="1">
      <c r="I459" s="72">
        <f>'تكويد صنف_ارصدة'!A461</f>
        <v>0</v>
      </c>
      <c r="J459" s="72" t="str">
        <f>'تكويد صنف_ارصدة'!B461</f>
        <v/>
      </c>
      <c r="K459" s="72">
        <f ca="1">'تكويد صنف_ارصدة'!E461</f>
        <v>0</v>
      </c>
    </row>
    <row r="460" spans="9:11" thickTop="1" thickBot="1">
      <c r="I460" s="72">
        <f>'تكويد صنف_ارصدة'!A462</f>
        <v>0</v>
      </c>
      <c r="J460" s="72" t="str">
        <f>'تكويد صنف_ارصدة'!B462</f>
        <v/>
      </c>
      <c r="K460" s="72">
        <f ca="1">'تكويد صنف_ارصدة'!E462</f>
        <v>0</v>
      </c>
    </row>
    <row r="461" spans="9:11" thickTop="1" thickBot="1">
      <c r="I461" s="72">
        <f>'تكويد صنف_ارصدة'!A463</f>
        <v>0</v>
      </c>
      <c r="J461" s="72" t="str">
        <f>'تكويد صنف_ارصدة'!B463</f>
        <v/>
      </c>
      <c r="K461" s="72">
        <f ca="1">'تكويد صنف_ارصدة'!E463</f>
        <v>0</v>
      </c>
    </row>
    <row r="462" spans="9:11" thickTop="1" thickBot="1">
      <c r="I462" s="72">
        <f>'تكويد صنف_ارصدة'!A464</f>
        <v>0</v>
      </c>
      <c r="J462" s="72" t="str">
        <f>'تكويد صنف_ارصدة'!B464</f>
        <v/>
      </c>
      <c r="K462" s="72">
        <f ca="1">'تكويد صنف_ارصدة'!E464</f>
        <v>0</v>
      </c>
    </row>
    <row r="463" spans="9:11" thickTop="1" thickBot="1">
      <c r="I463" s="72">
        <f>'تكويد صنف_ارصدة'!A465</f>
        <v>0</v>
      </c>
      <c r="J463" s="72" t="str">
        <f>'تكويد صنف_ارصدة'!B465</f>
        <v/>
      </c>
      <c r="K463" s="72">
        <f ca="1">'تكويد صنف_ارصدة'!E465</f>
        <v>0</v>
      </c>
    </row>
    <row r="464" spans="9:11" thickTop="1" thickBot="1">
      <c r="I464" s="72">
        <f>'تكويد صنف_ارصدة'!A466</f>
        <v>0</v>
      </c>
      <c r="J464" s="72" t="str">
        <f>'تكويد صنف_ارصدة'!B466</f>
        <v/>
      </c>
      <c r="K464" s="72">
        <f ca="1">'تكويد صنف_ارصدة'!E466</f>
        <v>0</v>
      </c>
    </row>
    <row r="465" spans="9:11" thickTop="1" thickBot="1">
      <c r="I465" s="72">
        <f>'تكويد صنف_ارصدة'!A467</f>
        <v>0</v>
      </c>
      <c r="J465" s="72" t="str">
        <f>'تكويد صنف_ارصدة'!B467</f>
        <v/>
      </c>
      <c r="K465" s="72">
        <f ca="1">'تكويد صنف_ارصدة'!E467</f>
        <v>0</v>
      </c>
    </row>
    <row r="466" spans="9:11" thickTop="1" thickBot="1">
      <c r="I466" s="72">
        <f>'تكويد صنف_ارصدة'!A468</f>
        <v>0</v>
      </c>
      <c r="J466" s="72" t="str">
        <f>'تكويد صنف_ارصدة'!B468</f>
        <v/>
      </c>
      <c r="K466" s="72">
        <f ca="1">'تكويد صنف_ارصدة'!E468</f>
        <v>0</v>
      </c>
    </row>
    <row r="467" spans="9:11" thickTop="1" thickBot="1">
      <c r="I467" s="72">
        <f>'تكويد صنف_ارصدة'!A469</f>
        <v>0</v>
      </c>
      <c r="J467" s="72" t="str">
        <f>'تكويد صنف_ارصدة'!B469</f>
        <v/>
      </c>
      <c r="K467" s="72">
        <f ca="1">'تكويد صنف_ارصدة'!E469</f>
        <v>0</v>
      </c>
    </row>
    <row r="468" spans="9:11" thickTop="1" thickBot="1">
      <c r="I468" s="72">
        <f>'تكويد صنف_ارصدة'!A470</f>
        <v>0</v>
      </c>
      <c r="J468" s="72" t="str">
        <f>'تكويد صنف_ارصدة'!B470</f>
        <v/>
      </c>
      <c r="K468" s="72">
        <f ca="1">'تكويد صنف_ارصدة'!E470</f>
        <v>0</v>
      </c>
    </row>
    <row r="469" spans="9:11" thickTop="1" thickBot="1">
      <c r="I469" s="72">
        <f>'تكويد صنف_ارصدة'!A471</f>
        <v>0</v>
      </c>
      <c r="J469" s="72" t="str">
        <f>'تكويد صنف_ارصدة'!B471</f>
        <v/>
      </c>
      <c r="K469" s="72">
        <f ca="1">'تكويد صنف_ارصدة'!E471</f>
        <v>0</v>
      </c>
    </row>
    <row r="470" spans="9:11" thickTop="1" thickBot="1">
      <c r="I470" s="72">
        <f>'تكويد صنف_ارصدة'!A472</f>
        <v>0</v>
      </c>
      <c r="J470" s="72" t="str">
        <f>'تكويد صنف_ارصدة'!B472</f>
        <v/>
      </c>
      <c r="K470" s="72">
        <f ca="1">'تكويد صنف_ارصدة'!E472</f>
        <v>0</v>
      </c>
    </row>
    <row r="471" spans="9:11" thickTop="1" thickBot="1">
      <c r="I471" s="72">
        <f>'تكويد صنف_ارصدة'!A473</f>
        <v>0</v>
      </c>
      <c r="J471" s="72" t="str">
        <f>'تكويد صنف_ارصدة'!B473</f>
        <v/>
      </c>
      <c r="K471" s="72">
        <f ca="1">'تكويد صنف_ارصدة'!E473</f>
        <v>0</v>
      </c>
    </row>
    <row r="472" spans="9:11" thickTop="1" thickBot="1">
      <c r="I472" s="72">
        <f>'تكويد صنف_ارصدة'!A474</f>
        <v>0</v>
      </c>
      <c r="J472" s="72" t="str">
        <f>'تكويد صنف_ارصدة'!B474</f>
        <v/>
      </c>
      <c r="K472" s="72">
        <f ca="1">'تكويد صنف_ارصدة'!E474</f>
        <v>0</v>
      </c>
    </row>
    <row r="473" spans="9:11" thickTop="1" thickBot="1">
      <c r="I473" s="72">
        <f>'تكويد صنف_ارصدة'!A475</f>
        <v>0</v>
      </c>
      <c r="J473" s="72" t="str">
        <f>'تكويد صنف_ارصدة'!B475</f>
        <v/>
      </c>
      <c r="K473" s="72">
        <f ca="1">'تكويد صنف_ارصدة'!E475</f>
        <v>0</v>
      </c>
    </row>
    <row r="474" spans="9:11" thickTop="1" thickBot="1">
      <c r="I474" s="72">
        <f>'تكويد صنف_ارصدة'!A476</f>
        <v>0</v>
      </c>
      <c r="J474" s="72" t="str">
        <f>'تكويد صنف_ارصدة'!B476</f>
        <v/>
      </c>
      <c r="K474" s="72">
        <f ca="1">'تكويد صنف_ارصدة'!E476</f>
        <v>0</v>
      </c>
    </row>
    <row r="475" spans="9:11" thickTop="1" thickBot="1">
      <c r="I475" s="72">
        <f>'تكويد صنف_ارصدة'!A477</f>
        <v>0</v>
      </c>
      <c r="J475" s="72" t="str">
        <f>'تكويد صنف_ارصدة'!B477</f>
        <v/>
      </c>
      <c r="K475" s="72">
        <f ca="1">'تكويد صنف_ارصدة'!E477</f>
        <v>0</v>
      </c>
    </row>
    <row r="476" spans="9:11" thickTop="1" thickBot="1">
      <c r="I476" s="72">
        <f>'تكويد صنف_ارصدة'!A478</f>
        <v>0</v>
      </c>
      <c r="J476" s="72" t="str">
        <f>'تكويد صنف_ارصدة'!B478</f>
        <v/>
      </c>
      <c r="K476" s="72">
        <f ca="1">'تكويد صنف_ارصدة'!E478</f>
        <v>0</v>
      </c>
    </row>
    <row r="477" spans="9:11" thickTop="1" thickBot="1">
      <c r="I477" s="72">
        <f>'تكويد صنف_ارصدة'!A479</f>
        <v>0</v>
      </c>
      <c r="J477" s="72" t="str">
        <f>'تكويد صنف_ارصدة'!B479</f>
        <v/>
      </c>
      <c r="K477" s="72">
        <f ca="1">'تكويد صنف_ارصدة'!E479</f>
        <v>0</v>
      </c>
    </row>
    <row r="478" spans="9:11" thickTop="1" thickBot="1">
      <c r="I478" s="72">
        <f>'تكويد صنف_ارصدة'!A480</f>
        <v>0</v>
      </c>
      <c r="J478" s="72" t="str">
        <f>'تكويد صنف_ارصدة'!B480</f>
        <v/>
      </c>
      <c r="K478" s="72">
        <f ca="1">'تكويد صنف_ارصدة'!E480</f>
        <v>0</v>
      </c>
    </row>
    <row r="479" spans="9:11" thickTop="1" thickBot="1">
      <c r="I479" s="72">
        <f>'تكويد صنف_ارصدة'!A481</f>
        <v>0</v>
      </c>
      <c r="J479" s="72" t="str">
        <f>'تكويد صنف_ارصدة'!B481</f>
        <v/>
      </c>
      <c r="K479" s="72">
        <f ca="1">'تكويد صنف_ارصدة'!E481</f>
        <v>0</v>
      </c>
    </row>
    <row r="480" spans="9:11" thickTop="1" thickBot="1">
      <c r="I480" s="72">
        <f>'تكويد صنف_ارصدة'!A482</f>
        <v>0</v>
      </c>
      <c r="J480" s="72" t="str">
        <f>'تكويد صنف_ارصدة'!B482</f>
        <v/>
      </c>
      <c r="K480" s="72">
        <f ca="1">'تكويد صنف_ارصدة'!E482</f>
        <v>0</v>
      </c>
    </row>
    <row r="481" spans="9:11" thickTop="1" thickBot="1">
      <c r="I481" s="72">
        <f>'تكويد صنف_ارصدة'!A483</f>
        <v>0</v>
      </c>
      <c r="J481" s="72" t="str">
        <f>'تكويد صنف_ارصدة'!B483</f>
        <v/>
      </c>
      <c r="K481" s="72">
        <f ca="1">'تكويد صنف_ارصدة'!E483</f>
        <v>0</v>
      </c>
    </row>
    <row r="482" spans="9:11" thickTop="1" thickBot="1">
      <c r="I482" s="72">
        <f>'تكويد صنف_ارصدة'!A484</f>
        <v>0</v>
      </c>
      <c r="J482" s="72" t="str">
        <f>'تكويد صنف_ارصدة'!B484</f>
        <v/>
      </c>
      <c r="K482" s="72">
        <f ca="1">'تكويد صنف_ارصدة'!E484</f>
        <v>0</v>
      </c>
    </row>
    <row r="483" spans="9:11" thickTop="1" thickBot="1">
      <c r="I483" s="72">
        <f>'تكويد صنف_ارصدة'!A485</f>
        <v>0</v>
      </c>
      <c r="J483" s="72" t="str">
        <f>'تكويد صنف_ارصدة'!B485</f>
        <v/>
      </c>
      <c r="K483" s="72">
        <f ca="1">'تكويد صنف_ارصدة'!E485</f>
        <v>0</v>
      </c>
    </row>
    <row r="484" spans="9:11" thickTop="1" thickBot="1">
      <c r="I484" s="72">
        <f>'تكويد صنف_ارصدة'!A486</f>
        <v>0</v>
      </c>
      <c r="J484" s="72" t="str">
        <f>'تكويد صنف_ارصدة'!B486</f>
        <v/>
      </c>
      <c r="K484" s="72">
        <f ca="1">'تكويد صنف_ارصدة'!E486</f>
        <v>0</v>
      </c>
    </row>
    <row r="485" spans="9:11" thickTop="1" thickBot="1">
      <c r="I485" s="72">
        <f>'تكويد صنف_ارصدة'!A487</f>
        <v>0</v>
      </c>
      <c r="J485" s="72" t="str">
        <f>'تكويد صنف_ارصدة'!B487</f>
        <v/>
      </c>
      <c r="K485" s="72">
        <f ca="1">'تكويد صنف_ارصدة'!E487</f>
        <v>0</v>
      </c>
    </row>
    <row r="486" spans="9:11" thickTop="1" thickBot="1">
      <c r="I486" s="72">
        <f>'تكويد صنف_ارصدة'!A488</f>
        <v>0</v>
      </c>
      <c r="J486" s="72" t="str">
        <f>'تكويد صنف_ارصدة'!B488</f>
        <v/>
      </c>
      <c r="K486" s="72">
        <f ca="1">'تكويد صنف_ارصدة'!E488</f>
        <v>0</v>
      </c>
    </row>
    <row r="487" spans="9:11" thickTop="1" thickBot="1">
      <c r="I487" s="72">
        <f>'تكويد صنف_ارصدة'!A489</f>
        <v>0</v>
      </c>
      <c r="J487" s="72" t="str">
        <f>'تكويد صنف_ارصدة'!B489</f>
        <v/>
      </c>
      <c r="K487" s="72">
        <f ca="1">'تكويد صنف_ارصدة'!E489</f>
        <v>0</v>
      </c>
    </row>
    <row r="488" spans="9:11" thickTop="1" thickBot="1">
      <c r="I488" s="72">
        <f>'تكويد صنف_ارصدة'!A490</f>
        <v>0</v>
      </c>
      <c r="J488" s="72" t="str">
        <f>'تكويد صنف_ارصدة'!B490</f>
        <v/>
      </c>
      <c r="K488" s="72">
        <f ca="1">'تكويد صنف_ارصدة'!E490</f>
        <v>0</v>
      </c>
    </row>
    <row r="489" spans="9:11" thickTop="1" thickBot="1">
      <c r="I489" s="72">
        <f>'تكويد صنف_ارصدة'!A491</f>
        <v>0</v>
      </c>
      <c r="J489" s="72" t="str">
        <f>'تكويد صنف_ارصدة'!B491</f>
        <v/>
      </c>
      <c r="K489" s="72">
        <f ca="1">'تكويد صنف_ارصدة'!E491</f>
        <v>0</v>
      </c>
    </row>
    <row r="490" spans="9:11" thickTop="1" thickBot="1">
      <c r="I490" s="72">
        <f>'تكويد صنف_ارصدة'!A492</f>
        <v>0</v>
      </c>
      <c r="J490" s="72" t="str">
        <f>'تكويد صنف_ارصدة'!B492</f>
        <v/>
      </c>
      <c r="K490" s="72">
        <f ca="1">'تكويد صنف_ارصدة'!E492</f>
        <v>0</v>
      </c>
    </row>
    <row r="491" spans="9:11" thickTop="1" thickBot="1">
      <c r="I491" s="72">
        <f>'تكويد صنف_ارصدة'!A493</f>
        <v>0</v>
      </c>
      <c r="J491" s="72" t="str">
        <f>'تكويد صنف_ارصدة'!B493</f>
        <v/>
      </c>
      <c r="K491" s="72">
        <f ca="1">'تكويد صنف_ارصدة'!E493</f>
        <v>0</v>
      </c>
    </row>
    <row r="492" spans="9:11" thickTop="1" thickBot="1">
      <c r="I492" s="72">
        <f>'تكويد صنف_ارصدة'!A494</f>
        <v>0</v>
      </c>
      <c r="J492" s="72" t="str">
        <f>'تكويد صنف_ارصدة'!B494</f>
        <v/>
      </c>
      <c r="K492" s="72">
        <f ca="1">'تكويد صنف_ارصدة'!E494</f>
        <v>0</v>
      </c>
    </row>
    <row r="493" spans="9:11" thickTop="1" thickBot="1">
      <c r="I493" s="72">
        <f>'تكويد صنف_ارصدة'!A495</f>
        <v>0</v>
      </c>
      <c r="J493" s="72" t="str">
        <f>'تكويد صنف_ارصدة'!B495</f>
        <v/>
      </c>
      <c r="K493" s="72">
        <f ca="1">'تكويد صنف_ارصدة'!E495</f>
        <v>0</v>
      </c>
    </row>
    <row r="494" spans="9:11" thickTop="1" thickBot="1">
      <c r="I494" s="72">
        <f>'تكويد صنف_ارصدة'!A496</f>
        <v>0</v>
      </c>
      <c r="J494" s="72" t="str">
        <f>'تكويد صنف_ارصدة'!B496</f>
        <v/>
      </c>
      <c r="K494" s="72">
        <f ca="1">'تكويد صنف_ارصدة'!E496</f>
        <v>0</v>
      </c>
    </row>
    <row r="495" spans="9:11" thickTop="1" thickBot="1">
      <c r="I495" s="72">
        <f>'تكويد صنف_ارصدة'!A497</f>
        <v>0</v>
      </c>
      <c r="J495" s="72" t="str">
        <f>'تكويد صنف_ارصدة'!B497</f>
        <v/>
      </c>
      <c r="K495" s="72">
        <f ca="1">'تكويد صنف_ارصدة'!E497</f>
        <v>0</v>
      </c>
    </row>
    <row r="496" spans="9:11" thickTop="1" thickBot="1">
      <c r="I496" s="72">
        <f>'تكويد صنف_ارصدة'!A498</f>
        <v>0</v>
      </c>
      <c r="J496" s="72" t="str">
        <f>'تكويد صنف_ارصدة'!B498</f>
        <v/>
      </c>
      <c r="K496" s="72">
        <f ca="1">'تكويد صنف_ارصدة'!E498</f>
        <v>0</v>
      </c>
    </row>
    <row r="497" spans="9:11" thickTop="1" thickBot="1">
      <c r="I497" s="72">
        <f>'تكويد صنف_ارصدة'!A499</f>
        <v>0</v>
      </c>
      <c r="J497" s="72" t="str">
        <f>'تكويد صنف_ارصدة'!B499</f>
        <v/>
      </c>
      <c r="K497" s="72">
        <f ca="1">'تكويد صنف_ارصدة'!E499</f>
        <v>0</v>
      </c>
    </row>
    <row r="498" spans="9:11" thickTop="1" thickBot="1">
      <c r="I498" s="72">
        <f>'تكويد صنف_ارصدة'!A500</f>
        <v>0</v>
      </c>
      <c r="J498" s="72" t="str">
        <f>'تكويد صنف_ارصدة'!B500</f>
        <v/>
      </c>
      <c r="K498" s="72">
        <f ca="1">'تكويد صنف_ارصدة'!E500</f>
        <v>0</v>
      </c>
    </row>
    <row r="499" spans="9:11" thickTop="1" thickBot="1">
      <c r="I499" s="72">
        <f>'تكويد صنف_ارصدة'!A501</f>
        <v>0</v>
      </c>
      <c r="J499" s="72" t="str">
        <f>'تكويد صنف_ارصدة'!B501</f>
        <v/>
      </c>
      <c r="K499" s="72">
        <f ca="1">'تكويد صنف_ارصدة'!E501</f>
        <v>0</v>
      </c>
    </row>
    <row r="500" spans="9:11" thickTop="1" thickBot="1">
      <c r="I500" s="72">
        <f>'تكويد صنف_ارصدة'!A502</f>
        <v>0</v>
      </c>
      <c r="J500" s="72" t="str">
        <f>'تكويد صنف_ارصدة'!B502</f>
        <v/>
      </c>
      <c r="K500" s="72">
        <f ca="1">'تكويد صنف_ارصدة'!E502</f>
        <v>0</v>
      </c>
    </row>
    <row r="501" spans="9:11" thickTop="1" thickBot="1">
      <c r="I501" s="72">
        <f>'تكويد صنف_ارصدة'!A503</f>
        <v>0</v>
      </c>
      <c r="J501" s="72" t="str">
        <f>'تكويد صنف_ارصدة'!B503</f>
        <v/>
      </c>
      <c r="K501" s="72">
        <f ca="1">'تكويد صنف_ارصدة'!E503</f>
        <v>0</v>
      </c>
    </row>
    <row r="502" spans="9:11" thickTop="1" thickBot="1">
      <c r="I502" s="72">
        <f>'تكويد صنف_ارصدة'!A504</f>
        <v>0</v>
      </c>
      <c r="J502" s="72" t="str">
        <f>'تكويد صنف_ارصدة'!B504</f>
        <v/>
      </c>
      <c r="K502" s="72">
        <f ca="1">'تكويد صنف_ارصدة'!E504</f>
        <v>0</v>
      </c>
    </row>
    <row r="503" spans="9:11" thickTop="1" thickBot="1">
      <c r="I503" s="72">
        <f>'تكويد صنف_ارصدة'!A505</f>
        <v>0</v>
      </c>
      <c r="J503" s="72" t="str">
        <f>'تكويد صنف_ارصدة'!B505</f>
        <v/>
      </c>
      <c r="K503" s="72">
        <f ca="1">'تكويد صنف_ارصدة'!E505</f>
        <v>0</v>
      </c>
    </row>
    <row r="504" spans="9:11" thickTop="1" thickBot="1">
      <c r="I504" s="72">
        <f>'تكويد صنف_ارصدة'!A506</f>
        <v>0</v>
      </c>
      <c r="J504" s="72" t="str">
        <f>'تكويد صنف_ارصدة'!B506</f>
        <v/>
      </c>
      <c r="K504" s="72">
        <f ca="1">'تكويد صنف_ارصدة'!E506</f>
        <v>0</v>
      </c>
    </row>
    <row r="505" spans="9:11" thickTop="1" thickBot="1">
      <c r="I505" s="72">
        <f>'تكويد صنف_ارصدة'!A507</f>
        <v>0</v>
      </c>
      <c r="J505" s="72" t="str">
        <f>'تكويد صنف_ارصدة'!B507</f>
        <v/>
      </c>
      <c r="K505" s="72">
        <f ca="1">'تكويد صنف_ارصدة'!E507</f>
        <v>0</v>
      </c>
    </row>
    <row r="506" spans="9:11" thickTop="1" thickBot="1">
      <c r="I506" s="72">
        <f>'تكويد صنف_ارصدة'!A508</f>
        <v>0</v>
      </c>
      <c r="J506" s="72" t="str">
        <f>'تكويد صنف_ارصدة'!B508</f>
        <v/>
      </c>
      <c r="K506" s="72">
        <f ca="1">'تكويد صنف_ارصدة'!E508</f>
        <v>0</v>
      </c>
    </row>
    <row r="507" spans="9:11" thickTop="1" thickBot="1">
      <c r="I507" s="72">
        <f>'تكويد صنف_ارصدة'!A509</f>
        <v>0</v>
      </c>
      <c r="J507" s="72" t="str">
        <f>'تكويد صنف_ارصدة'!B509</f>
        <v/>
      </c>
      <c r="K507" s="72">
        <f ca="1">'تكويد صنف_ارصدة'!E509</f>
        <v>0</v>
      </c>
    </row>
    <row r="508" spans="9:11" thickTop="1" thickBot="1">
      <c r="I508" s="72">
        <f>'تكويد صنف_ارصدة'!A510</f>
        <v>0</v>
      </c>
      <c r="J508" s="72" t="str">
        <f>'تكويد صنف_ارصدة'!B510</f>
        <v/>
      </c>
      <c r="K508" s="72">
        <f ca="1">'تكويد صنف_ارصدة'!E510</f>
        <v>0</v>
      </c>
    </row>
    <row r="509" spans="9:11" thickTop="1" thickBot="1">
      <c r="I509" s="72">
        <f>'تكويد صنف_ارصدة'!A511</f>
        <v>0</v>
      </c>
      <c r="J509" s="72" t="str">
        <f>'تكويد صنف_ارصدة'!B511</f>
        <v/>
      </c>
      <c r="K509" s="72">
        <f ca="1">'تكويد صنف_ارصدة'!E511</f>
        <v>0</v>
      </c>
    </row>
    <row r="510" spans="9:11" thickTop="1" thickBot="1">
      <c r="I510" s="72">
        <f>'تكويد صنف_ارصدة'!A512</f>
        <v>0</v>
      </c>
      <c r="J510" s="72" t="str">
        <f>'تكويد صنف_ارصدة'!B512</f>
        <v/>
      </c>
      <c r="K510" s="72">
        <f ca="1">'تكويد صنف_ارصدة'!E512</f>
        <v>0</v>
      </c>
    </row>
    <row r="511" spans="9:11" thickTop="1" thickBot="1">
      <c r="I511" s="72">
        <f>'تكويد صنف_ارصدة'!A513</f>
        <v>0</v>
      </c>
      <c r="J511" s="72" t="str">
        <f>'تكويد صنف_ارصدة'!B513</f>
        <v/>
      </c>
      <c r="K511" s="72">
        <f ca="1">'تكويد صنف_ارصدة'!E513</f>
        <v>0</v>
      </c>
    </row>
    <row r="512" spans="9:11" thickTop="1" thickBot="1">
      <c r="I512" s="72">
        <f>'تكويد صنف_ارصدة'!A514</f>
        <v>0</v>
      </c>
      <c r="J512" s="72" t="str">
        <f>'تكويد صنف_ارصدة'!B514</f>
        <v/>
      </c>
      <c r="K512" s="72">
        <f ca="1">'تكويد صنف_ارصدة'!E514</f>
        <v>0</v>
      </c>
    </row>
    <row r="513" spans="9:11" thickTop="1" thickBot="1">
      <c r="I513" s="72">
        <f>'تكويد صنف_ارصدة'!A515</f>
        <v>0</v>
      </c>
      <c r="J513" s="72" t="str">
        <f>'تكويد صنف_ارصدة'!B515</f>
        <v/>
      </c>
      <c r="K513" s="72">
        <f ca="1">'تكويد صنف_ارصدة'!E515</f>
        <v>0</v>
      </c>
    </row>
    <row r="514" spans="9:11" thickTop="1" thickBot="1">
      <c r="I514" s="72">
        <f>'تكويد صنف_ارصدة'!A516</f>
        <v>0</v>
      </c>
      <c r="J514" s="72" t="str">
        <f>'تكويد صنف_ارصدة'!B516</f>
        <v/>
      </c>
      <c r="K514" s="72">
        <f ca="1">'تكويد صنف_ارصدة'!E516</f>
        <v>0</v>
      </c>
    </row>
    <row r="515" spans="9:11" thickTop="1" thickBot="1">
      <c r="I515" s="72">
        <f>'تكويد صنف_ارصدة'!A517</f>
        <v>0</v>
      </c>
      <c r="J515" s="72" t="str">
        <f>'تكويد صنف_ارصدة'!B517</f>
        <v/>
      </c>
      <c r="K515" s="72">
        <f ca="1">'تكويد صنف_ارصدة'!E517</f>
        <v>0</v>
      </c>
    </row>
    <row r="516" spans="9:11" thickTop="1" thickBot="1">
      <c r="I516" s="72">
        <f>'تكويد صنف_ارصدة'!A518</f>
        <v>0</v>
      </c>
      <c r="J516" s="72" t="str">
        <f>'تكويد صنف_ارصدة'!B518</f>
        <v/>
      </c>
      <c r="K516" s="72">
        <f ca="1">'تكويد صنف_ارصدة'!E518</f>
        <v>0</v>
      </c>
    </row>
    <row r="517" spans="9:11" thickTop="1" thickBot="1">
      <c r="I517" s="72">
        <f>'تكويد صنف_ارصدة'!A519</f>
        <v>0</v>
      </c>
      <c r="J517" s="72" t="str">
        <f>'تكويد صنف_ارصدة'!B519</f>
        <v/>
      </c>
      <c r="K517" s="72">
        <f ca="1">'تكويد صنف_ارصدة'!E519</f>
        <v>0</v>
      </c>
    </row>
    <row r="518" spans="9:11" thickTop="1" thickBot="1">
      <c r="I518" s="72">
        <f>'تكويد صنف_ارصدة'!A520</f>
        <v>0</v>
      </c>
      <c r="J518" s="72" t="str">
        <f>'تكويد صنف_ارصدة'!B520</f>
        <v/>
      </c>
      <c r="K518" s="72">
        <f ca="1">'تكويد صنف_ارصدة'!E520</f>
        <v>0</v>
      </c>
    </row>
    <row r="519" spans="9:11" thickTop="1" thickBot="1">
      <c r="I519" s="72">
        <f>'تكويد صنف_ارصدة'!A521</f>
        <v>0</v>
      </c>
      <c r="J519" s="72" t="str">
        <f>'تكويد صنف_ارصدة'!B521</f>
        <v/>
      </c>
      <c r="K519" s="72">
        <f ca="1">'تكويد صنف_ارصدة'!E521</f>
        <v>0</v>
      </c>
    </row>
    <row r="520" spans="9:11" thickTop="1" thickBot="1">
      <c r="I520" s="72">
        <f>'تكويد صنف_ارصدة'!A522</f>
        <v>0</v>
      </c>
      <c r="J520" s="72" t="str">
        <f>'تكويد صنف_ارصدة'!B522</f>
        <v/>
      </c>
      <c r="K520" s="72">
        <f ca="1">'تكويد صنف_ارصدة'!E522</f>
        <v>0</v>
      </c>
    </row>
    <row r="521" spans="9:11" thickTop="1" thickBot="1">
      <c r="I521" s="72">
        <f>'تكويد صنف_ارصدة'!A523</f>
        <v>0</v>
      </c>
      <c r="J521" s="72" t="str">
        <f>'تكويد صنف_ارصدة'!B523</f>
        <v/>
      </c>
      <c r="K521" s="72">
        <f ca="1">'تكويد صنف_ارصدة'!E523</f>
        <v>0</v>
      </c>
    </row>
    <row r="522" spans="9:11" thickTop="1" thickBot="1">
      <c r="I522" s="72">
        <f>'تكويد صنف_ارصدة'!A524</f>
        <v>0</v>
      </c>
      <c r="J522" s="72" t="str">
        <f>'تكويد صنف_ارصدة'!B524</f>
        <v/>
      </c>
      <c r="K522" s="72">
        <f ca="1">'تكويد صنف_ارصدة'!E524</f>
        <v>0</v>
      </c>
    </row>
    <row r="523" spans="9:11" thickTop="1" thickBot="1">
      <c r="I523" s="72">
        <f>'تكويد صنف_ارصدة'!A525</f>
        <v>0</v>
      </c>
      <c r="J523" s="72" t="str">
        <f>'تكويد صنف_ارصدة'!B525</f>
        <v/>
      </c>
      <c r="K523" s="72">
        <f ca="1">'تكويد صنف_ارصدة'!E525</f>
        <v>0</v>
      </c>
    </row>
    <row r="524" spans="9:11" thickTop="1" thickBot="1">
      <c r="I524" s="72">
        <f>'تكويد صنف_ارصدة'!A526</f>
        <v>0</v>
      </c>
      <c r="J524" s="72" t="str">
        <f>'تكويد صنف_ارصدة'!B526</f>
        <v/>
      </c>
      <c r="K524" s="72">
        <f ca="1">'تكويد صنف_ارصدة'!E526</f>
        <v>0</v>
      </c>
    </row>
    <row r="525" spans="9:11" thickTop="1" thickBot="1">
      <c r="I525" s="72">
        <f>'تكويد صنف_ارصدة'!A527</f>
        <v>0</v>
      </c>
      <c r="J525" s="72" t="str">
        <f>'تكويد صنف_ارصدة'!B527</f>
        <v/>
      </c>
      <c r="K525" s="72">
        <f ca="1">'تكويد صنف_ارصدة'!E527</f>
        <v>0</v>
      </c>
    </row>
    <row r="526" spans="9:11" thickTop="1" thickBot="1">
      <c r="I526" s="72">
        <f>'تكويد صنف_ارصدة'!A528</f>
        <v>0</v>
      </c>
      <c r="J526" s="72" t="str">
        <f>'تكويد صنف_ارصدة'!B528</f>
        <v/>
      </c>
      <c r="K526" s="72">
        <f ca="1">'تكويد صنف_ارصدة'!E528</f>
        <v>0</v>
      </c>
    </row>
    <row r="527" spans="9:11" thickTop="1" thickBot="1">
      <c r="I527" s="72">
        <f>'تكويد صنف_ارصدة'!A529</f>
        <v>0</v>
      </c>
      <c r="J527" s="72" t="str">
        <f>'تكويد صنف_ارصدة'!B529</f>
        <v/>
      </c>
      <c r="K527" s="72">
        <f ca="1">'تكويد صنف_ارصدة'!E529</f>
        <v>0</v>
      </c>
    </row>
    <row r="528" spans="9:11" thickTop="1" thickBot="1">
      <c r="I528" s="72">
        <f>'تكويد صنف_ارصدة'!A530</f>
        <v>0</v>
      </c>
      <c r="J528" s="72" t="str">
        <f>'تكويد صنف_ارصدة'!B530</f>
        <v/>
      </c>
      <c r="K528" s="72">
        <f ca="1">'تكويد صنف_ارصدة'!E530</f>
        <v>0</v>
      </c>
    </row>
    <row r="529" spans="9:11" thickTop="1" thickBot="1">
      <c r="I529" s="72">
        <f>'تكويد صنف_ارصدة'!A531</f>
        <v>0</v>
      </c>
      <c r="J529" s="72" t="str">
        <f>'تكويد صنف_ارصدة'!B531</f>
        <v/>
      </c>
      <c r="K529" s="72">
        <f ca="1">'تكويد صنف_ارصدة'!E531</f>
        <v>0</v>
      </c>
    </row>
    <row r="530" spans="9:11" thickTop="1" thickBot="1">
      <c r="I530" s="72">
        <f>'تكويد صنف_ارصدة'!A532</f>
        <v>0</v>
      </c>
      <c r="J530" s="72" t="str">
        <f>'تكويد صنف_ارصدة'!B532</f>
        <v/>
      </c>
      <c r="K530" s="72">
        <f ca="1">'تكويد صنف_ارصدة'!E532</f>
        <v>0</v>
      </c>
    </row>
    <row r="531" spans="9:11" thickTop="1" thickBot="1">
      <c r="I531" s="72">
        <f>'تكويد صنف_ارصدة'!A533</f>
        <v>0</v>
      </c>
      <c r="J531" s="72" t="str">
        <f>'تكويد صنف_ارصدة'!B533</f>
        <v/>
      </c>
      <c r="K531" s="72">
        <f ca="1">'تكويد صنف_ارصدة'!E533</f>
        <v>0</v>
      </c>
    </row>
    <row r="532" spans="9:11" thickTop="1" thickBot="1">
      <c r="I532" s="72">
        <f>'تكويد صنف_ارصدة'!A534</f>
        <v>0</v>
      </c>
      <c r="J532" s="72" t="str">
        <f>'تكويد صنف_ارصدة'!B534</f>
        <v/>
      </c>
      <c r="K532" s="72">
        <f ca="1">'تكويد صنف_ارصدة'!E534</f>
        <v>0</v>
      </c>
    </row>
    <row r="533" spans="9:11" thickTop="1" thickBot="1">
      <c r="I533" s="72">
        <f>'تكويد صنف_ارصدة'!A535</f>
        <v>0</v>
      </c>
      <c r="J533" s="72" t="str">
        <f>'تكويد صنف_ارصدة'!B535</f>
        <v/>
      </c>
      <c r="K533" s="72">
        <f ca="1">'تكويد صنف_ارصدة'!E535</f>
        <v>0</v>
      </c>
    </row>
    <row r="534" spans="9:11" thickTop="1" thickBot="1">
      <c r="I534" s="72">
        <f>'تكويد صنف_ارصدة'!A536</f>
        <v>0</v>
      </c>
      <c r="J534" s="72" t="str">
        <f>'تكويد صنف_ارصدة'!B536</f>
        <v/>
      </c>
      <c r="K534" s="72">
        <f ca="1">'تكويد صنف_ارصدة'!E536</f>
        <v>0</v>
      </c>
    </row>
    <row r="535" spans="9:11" thickTop="1" thickBot="1">
      <c r="I535" s="72">
        <f>'تكويد صنف_ارصدة'!A537</f>
        <v>0</v>
      </c>
      <c r="J535" s="72" t="str">
        <f>'تكويد صنف_ارصدة'!B537</f>
        <v/>
      </c>
      <c r="K535" s="72">
        <f ca="1">'تكويد صنف_ارصدة'!E537</f>
        <v>0</v>
      </c>
    </row>
    <row r="536" spans="9:11" thickTop="1" thickBot="1">
      <c r="I536" s="72">
        <f>'تكويد صنف_ارصدة'!A538</f>
        <v>0</v>
      </c>
      <c r="J536" s="72" t="str">
        <f>'تكويد صنف_ارصدة'!B538</f>
        <v/>
      </c>
      <c r="K536" s="72">
        <f ca="1">'تكويد صنف_ارصدة'!E538</f>
        <v>0</v>
      </c>
    </row>
    <row r="537" spans="9:11" thickTop="1" thickBot="1">
      <c r="I537" s="72">
        <f>'تكويد صنف_ارصدة'!A539</f>
        <v>0</v>
      </c>
      <c r="J537" s="72" t="str">
        <f>'تكويد صنف_ارصدة'!B539</f>
        <v/>
      </c>
      <c r="K537" s="72">
        <f ca="1">'تكويد صنف_ارصدة'!E539</f>
        <v>0</v>
      </c>
    </row>
    <row r="538" spans="9:11" thickTop="1" thickBot="1">
      <c r="I538" s="72">
        <f>'تكويد صنف_ارصدة'!A540</f>
        <v>0</v>
      </c>
      <c r="J538" s="72" t="str">
        <f>'تكويد صنف_ارصدة'!B540</f>
        <v/>
      </c>
      <c r="K538" s="72">
        <f ca="1">'تكويد صنف_ارصدة'!E540</f>
        <v>0</v>
      </c>
    </row>
    <row r="539" spans="9:11" thickTop="1" thickBot="1">
      <c r="I539" s="72">
        <f>'تكويد صنف_ارصدة'!A541</f>
        <v>0</v>
      </c>
      <c r="J539" s="72" t="str">
        <f>'تكويد صنف_ارصدة'!B541</f>
        <v/>
      </c>
      <c r="K539" s="72">
        <f ca="1">'تكويد صنف_ارصدة'!E541</f>
        <v>0</v>
      </c>
    </row>
    <row r="540" spans="9:11" thickTop="1" thickBot="1">
      <c r="I540" s="72">
        <f>'تكويد صنف_ارصدة'!A542</f>
        <v>0</v>
      </c>
      <c r="J540" s="72" t="str">
        <f>'تكويد صنف_ارصدة'!B542</f>
        <v/>
      </c>
      <c r="K540" s="72">
        <f ca="1">'تكويد صنف_ارصدة'!E542</f>
        <v>0</v>
      </c>
    </row>
    <row r="541" spans="9:11" thickTop="1" thickBot="1">
      <c r="I541" s="72">
        <f>'تكويد صنف_ارصدة'!A543</f>
        <v>0</v>
      </c>
      <c r="J541" s="72" t="str">
        <f>'تكويد صنف_ارصدة'!B543</f>
        <v/>
      </c>
      <c r="K541" s="72">
        <f ca="1">'تكويد صنف_ارصدة'!E543</f>
        <v>0</v>
      </c>
    </row>
    <row r="542" spans="9:11" thickTop="1" thickBot="1">
      <c r="I542" s="72">
        <f>'تكويد صنف_ارصدة'!A544</f>
        <v>0</v>
      </c>
      <c r="J542" s="72" t="str">
        <f>'تكويد صنف_ارصدة'!B544</f>
        <v/>
      </c>
      <c r="K542" s="72">
        <f ca="1">'تكويد صنف_ارصدة'!E544</f>
        <v>0</v>
      </c>
    </row>
    <row r="543" spans="9:11" thickTop="1" thickBot="1">
      <c r="I543" s="72">
        <f>'تكويد صنف_ارصدة'!A545</f>
        <v>0</v>
      </c>
      <c r="J543" s="72" t="str">
        <f>'تكويد صنف_ارصدة'!B545</f>
        <v/>
      </c>
      <c r="K543" s="72">
        <f ca="1">'تكويد صنف_ارصدة'!E545</f>
        <v>0</v>
      </c>
    </row>
    <row r="544" spans="9:11" thickTop="1" thickBot="1">
      <c r="I544" s="72">
        <f>'تكويد صنف_ارصدة'!A546</f>
        <v>0</v>
      </c>
      <c r="J544" s="72" t="str">
        <f>'تكويد صنف_ارصدة'!B546</f>
        <v/>
      </c>
      <c r="K544" s="72">
        <f ca="1">'تكويد صنف_ارصدة'!E546</f>
        <v>0</v>
      </c>
    </row>
    <row r="545" spans="9:11" thickTop="1" thickBot="1">
      <c r="I545" s="72">
        <f>'تكويد صنف_ارصدة'!A547</f>
        <v>0</v>
      </c>
      <c r="J545" s="72" t="str">
        <f>'تكويد صنف_ارصدة'!B547</f>
        <v/>
      </c>
      <c r="K545" s="72">
        <f ca="1">'تكويد صنف_ارصدة'!E547</f>
        <v>0</v>
      </c>
    </row>
    <row r="546" spans="9:11" thickTop="1" thickBot="1">
      <c r="I546" s="72">
        <f>'تكويد صنف_ارصدة'!A548</f>
        <v>0</v>
      </c>
      <c r="J546" s="72" t="str">
        <f>'تكويد صنف_ارصدة'!B548</f>
        <v/>
      </c>
      <c r="K546" s="72">
        <f ca="1">'تكويد صنف_ارصدة'!E548</f>
        <v>0</v>
      </c>
    </row>
    <row r="547" spans="9:11" thickTop="1" thickBot="1">
      <c r="I547" s="72">
        <f>'تكويد صنف_ارصدة'!A549</f>
        <v>0</v>
      </c>
      <c r="J547" s="72" t="str">
        <f>'تكويد صنف_ارصدة'!B549</f>
        <v/>
      </c>
      <c r="K547" s="72">
        <f ca="1">'تكويد صنف_ارصدة'!E549</f>
        <v>0</v>
      </c>
    </row>
    <row r="548" spans="9:11" thickTop="1" thickBot="1">
      <c r="I548" s="72">
        <f>'تكويد صنف_ارصدة'!A550</f>
        <v>0</v>
      </c>
      <c r="J548" s="72" t="str">
        <f>'تكويد صنف_ارصدة'!B550</f>
        <v/>
      </c>
      <c r="K548" s="72">
        <f ca="1">'تكويد صنف_ارصدة'!E550</f>
        <v>0</v>
      </c>
    </row>
    <row r="549" spans="9:11" thickTop="1" thickBot="1">
      <c r="I549" s="72">
        <f>'تكويد صنف_ارصدة'!A551</f>
        <v>0</v>
      </c>
      <c r="J549" s="72" t="str">
        <f>'تكويد صنف_ارصدة'!B551</f>
        <v/>
      </c>
      <c r="K549" s="72">
        <f ca="1">'تكويد صنف_ارصدة'!E551</f>
        <v>0</v>
      </c>
    </row>
    <row r="550" spans="9:11" thickTop="1" thickBot="1">
      <c r="I550" s="72">
        <f>'تكويد صنف_ارصدة'!A552</f>
        <v>0</v>
      </c>
      <c r="J550" s="72" t="str">
        <f>'تكويد صنف_ارصدة'!B552</f>
        <v/>
      </c>
      <c r="K550" s="72">
        <f ca="1">'تكويد صنف_ارصدة'!E552</f>
        <v>0</v>
      </c>
    </row>
    <row r="551" spans="9:11" thickTop="1" thickBot="1">
      <c r="I551" s="72">
        <f>'تكويد صنف_ارصدة'!A553</f>
        <v>0</v>
      </c>
      <c r="J551" s="72" t="str">
        <f>'تكويد صنف_ارصدة'!B553</f>
        <v/>
      </c>
      <c r="K551" s="72">
        <f ca="1">'تكويد صنف_ارصدة'!E553</f>
        <v>0</v>
      </c>
    </row>
    <row r="552" spans="9:11" thickTop="1" thickBot="1">
      <c r="I552" s="72">
        <f>'تكويد صنف_ارصدة'!A554</f>
        <v>0</v>
      </c>
      <c r="J552" s="72" t="str">
        <f>'تكويد صنف_ارصدة'!B554</f>
        <v/>
      </c>
      <c r="K552" s="72">
        <f ca="1">'تكويد صنف_ارصدة'!E554</f>
        <v>0</v>
      </c>
    </row>
    <row r="553" spans="9:11" thickTop="1" thickBot="1">
      <c r="I553" s="72">
        <f>'تكويد صنف_ارصدة'!A555</f>
        <v>0</v>
      </c>
      <c r="J553" s="72" t="str">
        <f>'تكويد صنف_ارصدة'!B555</f>
        <v/>
      </c>
      <c r="K553" s="72">
        <f ca="1">'تكويد صنف_ارصدة'!E555</f>
        <v>0</v>
      </c>
    </row>
    <row r="554" spans="9:11" thickTop="1" thickBot="1">
      <c r="I554" s="72">
        <f>'تكويد صنف_ارصدة'!A556</f>
        <v>0</v>
      </c>
      <c r="J554" s="72" t="str">
        <f>'تكويد صنف_ارصدة'!B556</f>
        <v/>
      </c>
      <c r="K554" s="72">
        <f ca="1">'تكويد صنف_ارصدة'!E556</f>
        <v>0</v>
      </c>
    </row>
    <row r="555" spans="9:11" thickTop="1" thickBot="1">
      <c r="I555" s="72">
        <f>'تكويد صنف_ارصدة'!A557</f>
        <v>0</v>
      </c>
      <c r="J555" s="72" t="str">
        <f>'تكويد صنف_ارصدة'!B557</f>
        <v/>
      </c>
      <c r="K555" s="72">
        <f ca="1">'تكويد صنف_ارصدة'!E557</f>
        <v>0</v>
      </c>
    </row>
    <row r="556" spans="9:11" thickTop="1" thickBot="1">
      <c r="I556" s="72">
        <f>'تكويد صنف_ارصدة'!A558</f>
        <v>0</v>
      </c>
      <c r="J556" s="72" t="str">
        <f>'تكويد صنف_ارصدة'!B558</f>
        <v/>
      </c>
      <c r="K556" s="72">
        <f ca="1">'تكويد صنف_ارصدة'!E558</f>
        <v>0</v>
      </c>
    </row>
    <row r="557" spans="9:11" thickTop="1" thickBot="1">
      <c r="I557" s="72">
        <f>'تكويد صنف_ارصدة'!A559</f>
        <v>0</v>
      </c>
      <c r="J557" s="72" t="str">
        <f>'تكويد صنف_ارصدة'!B559</f>
        <v/>
      </c>
      <c r="K557" s="72">
        <f ca="1">'تكويد صنف_ارصدة'!E559</f>
        <v>0</v>
      </c>
    </row>
    <row r="558" spans="9:11" thickTop="1" thickBot="1">
      <c r="I558" s="72">
        <f>'تكويد صنف_ارصدة'!A560</f>
        <v>0</v>
      </c>
      <c r="J558" s="72" t="str">
        <f>'تكويد صنف_ارصدة'!B560</f>
        <v/>
      </c>
      <c r="K558" s="72">
        <f ca="1">'تكويد صنف_ارصدة'!E560</f>
        <v>0</v>
      </c>
    </row>
    <row r="559" spans="9:11" thickTop="1" thickBot="1">
      <c r="I559" s="72">
        <f>'تكويد صنف_ارصدة'!A561</f>
        <v>0</v>
      </c>
      <c r="J559" s="72" t="str">
        <f>'تكويد صنف_ارصدة'!B561</f>
        <v/>
      </c>
      <c r="K559" s="72">
        <f ca="1">'تكويد صنف_ارصدة'!E561</f>
        <v>0</v>
      </c>
    </row>
    <row r="560" spans="9:11" thickTop="1" thickBot="1">
      <c r="I560" s="72">
        <f>'تكويد صنف_ارصدة'!A562</f>
        <v>0</v>
      </c>
      <c r="J560" s="72" t="str">
        <f>'تكويد صنف_ارصدة'!B562</f>
        <v/>
      </c>
      <c r="K560" s="72">
        <f ca="1">'تكويد صنف_ارصدة'!E562</f>
        <v>0</v>
      </c>
    </row>
    <row r="561" spans="9:11" thickTop="1" thickBot="1">
      <c r="I561" s="72">
        <f>'تكويد صنف_ارصدة'!A563</f>
        <v>0</v>
      </c>
      <c r="J561" s="72" t="str">
        <f>'تكويد صنف_ارصدة'!B563</f>
        <v/>
      </c>
      <c r="K561" s="72">
        <f ca="1">'تكويد صنف_ارصدة'!E563</f>
        <v>0</v>
      </c>
    </row>
    <row r="562" spans="9:11" thickTop="1" thickBot="1">
      <c r="I562" s="72">
        <f>'تكويد صنف_ارصدة'!A564</f>
        <v>0</v>
      </c>
      <c r="J562" s="72" t="str">
        <f>'تكويد صنف_ارصدة'!B564</f>
        <v/>
      </c>
      <c r="K562" s="72">
        <f ca="1">'تكويد صنف_ارصدة'!E564</f>
        <v>0</v>
      </c>
    </row>
    <row r="563" spans="9:11" thickTop="1" thickBot="1">
      <c r="I563" s="72">
        <f>'تكويد صنف_ارصدة'!A565</f>
        <v>0</v>
      </c>
      <c r="J563" s="72" t="str">
        <f>'تكويد صنف_ارصدة'!B565</f>
        <v/>
      </c>
      <c r="K563" s="72">
        <f ca="1">'تكويد صنف_ارصدة'!E565</f>
        <v>0</v>
      </c>
    </row>
    <row r="564" spans="9:11" thickTop="1" thickBot="1">
      <c r="I564" s="72">
        <f>'تكويد صنف_ارصدة'!A566</f>
        <v>0</v>
      </c>
      <c r="J564" s="72" t="str">
        <f>'تكويد صنف_ارصدة'!B566</f>
        <v/>
      </c>
      <c r="K564" s="72">
        <f ca="1">'تكويد صنف_ارصدة'!E566</f>
        <v>0</v>
      </c>
    </row>
    <row r="565" spans="9:11" thickTop="1" thickBot="1">
      <c r="I565" s="72">
        <f>'تكويد صنف_ارصدة'!A567</f>
        <v>0</v>
      </c>
      <c r="J565" s="72" t="str">
        <f>'تكويد صنف_ارصدة'!B567</f>
        <v/>
      </c>
      <c r="K565" s="72">
        <f ca="1">'تكويد صنف_ارصدة'!E567</f>
        <v>0</v>
      </c>
    </row>
    <row r="566" spans="9:11" thickTop="1" thickBot="1">
      <c r="I566" s="72">
        <f>'تكويد صنف_ارصدة'!A568</f>
        <v>0</v>
      </c>
      <c r="J566" s="72" t="str">
        <f>'تكويد صنف_ارصدة'!B568</f>
        <v/>
      </c>
      <c r="K566" s="72">
        <f ca="1">'تكويد صنف_ارصدة'!E568</f>
        <v>0</v>
      </c>
    </row>
    <row r="567" spans="9:11" thickTop="1" thickBot="1">
      <c r="I567" s="72">
        <f>'تكويد صنف_ارصدة'!A569</f>
        <v>0</v>
      </c>
      <c r="J567" s="72" t="str">
        <f>'تكويد صنف_ارصدة'!B569</f>
        <v/>
      </c>
      <c r="K567" s="72">
        <f ca="1">'تكويد صنف_ارصدة'!E569</f>
        <v>0</v>
      </c>
    </row>
    <row r="568" spans="9:11" thickTop="1" thickBot="1">
      <c r="I568" s="72">
        <f>'تكويد صنف_ارصدة'!A570</f>
        <v>0</v>
      </c>
      <c r="J568" s="72" t="str">
        <f>'تكويد صنف_ارصدة'!B570</f>
        <v/>
      </c>
      <c r="K568" s="72">
        <f ca="1">'تكويد صنف_ارصدة'!E570</f>
        <v>0</v>
      </c>
    </row>
    <row r="569" spans="9:11" thickTop="1" thickBot="1">
      <c r="I569" s="72">
        <f>'تكويد صنف_ارصدة'!A571</f>
        <v>0</v>
      </c>
      <c r="J569" s="72" t="str">
        <f>'تكويد صنف_ارصدة'!B571</f>
        <v/>
      </c>
      <c r="K569" s="72">
        <f ca="1">'تكويد صنف_ارصدة'!E571</f>
        <v>0</v>
      </c>
    </row>
    <row r="570" spans="9:11" thickTop="1" thickBot="1">
      <c r="I570" s="72">
        <f>'تكويد صنف_ارصدة'!A572</f>
        <v>0</v>
      </c>
      <c r="J570" s="72" t="str">
        <f>'تكويد صنف_ارصدة'!B572</f>
        <v/>
      </c>
      <c r="K570" s="72">
        <f ca="1">'تكويد صنف_ارصدة'!E572</f>
        <v>0</v>
      </c>
    </row>
    <row r="571" spans="9:11" thickTop="1" thickBot="1">
      <c r="I571" s="72">
        <f>'تكويد صنف_ارصدة'!A573</f>
        <v>0</v>
      </c>
      <c r="J571" s="72" t="str">
        <f>'تكويد صنف_ارصدة'!B573</f>
        <v/>
      </c>
      <c r="K571" s="72">
        <f ca="1">'تكويد صنف_ارصدة'!E573</f>
        <v>0</v>
      </c>
    </row>
    <row r="572" spans="9:11" thickTop="1" thickBot="1">
      <c r="I572" s="72">
        <f>'تكويد صنف_ارصدة'!A574</f>
        <v>0</v>
      </c>
      <c r="J572" s="72" t="str">
        <f>'تكويد صنف_ارصدة'!B574</f>
        <v/>
      </c>
      <c r="K572" s="72">
        <f ca="1">'تكويد صنف_ارصدة'!E574</f>
        <v>0</v>
      </c>
    </row>
    <row r="573" spans="9:11" thickTop="1" thickBot="1">
      <c r="I573" s="72">
        <f>'تكويد صنف_ارصدة'!A575</f>
        <v>0</v>
      </c>
      <c r="J573" s="72" t="str">
        <f>'تكويد صنف_ارصدة'!B575</f>
        <v/>
      </c>
      <c r="K573" s="72">
        <f ca="1">'تكويد صنف_ارصدة'!E575</f>
        <v>0</v>
      </c>
    </row>
    <row r="574" spans="9:11" thickTop="1" thickBot="1">
      <c r="I574" s="72">
        <f>'تكويد صنف_ارصدة'!A576</f>
        <v>0</v>
      </c>
      <c r="J574" s="72" t="str">
        <f>'تكويد صنف_ارصدة'!B576</f>
        <v/>
      </c>
      <c r="K574" s="72">
        <f ca="1">'تكويد صنف_ارصدة'!E576</f>
        <v>0</v>
      </c>
    </row>
    <row r="575" spans="9:11" thickTop="1" thickBot="1">
      <c r="I575" s="72">
        <f>'تكويد صنف_ارصدة'!A577</f>
        <v>0</v>
      </c>
      <c r="J575" s="72" t="str">
        <f>'تكويد صنف_ارصدة'!B577</f>
        <v/>
      </c>
      <c r="K575" s="72">
        <f ca="1">'تكويد صنف_ارصدة'!E577</f>
        <v>0</v>
      </c>
    </row>
    <row r="576" spans="9:11" thickTop="1" thickBot="1">
      <c r="I576" s="72">
        <f>'تكويد صنف_ارصدة'!A578</f>
        <v>0</v>
      </c>
      <c r="J576" s="72" t="str">
        <f>'تكويد صنف_ارصدة'!B578</f>
        <v/>
      </c>
      <c r="K576" s="72">
        <f ca="1">'تكويد صنف_ارصدة'!E578</f>
        <v>0</v>
      </c>
    </row>
    <row r="577" spans="9:11" thickTop="1" thickBot="1">
      <c r="I577" s="72">
        <f>'تكويد صنف_ارصدة'!A579</f>
        <v>0</v>
      </c>
      <c r="J577" s="72" t="str">
        <f>'تكويد صنف_ارصدة'!B579</f>
        <v/>
      </c>
      <c r="K577" s="72">
        <f ca="1">'تكويد صنف_ارصدة'!E579</f>
        <v>0</v>
      </c>
    </row>
    <row r="578" spans="9:11" thickTop="1" thickBot="1">
      <c r="I578" s="72">
        <f>'تكويد صنف_ارصدة'!A580</f>
        <v>0</v>
      </c>
      <c r="J578" s="72" t="str">
        <f>'تكويد صنف_ارصدة'!B580</f>
        <v/>
      </c>
      <c r="K578" s="72">
        <f ca="1">'تكويد صنف_ارصدة'!E580</f>
        <v>0</v>
      </c>
    </row>
    <row r="579" spans="9:11" thickTop="1" thickBot="1">
      <c r="I579" s="72">
        <f>'تكويد صنف_ارصدة'!A581</f>
        <v>0</v>
      </c>
      <c r="J579" s="72" t="str">
        <f>'تكويد صنف_ارصدة'!B581</f>
        <v/>
      </c>
      <c r="K579" s="72">
        <f ca="1">'تكويد صنف_ارصدة'!E581</f>
        <v>0</v>
      </c>
    </row>
    <row r="580" spans="9:11" thickTop="1" thickBot="1">
      <c r="I580" s="72">
        <f>'تكويد صنف_ارصدة'!A582</f>
        <v>0</v>
      </c>
      <c r="J580" s="72" t="str">
        <f>'تكويد صنف_ارصدة'!B582</f>
        <v/>
      </c>
      <c r="K580" s="72">
        <f ca="1">'تكويد صنف_ارصدة'!E582</f>
        <v>0</v>
      </c>
    </row>
    <row r="581" spans="9:11" thickTop="1" thickBot="1">
      <c r="I581" s="72">
        <f>'تكويد صنف_ارصدة'!A583</f>
        <v>0</v>
      </c>
      <c r="J581" s="72" t="str">
        <f>'تكويد صنف_ارصدة'!B583</f>
        <v/>
      </c>
      <c r="K581" s="72">
        <f ca="1">'تكويد صنف_ارصدة'!E583</f>
        <v>0</v>
      </c>
    </row>
    <row r="582" spans="9:11" thickTop="1" thickBot="1">
      <c r="I582" s="72">
        <f>'تكويد صنف_ارصدة'!A584</f>
        <v>0</v>
      </c>
      <c r="J582" s="72" t="str">
        <f>'تكويد صنف_ارصدة'!B584</f>
        <v/>
      </c>
      <c r="K582" s="72">
        <f ca="1">'تكويد صنف_ارصدة'!E584</f>
        <v>0</v>
      </c>
    </row>
    <row r="583" spans="9:11" thickTop="1" thickBot="1">
      <c r="I583" s="72">
        <f>'تكويد صنف_ارصدة'!A585</f>
        <v>0</v>
      </c>
      <c r="J583" s="72" t="str">
        <f>'تكويد صنف_ارصدة'!B585</f>
        <v/>
      </c>
      <c r="K583" s="72">
        <f ca="1">'تكويد صنف_ارصدة'!E585</f>
        <v>0</v>
      </c>
    </row>
    <row r="584" spans="9:11" thickTop="1" thickBot="1">
      <c r="I584" s="72">
        <f>'تكويد صنف_ارصدة'!A586</f>
        <v>0</v>
      </c>
      <c r="J584" s="72" t="str">
        <f>'تكويد صنف_ارصدة'!B586</f>
        <v/>
      </c>
      <c r="K584" s="72">
        <f ca="1">'تكويد صنف_ارصدة'!E586</f>
        <v>0</v>
      </c>
    </row>
    <row r="585" spans="9:11" thickTop="1" thickBot="1">
      <c r="I585" s="72">
        <f>'تكويد صنف_ارصدة'!A587</f>
        <v>0</v>
      </c>
      <c r="J585" s="72" t="str">
        <f>'تكويد صنف_ارصدة'!B587</f>
        <v/>
      </c>
      <c r="K585" s="72">
        <f ca="1">'تكويد صنف_ارصدة'!E587</f>
        <v>0</v>
      </c>
    </row>
    <row r="586" spans="9:11" thickTop="1" thickBot="1">
      <c r="I586" s="72">
        <f>'تكويد صنف_ارصدة'!A588</f>
        <v>0</v>
      </c>
      <c r="J586" s="72" t="str">
        <f>'تكويد صنف_ارصدة'!B588</f>
        <v/>
      </c>
      <c r="K586" s="72">
        <f ca="1">'تكويد صنف_ارصدة'!E588</f>
        <v>0</v>
      </c>
    </row>
    <row r="587" spans="9:11" thickTop="1" thickBot="1">
      <c r="I587" s="72">
        <f>'تكويد صنف_ارصدة'!A589</f>
        <v>0</v>
      </c>
      <c r="J587" s="72" t="str">
        <f>'تكويد صنف_ارصدة'!B589</f>
        <v/>
      </c>
      <c r="K587" s="72">
        <f ca="1">'تكويد صنف_ارصدة'!E589</f>
        <v>0</v>
      </c>
    </row>
    <row r="588" spans="9:11" thickTop="1" thickBot="1">
      <c r="I588" s="72">
        <f>'تكويد صنف_ارصدة'!A590</f>
        <v>0</v>
      </c>
      <c r="J588" s="72" t="str">
        <f>'تكويد صنف_ارصدة'!B590</f>
        <v/>
      </c>
      <c r="K588" s="72">
        <f ca="1">'تكويد صنف_ارصدة'!E590</f>
        <v>0</v>
      </c>
    </row>
    <row r="589" spans="9:11" thickTop="1" thickBot="1">
      <c r="I589" s="72">
        <f>'تكويد صنف_ارصدة'!A591</f>
        <v>0</v>
      </c>
      <c r="J589" s="72" t="str">
        <f>'تكويد صنف_ارصدة'!B591</f>
        <v/>
      </c>
      <c r="K589" s="72">
        <f ca="1">'تكويد صنف_ارصدة'!E591</f>
        <v>0</v>
      </c>
    </row>
    <row r="590" spans="9:11" thickTop="1" thickBot="1">
      <c r="I590" s="72">
        <f>'تكويد صنف_ارصدة'!A592</f>
        <v>0</v>
      </c>
      <c r="J590" s="72" t="str">
        <f>'تكويد صنف_ارصدة'!B592</f>
        <v/>
      </c>
      <c r="K590" s="72">
        <f ca="1">'تكويد صنف_ارصدة'!E592</f>
        <v>0</v>
      </c>
    </row>
    <row r="591" spans="9:11" thickTop="1" thickBot="1">
      <c r="I591" s="72">
        <f>'تكويد صنف_ارصدة'!A593</f>
        <v>0</v>
      </c>
      <c r="J591" s="72" t="str">
        <f>'تكويد صنف_ارصدة'!B593</f>
        <v/>
      </c>
      <c r="K591" s="72">
        <f ca="1">'تكويد صنف_ارصدة'!E593</f>
        <v>0</v>
      </c>
    </row>
    <row r="592" spans="9:11" thickTop="1" thickBot="1">
      <c r="I592" s="72">
        <f>'تكويد صنف_ارصدة'!A594</f>
        <v>0</v>
      </c>
      <c r="J592" s="72" t="str">
        <f>'تكويد صنف_ارصدة'!B594</f>
        <v/>
      </c>
      <c r="K592" s="72">
        <f ca="1">'تكويد صنف_ارصدة'!E594</f>
        <v>0</v>
      </c>
    </row>
    <row r="593" spans="9:11" thickTop="1" thickBot="1">
      <c r="I593" s="72">
        <f>'تكويد صنف_ارصدة'!A595</f>
        <v>0</v>
      </c>
      <c r="J593" s="72" t="str">
        <f>'تكويد صنف_ارصدة'!B595</f>
        <v/>
      </c>
      <c r="K593" s="72">
        <f ca="1">'تكويد صنف_ارصدة'!E595</f>
        <v>0</v>
      </c>
    </row>
    <row r="594" spans="9:11" thickTop="1" thickBot="1">
      <c r="I594" s="72">
        <f>'تكويد صنف_ارصدة'!A596</f>
        <v>0</v>
      </c>
      <c r="J594" s="72" t="str">
        <f>'تكويد صنف_ارصدة'!B596</f>
        <v/>
      </c>
      <c r="K594" s="72">
        <f ca="1">'تكويد صنف_ارصدة'!E596</f>
        <v>0</v>
      </c>
    </row>
    <row r="595" spans="9:11" thickTop="1" thickBot="1">
      <c r="I595" s="72">
        <f>'تكويد صنف_ارصدة'!A597</f>
        <v>0</v>
      </c>
      <c r="J595" s="72" t="str">
        <f>'تكويد صنف_ارصدة'!B597</f>
        <v/>
      </c>
      <c r="K595" s="72">
        <f ca="1">'تكويد صنف_ارصدة'!E597</f>
        <v>0</v>
      </c>
    </row>
    <row r="596" spans="9:11" thickTop="1" thickBot="1">
      <c r="I596" s="72">
        <f>'تكويد صنف_ارصدة'!A598</f>
        <v>0</v>
      </c>
      <c r="J596" s="72" t="str">
        <f>'تكويد صنف_ارصدة'!B598</f>
        <v/>
      </c>
      <c r="K596" s="72">
        <f ca="1">'تكويد صنف_ارصدة'!E598</f>
        <v>0</v>
      </c>
    </row>
    <row r="597" spans="9:11" thickTop="1" thickBot="1">
      <c r="I597" s="72">
        <f>'تكويد صنف_ارصدة'!A599</f>
        <v>0</v>
      </c>
      <c r="J597" s="72" t="str">
        <f>'تكويد صنف_ارصدة'!B599</f>
        <v/>
      </c>
      <c r="K597" s="72">
        <f ca="1">'تكويد صنف_ارصدة'!E599</f>
        <v>0</v>
      </c>
    </row>
    <row r="598" spans="9:11" thickTop="1" thickBot="1">
      <c r="I598" s="72">
        <f>'تكويد صنف_ارصدة'!A600</f>
        <v>0</v>
      </c>
      <c r="J598" s="72" t="str">
        <f>'تكويد صنف_ارصدة'!B600</f>
        <v/>
      </c>
      <c r="K598" s="72">
        <f ca="1">'تكويد صنف_ارصدة'!E600</f>
        <v>0</v>
      </c>
    </row>
    <row r="599" spans="9:11" thickTop="1" thickBot="1">
      <c r="I599" s="72">
        <f>'تكويد صنف_ارصدة'!A601</f>
        <v>0</v>
      </c>
      <c r="J599" s="72" t="str">
        <f>'تكويد صنف_ارصدة'!B601</f>
        <v/>
      </c>
      <c r="K599" s="72">
        <f ca="1">'تكويد صنف_ارصدة'!E601</f>
        <v>0</v>
      </c>
    </row>
    <row r="600" spans="9:11" thickTop="1" thickBot="1">
      <c r="I600" s="72">
        <f>'تكويد صنف_ارصدة'!A602</f>
        <v>0</v>
      </c>
      <c r="J600" s="72" t="str">
        <f>'تكويد صنف_ارصدة'!B602</f>
        <v/>
      </c>
      <c r="K600" s="72">
        <f ca="1">'تكويد صنف_ارصدة'!E602</f>
        <v>0</v>
      </c>
    </row>
    <row r="601" spans="9:11" thickTop="1" thickBot="1">
      <c r="I601" s="72">
        <f>'تكويد صنف_ارصدة'!A603</f>
        <v>0</v>
      </c>
      <c r="J601" s="72" t="str">
        <f>'تكويد صنف_ارصدة'!B603</f>
        <v/>
      </c>
      <c r="K601" s="72">
        <f ca="1">'تكويد صنف_ارصدة'!E603</f>
        <v>0</v>
      </c>
    </row>
    <row r="602" spans="9:11" thickTop="1" thickBot="1">
      <c r="I602" s="72">
        <f>'تكويد صنف_ارصدة'!A604</f>
        <v>0</v>
      </c>
      <c r="J602" s="72" t="str">
        <f>'تكويد صنف_ارصدة'!B604</f>
        <v/>
      </c>
      <c r="K602" s="72">
        <f ca="1">'تكويد صنف_ارصدة'!E604</f>
        <v>0</v>
      </c>
    </row>
    <row r="603" spans="9:11" thickTop="1" thickBot="1">
      <c r="I603" s="72">
        <f>'تكويد صنف_ارصدة'!A605</f>
        <v>0</v>
      </c>
      <c r="J603" s="72" t="str">
        <f>'تكويد صنف_ارصدة'!B605</f>
        <v/>
      </c>
      <c r="K603" s="72">
        <f ca="1">'تكويد صنف_ارصدة'!E605</f>
        <v>0</v>
      </c>
    </row>
    <row r="604" spans="9:11" thickTop="1" thickBot="1">
      <c r="I604" s="72">
        <f>'تكويد صنف_ارصدة'!A606</f>
        <v>0</v>
      </c>
      <c r="J604" s="72" t="str">
        <f>'تكويد صنف_ارصدة'!B606</f>
        <v/>
      </c>
      <c r="K604" s="72">
        <f ca="1">'تكويد صنف_ارصدة'!E606</f>
        <v>0</v>
      </c>
    </row>
    <row r="605" spans="9:11" thickTop="1" thickBot="1">
      <c r="I605" s="72">
        <f>'تكويد صنف_ارصدة'!A607</f>
        <v>0</v>
      </c>
      <c r="J605" s="72" t="str">
        <f>'تكويد صنف_ارصدة'!B607</f>
        <v/>
      </c>
      <c r="K605" s="72">
        <f ca="1">'تكويد صنف_ارصدة'!E607</f>
        <v>0</v>
      </c>
    </row>
    <row r="606" spans="9:11" thickTop="1" thickBot="1">
      <c r="I606" s="72">
        <f>'تكويد صنف_ارصدة'!A608</f>
        <v>0</v>
      </c>
      <c r="J606" s="72" t="str">
        <f>'تكويد صنف_ارصدة'!B608</f>
        <v/>
      </c>
      <c r="K606" s="72">
        <f ca="1">'تكويد صنف_ارصدة'!E608</f>
        <v>0</v>
      </c>
    </row>
    <row r="607" spans="9:11" thickTop="1" thickBot="1">
      <c r="I607" s="72">
        <f>'تكويد صنف_ارصدة'!A609</f>
        <v>0</v>
      </c>
      <c r="J607" s="72" t="str">
        <f>'تكويد صنف_ارصدة'!B609</f>
        <v/>
      </c>
      <c r="K607" s="72">
        <f ca="1">'تكويد صنف_ارصدة'!E609</f>
        <v>0</v>
      </c>
    </row>
    <row r="608" spans="9:11" thickTop="1" thickBot="1">
      <c r="I608" s="72">
        <f>'تكويد صنف_ارصدة'!A610</f>
        <v>0</v>
      </c>
      <c r="J608" s="72" t="str">
        <f>'تكويد صنف_ارصدة'!B610</f>
        <v/>
      </c>
      <c r="K608" s="72">
        <f ca="1">'تكويد صنف_ارصدة'!E610</f>
        <v>0</v>
      </c>
    </row>
    <row r="609" spans="9:11" thickTop="1" thickBot="1">
      <c r="I609" s="72">
        <f>'تكويد صنف_ارصدة'!A611</f>
        <v>0</v>
      </c>
      <c r="J609" s="72" t="str">
        <f>'تكويد صنف_ارصدة'!B611</f>
        <v/>
      </c>
      <c r="K609" s="72">
        <f ca="1">'تكويد صنف_ارصدة'!E611</f>
        <v>0</v>
      </c>
    </row>
    <row r="610" spans="9:11" thickTop="1" thickBot="1">
      <c r="I610" s="72">
        <f>'تكويد صنف_ارصدة'!A612</f>
        <v>0</v>
      </c>
      <c r="J610" s="72" t="str">
        <f>'تكويد صنف_ارصدة'!B612</f>
        <v/>
      </c>
      <c r="K610" s="72">
        <f ca="1">'تكويد صنف_ارصدة'!E612</f>
        <v>0</v>
      </c>
    </row>
    <row r="611" spans="9:11" thickTop="1" thickBot="1">
      <c r="I611" s="72">
        <f>'تكويد صنف_ارصدة'!A613</f>
        <v>0</v>
      </c>
      <c r="J611" s="72" t="str">
        <f>'تكويد صنف_ارصدة'!B613</f>
        <v/>
      </c>
      <c r="K611" s="72">
        <f ca="1">'تكويد صنف_ارصدة'!E613</f>
        <v>0</v>
      </c>
    </row>
    <row r="612" spans="9:11" thickTop="1" thickBot="1">
      <c r="I612" s="72">
        <f>'تكويد صنف_ارصدة'!A614</f>
        <v>0</v>
      </c>
      <c r="J612" s="72" t="str">
        <f>'تكويد صنف_ارصدة'!B614</f>
        <v/>
      </c>
      <c r="K612" s="72">
        <f ca="1">'تكويد صنف_ارصدة'!E614</f>
        <v>0</v>
      </c>
    </row>
    <row r="613" spans="9:11" thickTop="1" thickBot="1">
      <c r="I613" s="72">
        <f>'تكويد صنف_ارصدة'!A615</f>
        <v>0</v>
      </c>
      <c r="J613" s="72" t="str">
        <f>'تكويد صنف_ارصدة'!B615</f>
        <v/>
      </c>
      <c r="K613" s="72">
        <f ca="1">'تكويد صنف_ارصدة'!E615</f>
        <v>0</v>
      </c>
    </row>
    <row r="614" spans="9:11" thickTop="1" thickBot="1">
      <c r="I614" s="72">
        <f>'تكويد صنف_ارصدة'!A616</f>
        <v>0</v>
      </c>
      <c r="J614" s="72" t="str">
        <f>'تكويد صنف_ارصدة'!B616</f>
        <v/>
      </c>
      <c r="K614" s="72">
        <f ca="1">'تكويد صنف_ارصدة'!E616</f>
        <v>0</v>
      </c>
    </row>
    <row r="615" spans="9:11" thickTop="1" thickBot="1">
      <c r="I615" s="72">
        <f>'تكويد صنف_ارصدة'!A617</f>
        <v>0</v>
      </c>
      <c r="J615" s="72" t="str">
        <f>'تكويد صنف_ارصدة'!B617</f>
        <v/>
      </c>
      <c r="K615" s="72">
        <f ca="1">'تكويد صنف_ارصدة'!E617</f>
        <v>0</v>
      </c>
    </row>
    <row r="616" spans="9:11" thickTop="1" thickBot="1">
      <c r="I616" s="72">
        <f>'تكويد صنف_ارصدة'!A618</f>
        <v>0</v>
      </c>
      <c r="J616" s="72" t="str">
        <f>'تكويد صنف_ارصدة'!B618</f>
        <v/>
      </c>
      <c r="K616" s="72">
        <f ca="1">'تكويد صنف_ارصدة'!E618</f>
        <v>0</v>
      </c>
    </row>
    <row r="617" spans="9:11" thickTop="1" thickBot="1">
      <c r="I617" s="72">
        <f>'تكويد صنف_ارصدة'!A619</f>
        <v>0</v>
      </c>
      <c r="J617" s="72" t="str">
        <f>'تكويد صنف_ارصدة'!B619</f>
        <v/>
      </c>
      <c r="K617" s="72">
        <f ca="1">'تكويد صنف_ارصدة'!E619</f>
        <v>0</v>
      </c>
    </row>
    <row r="618" spans="9:11" thickTop="1" thickBot="1">
      <c r="I618" s="72">
        <f>'تكويد صنف_ارصدة'!A620</f>
        <v>0</v>
      </c>
      <c r="J618" s="72" t="str">
        <f>'تكويد صنف_ارصدة'!B620</f>
        <v/>
      </c>
      <c r="K618" s="72">
        <f ca="1">'تكويد صنف_ارصدة'!E620</f>
        <v>0</v>
      </c>
    </row>
    <row r="619" spans="9:11" thickTop="1" thickBot="1">
      <c r="I619" s="72">
        <f>'تكويد صنف_ارصدة'!A621</f>
        <v>0</v>
      </c>
      <c r="J619" s="72" t="str">
        <f>'تكويد صنف_ارصدة'!B621</f>
        <v/>
      </c>
      <c r="K619" s="72">
        <f ca="1">'تكويد صنف_ارصدة'!E621</f>
        <v>0</v>
      </c>
    </row>
    <row r="620" spans="9:11" thickTop="1" thickBot="1">
      <c r="I620" s="72">
        <f>'تكويد صنف_ارصدة'!A622</f>
        <v>0</v>
      </c>
      <c r="J620" s="72" t="str">
        <f>'تكويد صنف_ارصدة'!B622</f>
        <v/>
      </c>
      <c r="K620" s="72">
        <f ca="1">'تكويد صنف_ارصدة'!E622</f>
        <v>0</v>
      </c>
    </row>
    <row r="621" spans="9:11" thickTop="1" thickBot="1">
      <c r="I621" s="72">
        <f>'تكويد صنف_ارصدة'!A623</f>
        <v>0</v>
      </c>
      <c r="J621" s="72" t="str">
        <f>'تكويد صنف_ارصدة'!B623</f>
        <v/>
      </c>
      <c r="K621" s="72">
        <f ca="1">'تكويد صنف_ارصدة'!E623</f>
        <v>0</v>
      </c>
    </row>
    <row r="622" spans="9:11" thickTop="1" thickBot="1">
      <c r="I622" s="72">
        <f>'تكويد صنف_ارصدة'!A624</f>
        <v>0</v>
      </c>
      <c r="J622" s="72" t="str">
        <f>'تكويد صنف_ارصدة'!B624</f>
        <v/>
      </c>
      <c r="K622" s="72">
        <f ca="1">'تكويد صنف_ارصدة'!E624</f>
        <v>0</v>
      </c>
    </row>
    <row r="623" spans="9:11" thickTop="1" thickBot="1">
      <c r="I623" s="72">
        <f>'تكويد صنف_ارصدة'!A625</f>
        <v>0</v>
      </c>
      <c r="J623" s="72" t="str">
        <f>'تكويد صنف_ارصدة'!B625</f>
        <v/>
      </c>
      <c r="K623" s="72">
        <f ca="1">'تكويد صنف_ارصدة'!E625</f>
        <v>0</v>
      </c>
    </row>
    <row r="624" spans="9:11" thickTop="1" thickBot="1">
      <c r="I624" s="72">
        <f>'تكويد صنف_ارصدة'!A626</f>
        <v>0</v>
      </c>
      <c r="J624" s="72" t="str">
        <f>'تكويد صنف_ارصدة'!B626</f>
        <v/>
      </c>
      <c r="K624" s="72">
        <f ca="1">'تكويد صنف_ارصدة'!E626</f>
        <v>0</v>
      </c>
    </row>
    <row r="625" spans="9:11" thickTop="1" thickBot="1">
      <c r="I625" s="72">
        <f>'تكويد صنف_ارصدة'!A627</f>
        <v>0</v>
      </c>
      <c r="J625" s="72" t="str">
        <f>'تكويد صنف_ارصدة'!B627</f>
        <v/>
      </c>
      <c r="K625" s="72">
        <f ca="1">'تكويد صنف_ارصدة'!E627</f>
        <v>0</v>
      </c>
    </row>
    <row r="626" spans="9:11" thickTop="1" thickBot="1">
      <c r="I626" s="72">
        <f>'تكويد صنف_ارصدة'!A628</f>
        <v>0</v>
      </c>
      <c r="J626" s="72" t="str">
        <f>'تكويد صنف_ارصدة'!B628</f>
        <v/>
      </c>
      <c r="K626" s="72">
        <f ca="1">'تكويد صنف_ارصدة'!E628</f>
        <v>0</v>
      </c>
    </row>
    <row r="627" spans="9:11" thickTop="1" thickBot="1">
      <c r="I627" s="72">
        <f>'تكويد صنف_ارصدة'!A629</f>
        <v>0</v>
      </c>
      <c r="J627" s="72" t="str">
        <f>'تكويد صنف_ارصدة'!B629</f>
        <v/>
      </c>
      <c r="K627" s="72">
        <f ca="1">'تكويد صنف_ارصدة'!E629</f>
        <v>0</v>
      </c>
    </row>
    <row r="628" spans="9:11" thickTop="1" thickBot="1">
      <c r="I628" s="72">
        <f>'تكويد صنف_ارصدة'!A630</f>
        <v>0</v>
      </c>
      <c r="J628" s="72" t="str">
        <f>'تكويد صنف_ارصدة'!B630</f>
        <v/>
      </c>
      <c r="K628" s="72">
        <f ca="1">'تكويد صنف_ارصدة'!E630</f>
        <v>0</v>
      </c>
    </row>
    <row r="629" spans="9:11" thickTop="1" thickBot="1">
      <c r="I629" s="72">
        <f>'تكويد صنف_ارصدة'!A631</f>
        <v>0</v>
      </c>
      <c r="J629" s="72" t="str">
        <f>'تكويد صنف_ارصدة'!B631</f>
        <v/>
      </c>
      <c r="K629" s="72">
        <f ca="1">'تكويد صنف_ارصدة'!E631</f>
        <v>0</v>
      </c>
    </row>
    <row r="630" spans="9:11" thickTop="1" thickBot="1">
      <c r="I630" s="72">
        <f>'تكويد صنف_ارصدة'!A632</f>
        <v>0</v>
      </c>
      <c r="J630" s="72" t="str">
        <f>'تكويد صنف_ارصدة'!B632</f>
        <v/>
      </c>
      <c r="K630" s="72">
        <f ca="1">'تكويد صنف_ارصدة'!E632</f>
        <v>0</v>
      </c>
    </row>
    <row r="631" spans="9:11" thickTop="1" thickBot="1">
      <c r="I631" s="72">
        <f>'تكويد صنف_ارصدة'!A633</f>
        <v>0</v>
      </c>
      <c r="J631" s="72" t="str">
        <f>'تكويد صنف_ارصدة'!B633</f>
        <v/>
      </c>
      <c r="K631" s="72">
        <f ca="1">'تكويد صنف_ارصدة'!E633</f>
        <v>0</v>
      </c>
    </row>
    <row r="632" spans="9:11" thickTop="1" thickBot="1">
      <c r="I632" s="72">
        <f>'تكويد صنف_ارصدة'!A634</f>
        <v>0</v>
      </c>
      <c r="J632" s="72" t="str">
        <f>'تكويد صنف_ارصدة'!B634</f>
        <v/>
      </c>
      <c r="K632" s="72">
        <f ca="1">'تكويد صنف_ارصدة'!E634</f>
        <v>0</v>
      </c>
    </row>
    <row r="633" spans="9:11" thickTop="1" thickBot="1">
      <c r="I633" s="72">
        <f>'تكويد صنف_ارصدة'!A635</f>
        <v>0</v>
      </c>
      <c r="J633" s="72" t="str">
        <f>'تكويد صنف_ارصدة'!B635</f>
        <v/>
      </c>
      <c r="K633" s="72">
        <f ca="1">'تكويد صنف_ارصدة'!E635</f>
        <v>0</v>
      </c>
    </row>
    <row r="634" spans="9:11" thickTop="1" thickBot="1">
      <c r="I634" s="72">
        <f>'تكويد صنف_ارصدة'!A636</f>
        <v>0</v>
      </c>
      <c r="J634" s="72" t="str">
        <f>'تكويد صنف_ارصدة'!B636</f>
        <v/>
      </c>
      <c r="K634" s="72">
        <f ca="1">'تكويد صنف_ارصدة'!E636</f>
        <v>0</v>
      </c>
    </row>
    <row r="635" spans="9:11" thickTop="1" thickBot="1">
      <c r="I635" s="72">
        <f>'تكويد صنف_ارصدة'!A637</f>
        <v>0</v>
      </c>
      <c r="J635" s="72" t="str">
        <f>'تكويد صنف_ارصدة'!B637</f>
        <v/>
      </c>
      <c r="K635" s="72">
        <f ca="1">'تكويد صنف_ارصدة'!E637</f>
        <v>0</v>
      </c>
    </row>
    <row r="636" spans="9:11" thickTop="1" thickBot="1">
      <c r="I636" s="72">
        <f>'تكويد صنف_ارصدة'!A638</f>
        <v>0</v>
      </c>
      <c r="J636" s="72" t="str">
        <f>'تكويد صنف_ارصدة'!B638</f>
        <v/>
      </c>
      <c r="K636" s="72">
        <f ca="1">'تكويد صنف_ارصدة'!E638</f>
        <v>0</v>
      </c>
    </row>
    <row r="637" spans="9:11" thickTop="1" thickBot="1">
      <c r="I637" s="72">
        <f>'تكويد صنف_ارصدة'!A639</f>
        <v>0</v>
      </c>
      <c r="J637" s="72" t="str">
        <f>'تكويد صنف_ارصدة'!B639</f>
        <v/>
      </c>
      <c r="K637" s="72">
        <f ca="1">'تكويد صنف_ارصدة'!E639</f>
        <v>0</v>
      </c>
    </row>
    <row r="638" spans="9:11" thickTop="1" thickBot="1">
      <c r="I638" s="72">
        <f>'تكويد صنف_ارصدة'!A640</f>
        <v>0</v>
      </c>
      <c r="J638" s="72" t="str">
        <f>'تكويد صنف_ارصدة'!B640</f>
        <v/>
      </c>
      <c r="K638" s="72">
        <f ca="1">'تكويد صنف_ارصدة'!E640</f>
        <v>0</v>
      </c>
    </row>
    <row r="639" spans="9:11" thickTop="1" thickBot="1">
      <c r="I639" s="72">
        <f>'تكويد صنف_ارصدة'!A641</f>
        <v>0</v>
      </c>
      <c r="J639" s="72" t="str">
        <f>'تكويد صنف_ارصدة'!B641</f>
        <v/>
      </c>
      <c r="K639" s="72">
        <f ca="1">'تكويد صنف_ارصدة'!E641</f>
        <v>0</v>
      </c>
    </row>
    <row r="640" spans="9:11" thickTop="1" thickBot="1">
      <c r="I640" s="72">
        <f>'تكويد صنف_ارصدة'!A642</f>
        <v>0</v>
      </c>
      <c r="J640" s="72" t="str">
        <f>'تكويد صنف_ارصدة'!B642</f>
        <v/>
      </c>
      <c r="K640" s="72">
        <f ca="1">'تكويد صنف_ارصدة'!E642</f>
        <v>0</v>
      </c>
    </row>
    <row r="641" spans="9:11" thickTop="1" thickBot="1">
      <c r="I641" s="72">
        <f>'تكويد صنف_ارصدة'!A643</f>
        <v>0</v>
      </c>
      <c r="J641" s="72" t="str">
        <f>'تكويد صنف_ارصدة'!B643</f>
        <v/>
      </c>
      <c r="K641" s="72">
        <f ca="1">'تكويد صنف_ارصدة'!E643</f>
        <v>0</v>
      </c>
    </row>
    <row r="642" spans="9:11" thickTop="1" thickBot="1">
      <c r="I642" s="72">
        <f>'تكويد صنف_ارصدة'!A644</f>
        <v>0</v>
      </c>
      <c r="J642" s="72" t="str">
        <f>'تكويد صنف_ارصدة'!B644</f>
        <v/>
      </c>
      <c r="K642" s="72">
        <f ca="1">'تكويد صنف_ارصدة'!E644</f>
        <v>0</v>
      </c>
    </row>
    <row r="643" spans="9:11" thickTop="1" thickBot="1">
      <c r="I643" s="72">
        <f>'تكويد صنف_ارصدة'!A645</f>
        <v>0</v>
      </c>
      <c r="J643" s="72" t="str">
        <f>'تكويد صنف_ارصدة'!B645</f>
        <v/>
      </c>
      <c r="K643" s="72">
        <f ca="1">'تكويد صنف_ارصدة'!E645</f>
        <v>0</v>
      </c>
    </row>
    <row r="644" spans="9:11" thickTop="1" thickBot="1">
      <c r="I644" s="72">
        <f>'تكويد صنف_ارصدة'!A646</f>
        <v>0</v>
      </c>
      <c r="J644" s="72" t="str">
        <f>'تكويد صنف_ارصدة'!B646</f>
        <v/>
      </c>
      <c r="K644" s="72">
        <f ca="1">'تكويد صنف_ارصدة'!E646</f>
        <v>0</v>
      </c>
    </row>
    <row r="645" spans="9:11" thickTop="1" thickBot="1">
      <c r="I645" s="72">
        <f>'تكويد صنف_ارصدة'!A647</f>
        <v>0</v>
      </c>
      <c r="J645" s="72" t="str">
        <f>'تكويد صنف_ارصدة'!B647</f>
        <v/>
      </c>
      <c r="K645" s="72">
        <f ca="1">'تكويد صنف_ارصدة'!E647</f>
        <v>0</v>
      </c>
    </row>
    <row r="646" spans="9:11" thickTop="1" thickBot="1">
      <c r="I646" s="72">
        <f>'تكويد صنف_ارصدة'!A648</f>
        <v>0</v>
      </c>
      <c r="J646" s="72" t="str">
        <f>'تكويد صنف_ارصدة'!B648</f>
        <v/>
      </c>
      <c r="K646" s="72">
        <f ca="1">'تكويد صنف_ارصدة'!E648</f>
        <v>0</v>
      </c>
    </row>
    <row r="647" spans="9:11" thickTop="1" thickBot="1">
      <c r="I647" s="72">
        <f>'تكويد صنف_ارصدة'!A649</f>
        <v>0</v>
      </c>
      <c r="J647" s="72" t="str">
        <f>'تكويد صنف_ارصدة'!B649</f>
        <v/>
      </c>
      <c r="K647" s="72">
        <f ca="1">'تكويد صنف_ارصدة'!E649</f>
        <v>0</v>
      </c>
    </row>
    <row r="648" spans="9:11" thickTop="1" thickBot="1">
      <c r="I648" s="72">
        <f>'تكويد صنف_ارصدة'!A650</f>
        <v>0</v>
      </c>
      <c r="J648" s="72" t="str">
        <f>'تكويد صنف_ارصدة'!B650</f>
        <v/>
      </c>
      <c r="K648" s="72">
        <f ca="1">'تكويد صنف_ارصدة'!E650</f>
        <v>0</v>
      </c>
    </row>
    <row r="649" spans="9:11" thickTop="1" thickBot="1">
      <c r="I649" s="72">
        <f>'تكويد صنف_ارصدة'!A651</f>
        <v>0</v>
      </c>
      <c r="J649" s="72" t="str">
        <f>'تكويد صنف_ارصدة'!B651</f>
        <v/>
      </c>
      <c r="K649" s="72">
        <f ca="1">'تكويد صنف_ارصدة'!E651</f>
        <v>0</v>
      </c>
    </row>
    <row r="650" spans="9:11" thickTop="1" thickBot="1">
      <c r="I650" s="72">
        <f>'تكويد صنف_ارصدة'!A652</f>
        <v>0</v>
      </c>
      <c r="J650" s="72" t="str">
        <f>'تكويد صنف_ارصدة'!B652</f>
        <v/>
      </c>
      <c r="K650" s="72">
        <f ca="1">'تكويد صنف_ارصدة'!E652</f>
        <v>0</v>
      </c>
    </row>
    <row r="651" spans="9:11" thickTop="1" thickBot="1">
      <c r="I651" s="72">
        <f>'تكويد صنف_ارصدة'!A653</f>
        <v>0</v>
      </c>
      <c r="J651" s="72" t="str">
        <f>'تكويد صنف_ارصدة'!B653</f>
        <v/>
      </c>
      <c r="K651" s="72">
        <f ca="1">'تكويد صنف_ارصدة'!E653</f>
        <v>0</v>
      </c>
    </row>
    <row r="652" spans="9:11" thickTop="1" thickBot="1">
      <c r="I652" s="72">
        <f>'تكويد صنف_ارصدة'!A654</f>
        <v>0</v>
      </c>
      <c r="J652" s="72" t="str">
        <f>'تكويد صنف_ارصدة'!B654</f>
        <v/>
      </c>
      <c r="K652" s="72">
        <f ca="1">'تكويد صنف_ارصدة'!E654</f>
        <v>0</v>
      </c>
    </row>
    <row r="653" spans="9:11" thickTop="1" thickBot="1">
      <c r="I653" s="72">
        <f>'تكويد صنف_ارصدة'!A655</f>
        <v>0</v>
      </c>
      <c r="J653" s="72" t="str">
        <f>'تكويد صنف_ارصدة'!B655</f>
        <v/>
      </c>
      <c r="K653" s="72">
        <f ca="1">'تكويد صنف_ارصدة'!E655</f>
        <v>0</v>
      </c>
    </row>
    <row r="654" spans="9:11" thickTop="1" thickBot="1">
      <c r="I654" s="72">
        <f>'تكويد صنف_ارصدة'!A656</f>
        <v>0</v>
      </c>
      <c r="J654" s="72" t="str">
        <f>'تكويد صنف_ارصدة'!B656</f>
        <v/>
      </c>
      <c r="K654" s="72">
        <f ca="1">'تكويد صنف_ارصدة'!E656</f>
        <v>0</v>
      </c>
    </row>
    <row r="655" spans="9:11" thickTop="1" thickBot="1">
      <c r="I655" s="72">
        <f>'تكويد صنف_ارصدة'!A657</f>
        <v>0</v>
      </c>
      <c r="J655" s="72" t="str">
        <f>'تكويد صنف_ارصدة'!B657</f>
        <v/>
      </c>
      <c r="K655" s="72">
        <f ca="1">'تكويد صنف_ارصدة'!E657</f>
        <v>0</v>
      </c>
    </row>
    <row r="656" spans="9:11" thickTop="1" thickBot="1">
      <c r="I656" s="72">
        <f>'تكويد صنف_ارصدة'!A658</f>
        <v>0</v>
      </c>
      <c r="J656" s="72" t="str">
        <f>'تكويد صنف_ارصدة'!B658</f>
        <v/>
      </c>
      <c r="K656" s="72">
        <f ca="1">'تكويد صنف_ارصدة'!E658</f>
        <v>0</v>
      </c>
    </row>
    <row r="657" spans="9:11" thickTop="1" thickBot="1">
      <c r="I657" s="72">
        <f>'تكويد صنف_ارصدة'!A659</f>
        <v>0</v>
      </c>
      <c r="J657" s="72" t="str">
        <f>'تكويد صنف_ارصدة'!B659</f>
        <v/>
      </c>
      <c r="K657" s="72">
        <f ca="1">'تكويد صنف_ارصدة'!E659</f>
        <v>0</v>
      </c>
    </row>
    <row r="658" spans="9:11" thickTop="1" thickBot="1">
      <c r="I658" s="72">
        <f>'تكويد صنف_ارصدة'!A660</f>
        <v>0</v>
      </c>
      <c r="J658" s="72" t="str">
        <f>'تكويد صنف_ارصدة'!B660</f>
        <v/>
      </c>
      <c r="K658" s="72">
        <f ca="1">'تكويد صنف_ارصدة'!E660</f>
        <v>0</v>
      </c>
    </row>
    <row r="659" spans="9:11" thickTop="1" thickBot="1">
      <c r="I659" s="72">
        <f>'تكويد صنف_ارصدة'!A661</f>
        <v>0</v>
      </c>
      <c r="J659" s="72" t="str">
        <f>'تكويد صنف_ارصدة'!B661</f>
        <v/>
      </c>
      <c r="K659" s="72">
        <f ca="1">'تكويد صنف_ارصدة'!E661</f>
        <v>0</v>
      </c>
    </row>
    <row r="660" spans="9:11" thickTop="1" thickBot="1">
      <c r="I660" s="72">
        <f>'تكويد صنف_ارصدة'!A662</f>
        <v>0</v>
      </c>
      <c r="J660" s="72" t="str">
        <f>'تكويد صنف_ارصدة'!B662</f>
        <v/>
      </c>
      <c r="K660" s="72">
        <f ca="1">'تكويد صنف_ارصدة'!E662</f>
        <v>0</v>
      </c>
    </row>
    <row r="661" spans="9:11" thickTop="1" thickBot="1">
      <c r="I661" s="72">
        <f>'تكويد صنف_ارصدة'!A663</f>
        <v>0</v>
      </c>
      <c r="J661" s="72" t="str">
        <f>'تكويد صنف_ارصدة'!B663</f>
        <v/>
      </c>
      <c r="K661" s="72">
        <f ca="1">'تكويد صنف_ارصدة'!E663</f>
        <v>0</v>
      </c>
    </row>
    <row r="662" spans="9:11" thickTop="1" thickBot="1">
      <c r="I662" s="72">
        <f>'تكويد صنف_ارصدة'!A664</f>
        <v>0</v>
      </c>
      <c r="J662" s="72" t="str">
        <f>'تكويد صنف_ارصدة'!B664</f>
        <v/>
      </c>
      <c r="K662" s="72">
        <f ca="1">'تكويد صنف_ارصدة'!E664</f>
        <v>0</v>
      </c>
    </row>
    <row r="663" spans="9:11" thickTop="1" thickBot="1">
      <c r="I663" s="72">
        <f>'تكويد صنف_ارصدة'!A665</f>
        <v>0</v>
      </c>
      <c r="J663" s="72" t="str">
        <f>'تكويد صنف_ارصدة'!B665</f>
        <v/>
      </c>
      <c r="K663" s="72">
        <f ca="1">'تكويد صنف_ارصدة'!E665</f>
        <v>0</v>
      </c>
    </row>
    <row r="664" spans="9:11" thickTop="1" thickBot="1">
      <c r="I664" s="72">
        <f>'تكويد صنف_ارصدة'!A666</f>
        <v>0</v>
      </c>
      <c r="J664" s="72" t="str">
        <f>'تكويد صنف_ارصدة'!B666</f>
        <v/>
      </c>
      <c r="K664" s="72">
        <f ca="1">'تكويد صنف_ارصدة'!E666</f>
        <v>0</v>
      </c>
    </row>
    <row r="665" spans="9:11" thickTop="1" thickBot="1">
      <c r="I665" s="72">
        <f>'تكويد صنف_ارصدة'!A667</f>
        <v>0</v>
      </c>
      <c r="J665" s="72" t="str">
        <f>'تكويد صنف_ارصدة'!B667</f>
        <v/>
      </c>
      <c r="K665" s="72">
        <f ca="1">'تكويد صنف_ارصدة'!E667</f>
        <v>0</v>
      </c>
    </row>
    <row r="666" spans="9:11" thickTop="1" thickBot="1">
      <c r="I666" s="72">
        <f>'تكويد صنف_ارصدة'!A668</f>
        <v>0</v>
      </c>
      <c r="J666" s="72" t="str">
        <f>'تكويد صنف_ارصدة'!B668</f>
        <v/>
      </c>
      <c r="K666" s="72">
        <f ca="1">'تكويد صنف_ارصدة'!E668</f>
        <v>0</v>
      </c>
    </row>
    <row r="667" spans="9:11" thickTop="1" thickBot="1">
      <c r="I667" s="72">
        <f>'تكويد صنف_ارصدة'!A669</f>
        <v>0</v>
      </c>
      <c r="J667" s="72" t="str">
        <f>'تكويد صنف_ارصدة'!B669</f>
        <v/>
      </c>
      <c r="K667" s="72">
        <f ca="1">'تكويد صنف_ارصدة'!E669</f>
        <v>0</v>
      </c>
    </row>
    <row r="668" spans="9:11" thickTop="1" thickBot="1">
      <c r="I668" s="72">
        <f>'تكويد صنف_ارصدة'!A670</f>
        <v>0</v>
      </c>
      <c r="J668" s="72" t="str">
        <f>'تكويد صنف_ارصدة'!B670</f>
        <v/>
      </c>
      <c r="K668" s="72">
        <f ca="1">'تكويد صنف_ارصدة'!E670</f>
        <v>0</v>
      </c>
    </row>
    <row r="669" spans="9:11" thickTop="1" thickBot="1">
      <c r="I669" s="72">
        <f>'تكويد صنف_ارصدة'!A671</f>
        <v>0</v>
      </c>
      <c r="J669" s="72" t="str">
        <f>'تكويد صنف_ارصدة'!B671</f>
        <v/>
      </c>
      <c r="K669" s="72">
        <f ca="1">'تكويد صنف_ارصدة'!E671</f>
        <v>0</v>
      </c>
    </row>
    <row r="670" spans="9:11" thickTop="1" thickBot="1">
      <c r="I670" s="72">
        <f>'تكويد صنف_ارصدة'!A672</f>
        <v>0</v>
      </c>
      <c r="J670" s="72" t="str">
        <f>'تكويد صنف_ارصدة'!B672</f>
        <v/>
      </c>
      <c r="K670" s="72">
        <f ca="1">'تكويد صنف_ارصدة'!E672</f>
        <v>0</v>
      </c>
    </row>
    <row r="671" spans="9:11" thickTop="1" thickBot="1">
      <c r="I671" s="72">
        <f>'تكويد صنف_ارصدة'!A673</f>
        <v>0</v>
      </c>
      <c r="J671" s="72" t="str">
        <f>'تكويد صنف_ارصدة'!B673</f>
        <v/>
      </c>
      <c r="K671" s="72">
        <f ca="1">'تكويد صنف_ارصدة'!E673</f>
        <v>0</v>
      </c>
    </row>
    <row r="672" spans="9:11" thickTop="1" thickBot="1">
      <c r="I672" s="72">
        <f>'تكويد صنف_ارصدة'!A674</f>
        <v>0</v>
      </c>
      <c r="J672" s="72" t="str">
        <f>'تكويد صنف_ارصدة'!B674</f>
        <v/>
      </c>
      <c r="K672" s="72">
        <f ca="1">'تكويد صنف_ارصدة'!E674</f>
        <v>0</v>
      </c>
    </row>
    <row r="673" spans="9:11" thickTop="1" thickBot="1">
      <c r="I673" s="72">
        <f>'تكويد صنف_ارصدة'!A675</f>
        <v>0</v>
      </c>
      <c r="J673" s="72" t="str">
        <f>'تكويد صنف_ارصدة'!B675</f>
        <v/>
      </c>
      <c r="K673" s="72">
        <f ca="1">'تكويد صنف_ارصدة'!E675</f>
        <v>0</v>
      </c>
    </row>
    <row r="674" spans="9:11" thickTop="1" thickBot="1">
      <c r="I674" s="72">
        <f>'تكويد صنف_ارصدة'!A676</f>
        <v>0</v>
      </c>
      <c r="J674" s="72" t="str">
        <f>'تكويد صنف_ارصدة'!B676</f>
        <v/>
      </c>
      <c r="K674" s="72">
        <f ca="1">'تكويد صنف_ارصدة'!E676</f>
        <v>0</v>
      </c>
    </row>
    <row r="675" spans="9:11" thickTop="1" thickBot="1">
      <c r="I675" s="72">
        <f>'تكويد صنف_ارصدة'!A677</f>
        <v>0</v>
      </c>
      <c r="J675" s="72" t="str">
        <f>'تكويد صنف_ارصدة'!B677</f>
        <v/>
      </c>
      <c r="K675" s="72">
        <f ca="1">'تكويد صنف_ارصدة'!E677</f>
        <v>0</v>
      </c>
    </row>
    <row r="676" spans="9:11" thickTop="1" thickBot="1">
      <c r="I676" s="72">
        <f>'تكويد صنف_ارصدة'!A678</f>
        <v>0</v>
      </c>
      <c r="J676" s="72" t="str">
        <f>'تكويد صنف_ارصدة'!B678</f>
        <v/>
      </c>
      <c r="K676" s="72">
        <f ca="1">'تكويد صنف_ارصدة'!E678</f>
        <v>0</v>
      </c>
    </row>
    <row r="677" spans="9:11" thickTop="1" thickBot="1">
      <c r="I677" s="72">
        <f>'تكويد صنف_ارصدة'!A679</f>
        <v>0</v>
      </c>
      <c r="J677" s="72" t="str">
        <f>'تكويد صنف_ارصدة'!B679</f>
        <v/>
      </c>
      <c r="K677" s="72">
        <f ca="1">'تكويد صنف_ارصدة'!E679</f>
        <v>0</v>
      </c>
    </row>
    <row r="678" spans="9:11" thickTop="1" thickBot="1">
      <c r="I678" s="72">
        <f>'تكويد صنف_ارصدة'!A680</f>
        <v>0</v>
      </c>
      <c r="J678" s="72" t="str">
        <f>'تكويد صنف_ارصدة'!B680</f>
        <v/>
      </c>
      <c r="K678" s="72">
        <f ca="1">'تكويد صنف_ارصدة'!E680</f>
        <v>0</v>
      </c>
    </row>
    <row r="679" spans="9:11" thickTop="1" thickBot="1">
      <c r="I679" s="72">
        <f>'تكويد صنف_ارصدة'!A681</f>
        <v>0</v>
      </c>
      <c r="J679" s="72" t="str">
        <f>'تكويد صنف_ارصدة'!B681</f>
        <v/>
      </c>
      <c r="K679" s="72">
        <f ca="1">'تكويد صنف_ارصدة'!E681</f>
        <v>0</v>
      </c>
    </row>
    <row r="680" spans="9:11" thickTop="1" thickBot="1">
      <c r="I680" s="72">
        <f>'تكويد صنف_ارصدة'!A682</f>
        <v>0</v>
      </c>
      <c r="J680" s="72" t="str">
        <f>'تكويد صنف_ارصدة'!B682</f>
        <v/>
      </c>
      <c r="K680" s="72">
        <f ca="1">'تكويد صنف_ارصدة'!E682</f>
        <v>0</v>
      </c>
    </row>
    <row r="681" spans="9:11" thickTop="1" thickBot="1">
      <c r="I681" s="72">
        <f>'تكويد صنف_ارصدة'!A683</f>
        <v>0</v>
      </c>
      <c r="J681" s="72" t="str">
        <f>'تكويد صنف_ارصدة'!B683</f>
        <v/>
      </c>
      <c r="K681" s="72">
        <f ca="1">'تكويد صنف_ارصدة'!E683</f>
        <v>0</v>
      </c>
    </row>
    <row r="682" spans="9:11" thickTop="1" thickBot="1">
      <c r="I682" s="72">
        <f>'تكويد صنف_ارصدة'!A684</f>
        <v>0</v>
      </c>
      <c r="J682" s="72" t="str">
        <f>'تكويد صنف_ارصدة'!B684</f>
        <v/>
      </c>
      <c r="K682" s="72">
        <f ca="1">'تكويد صنف_ارصدة'!E684</f>
        <v>0</v>
      </c>
    </row>
    <row r="683" spans="9:11" thickTop="1" thickBot="1">
      <c r="I683" s="72">
        <f>'تكويد صنف_ارصدة'!A685</f>
        <v>0</v>
      </c>
      <c r="J683" s="72" t="str">
        <f>'تكويد صنف_ارصدة'!B685</f>
        <v/>
      </c>
      <c r="K683" s="72">
        <f ca="1">'تكويد صنف_ارصدة'!E685</f>
        <v>0</v>
      </c>
    </row>
    <row r="684" spans="9:11" thickTop="1" thickBot="1">
      <c r="I684" s="72">
        <f>'تكويد صنف_ارصدة'!A686</f>
        <v>0</v>
      </c>
      <c r="J684" s="72" t="str">
        <f>'تكويد صنف_ارصدة'!B686</f>
        <v/>
      </c>
      <c r="K684" s="72">
        <f ca="1">'تكويد صنف_ارصدة'!E686</f>
        <v>0</v>
      </c>
    </row>
    <row r="685" spans="9:11" thickTop="1" thickBot="1">
      <c r="I685" s="72">
        <f>'تكويد صنف_ارصدة'!A687</f>
        <v>0</v>
      </c>
      <c r="J685" s="72" t="str">
        <f>'تكويد صنف_ارصدة'!B687</f>
        <v/>
      </c>
      <c r="K685" s="72">
        <f ca="1">'تكويد صنف_ارصدة'!E687</f>
        <v>0</v>
      </c>
    </row>
    <row r="686" spans="9:11" thickTop="1" thickBot="1">
      <c r="I686" s="72">
        <f>'تكويد صنف_ارصدة'!A688</f>
        <v>0</v>
      </c>
      <c r="J686" s="72" t="str">
        <f>'تكويد صنف_ارصدة'!B688</f>
        <v/>
      </c>
      <c r="K686" s="72">
        <f ca="1">'تكويد صنف_ارصدة'!E688</f>
        <v>0</v>
      </c>
    </row>
    <row r="687" spans="9:11" thickTop="1" thickBot="1">
      <c r="I687" s="72">
        <f>'تكويد صنف_ارصدة'!A689</f>
        <v>0</v>
      </c>
      <c r="J687" s="72" t="str">
        <f>'تكويد صنف_ارصدة'!B689</f>
        <v/>
      </c>
      <c r="K687" s="72">
        <f ca="1">'تكويد صنف_ارصدة'!E689</f>
        <v>0</v>
      </c>
    </row>
    <row r="688" spans="9:11" thickTop="1" thickBot="1">
      <c r="I688" s="72">
        <f>'تكويد صنف_ارصدة'!A690</f>
        <v>0</v>
      </c>
      <c r="J688" s="72" t="str">
        <f>'تكويد صنف_ارصدة'!B690</f>
        <v/>
      </c>
      <c r="K688" s="72">
        <f ca="1">'تكويد صنف_ارصدة'!E690</f>
        <v>0</v>
      </c>
    </row>
    <row r="689" spans="9:11" thickTop="1" thickBot="1">
      <c r="I689" s="72">
        <f>'تكويد صنف_ارصدة'!A691</f>
        <v>0</v>
      </c>
      <c r="J689" s="72" t="str">
        <f>'تكويد صنف_ارصدة'!B691</f>
        <v/>
      </c>
      <c r="K689" s="72">
        <f ca="1">'تكويد صنف_ارصدة'!E691</f>
        <v>0</v>
      </c>
    </row>
    <row r="690" spans="9:11" thickTop="1" thickBot="1">
      <c r="I690" s="72">
        <f>'تكويد صنف_ارصدة'!A692</f>
        <v>0</v>
      </c>
      <c r="J690" s="72" t="str">
        <f>'تكويد صنف_ارصدة'!B692</f>
        <v/>
      </c>
      <c r="K690" s="72">
        <f ca="1">'تكويد صنف_ارصدة'!E692</f>
        <v>0</v>
      </c>
    </row>
    <row r="691" spans="9:11" thickTop="1" thickBot="1">
      <c r="I691" s="72">
        <f>'تكويد صنف_ارصدة'!A693</f>
        <v>0</v>
      </c>
      <c r="J691" s="72" t="str">
        <f>'تكويد صنف_ارصدة'!B693</f>
        <v/>
      </c>
      <c r="K691" s="72">
        <f ca="1">'تكويد صنف_ارصدة'!E693</f>
        <v>0</v>
      </c>
    </row>
    <row r="692" spans="9:11" thickTop="1" thickBot="1">
      <c r="I692" s="72">
        <f>'تكويد صنف_ارصدة'!A694</f>
        <v>0</v>
      </c>
      <c r="J692" s="72" t="str">
        <f>'تكويد صنف_ارصدة'!B694</f>
        <v/>
      </c>
      <c r="K692" s="72">
        <f ca="1">'تكويد صنف_ارصدة'!E694</f>
        <v>0</v>
      </c>
    </row>
    <row r="693" spans="9:11" thickTop="1" thickBot="1">
      <c r="I693" s="72">
        <f>'تكويد صنف_ارصدة'!A695</f>
        <v>0</v>
      </c>
      <c r="J693" s="72" t="str">
        <f>'تكويد صنف_ارصدة'!B695</f>
        <v/>
      </c>
      <c r="K693" s="72">
        <f ca="1">'تكويد صنف_ارصدة'!E695</f>
        <v>0</v>
      </c>
    </row>
    <row r="694" spans="9:11" thickTop="1" thickBot="1">
      <c r="I694" s="72">
        <f>'تكويد صنف_ارصدة'!A696</f>
        <v>0</v>
      </c>
      <c r="J694" s="72" t="str">
        <f>'تكويد صنف_ارصدة'!B696</f>
        <v/>
      </c>
      <c r="K694" s="72">
        <f ca="1">'تكويد صنف_ارصدة'!E696</f>
        <v>0</v>
      </c>
    </row>
    <row r="695" spans="9:11" thickTop="1" thickBot="1">
      <c r="I695" s="72">
        <f>'تكويد صنف_ارصدة'!A697</f>
        <v>0</v>
      </c>
      <c r="J695" s="72" t="str">
        <f>'تكويد صنف_ارصدة'!B697</f>
        <v/>
      </c>
      <c r="K695" s="72">
        <f ca="1">'تكويد صنف_ارصدة'!E697</f>
        <v>0</v>
      </c>
    </row>
    <row r="696" spans="9:11" thickTop="1" thickBot="1">
      <c r="I696" s="72">
        <f>'تكويد صنف_ارصدة'!A698</f>
        <v>0</v>
      </c>
      <c r="J696" s="72" t="str">
        <f>'تكويد صنف_ارصدة'!B698</f>
        <v/>
      </c>
      <c r="K696" s="72">
        <f ca="1">'تكويد صنف_ارصدة'!E698</f>
        <v>0</v>
      </c>
    </row>
    <row r="697" spans="9:11" thickTop="1" thickBot="1">
      <c r="I697" s="72">
        <f>'تكويد صنف_ارصدة'!A699</f>
        <v>0</v>
      </c>
      <c r="J697" s="72" t="str">
        <f>'تكويد صنف_ارصدة'!B699</f>
        <v/>
      </c>
      <c r="K697" s="72">
        <f ca="1">'تكويد صنف_ارصدة'!E699</f>
        <v>0</v>
      </c>
    </row>
    <row r="698" spans="9:11" thickTop="1" thickBot="1">
      <c r="I698" s="72">
        <f>'تكويد صنف_ارصدة'!A700</f>
        <v>0</v>
      </c>
      <c r="J698" s="72" t="str">
        <f>'تكويد صنف_ارصدة'!B700</f>
        <v/>
      </c>
      <c r="K698" s="72">
        <f ca="1">'تكويد صنف_ارصدة'!E700</f>
        <v>0</v>
      </c>
    </row>
    <row r="699" spans="9:11" thickTop="1" thickBot="1">
      <c r="I699" s="72">
        <f>'تكويد صنف_ارصدة'!A701</f>
        <v>0</v>
      </c>
      <c r="J699" s="72" t="str">
        <f>'تكويد صنف_ارصدة'!B701</f>
        <v/>
      </c>
      <c r="K699" s="72">
        <f ca="1">'تكويد صنف_ارصدة'!E701</f>
        <v>0</v>
      </c>
    </row>
    <row r="700" spans="9:11" thickTop="1" thickBot="1">
      <c r="I700" s="72">
        <f>'تكويد صنف_ارصدة'!A702</f>
        <v>0</v>
      </c>
      <c r="J700" s="72" t="str">
        <f>'تكويد صنف_ارصدة'!B702</f>
        <v/>
      </c>
      <c r="K700" s="72">
        <f ca="1">'تكويد صنف_ارصدة'!E702</f>
        <v>0</v>
      </c>
    </row>
    <row r="701" spans="9:11" thickTop="1" thickBot="1">
      <c r="I701" s="72">
        <f>'تكويد صنف_ارصدة'!A703</f>
        <v>0</v>
      </c>
      <c r="J701" s="72" t="str">
        <f>'تكويد صنف_ارصدة'!B703</f>
        <v/>
      </c>
      <c r="K701" s="72">
        <f ca="1">'تكويد صنف_ارصدة'!E703</f>
        <v>0</v>
      </c>
    </row>
    <row r="702" spans="9:11" thickTop="1" thickBot="1">
      <c r="I702" s="72">
        <f>'تكويد صنف_ارصدة'!A704</f>
        <v>0</v>
      </c>
      <c r="J702" s="72" t="str">
        <f>'تكويد صنف_ارصدة'!B704</f>
        <v/>
      </c>
      <c r="K702" s="72">
        <f ca="1">'تكويد صنف_ارصدة'!E704</f>
        <v>0</v>
      </c>
    </row>
    <row r="703" spans="9:11" thickTop="1" thickBot="1">
      <c r="I703" s="72">
        <f>'تكويد صنف_ارصدة'!A705</f>
        <v>0</v>
      </c>
      <c r="J703" s="72" t="str">
        <f>'تكويد صنف_ارصدة'!B705</f>
        <v/>
      </c>
      <c r="K703" s="72">
        <f ca="1">'تكويد صنف_ارصدة'!E705</f>
        <v>0</v>
      </c>
    </row>
    <row r="704" spans="9:11" thickTop="1" thickBot="1">
      <c r="I704" s="72">
        <f>'تكويد صنف_ارصدة'!A706</f>
        <v>0</v>
      </c>
      <c r="J704" s="72" t="str">
        <f>'تكويد صنف_ارصدة'!B706</f>
        <v/>
      </c>
      <c r="K704" s="72">
        <f ca="1">'تكويد صنف_ارصدة'!E706</f>
        <v>0</v>
      </c>
    </row>
    <row r="705" spans="9:11" thickTop="1" thickBot="1">
      <c r="I705" s="72">
        <f>'تكويد صنف_ارصدة'!A707</f>
        <v>0</v>
      </c>
      <c r="J705" s="72" t="str">
        <f>'تكويد صنف_ارصدة'!B707</f>
        <v/>
      </c>
      <c r="K705" s="72">
        <f ca="1">'تكويد صنف_ارصدة'!E707</f>
        <v>0</v>
      </c>
    </row>
    <row r="706" spans="9:11" thickTop="1" thickBot="1">
      <c r="I706" s="72">
        <f>'تكويد صنف_ارصدة'!A708</f>
        <v>0</v>
      </c>
      <c r="J706" s="72" t="str">
        <f>'تكويد صنف_ارصدة'!B708</f>
        <v/>
      </c>
      <c r="K706" s="72">
        <f ca="1">'تكويد صنف_ارصدة'!E708</f>
        <v>0</v>
      </c>
    </row>
    <row r="707" spans="9:11" thickTop="1" thickBot="1">
      <c r="I707" s="72">
        <f>'تكويد صنف_ارصدة'!A709</f>
        <v>0</v>
      </c>
      <c r="J707" s="72" t="str">
        <f>'تكويد صنف_ارصدة'!B709</f>
        <v/>
      </c>
      <c r="K707" s="72">
        <f ca="1">'تكويد صنف_ارصدة'!E709</f>
        <v>0</v>
      </c>
    </row>
    <row r="708" spans="9:11" thickTop="1" thickBot="1">
      <c r="I708" s="72">
        <f>'تكويد صنف_ارصدة'!A710</f>
        <v>0</v>
      </c>
      <c r="J708" s="72" t="str">
        <f>'تكويد صنف_ارصدة'!B710</f>
        <v/>
      </c>
      <c r="K708" s="72">
        <f ca="1">'تكويد صنف_ارصدة'!E710</f>
        <v>0</v>
      </c>
    </row>
    <row r="709" spans="9:11" thickTop="1" thickBot="1">
      <c r="I709" s="72">
        <f>'تكويد صنف_ارصدة'!A711</f>
        <v>0</v>
      </c>
      <c r="J709" s="72" t="str">
        <f>'تكويد صنف_ارصدة'!B711</f>
        <v/>
      </c>
      <c r="K709" s="72">
        <f ca="1">'تكويد صنف_ارصدة'!E711</f>
        <v>0</v>
      </c>
    </row>
    <row r="710" spans="9:11" thickTop="1" thickBot="1">
      <c r="I710" s="72">
        <f>'تكويد صنف_ارصدة'!A712</f>
        <v>0</v>
      </c>
      <c r="J710" s="72" t="str">
        <f>'تكويد صنف_ارصدة'!B712</f>
        <v/>
      </c>
      <c r="K710" s="72">
        <f ca="1">'تكويد صنف_ارصدة'!E712</f>
        <v>0</v>
      </c>
    </row>
    <row r="711" spans="9:11" thickTop="1" thickBot="1">
      <c r="I711" s="72">
        <f>'تكويد صنف_ارصدة'!A713</f>
        <v>0</v>
      </c>
      <c r="J711" s="72" t="str">
        <f>'تكويد صنف_ارصدة'!B713</f>
        <v/>
      </c>
      <c r="K711" s="72">
        <f ca="1">'تكويد صنف_ارصدة'!E713</f>
        <v>0</v>
      </c>
    </row>
    <row r="712" spans="9:11" thickTop="1" thickBot="1">
      <c r="I712" s="72">
        <f>'تكويد صنف_ارصدة'!A714</f>
        <v>0</v>
      </c>
      <c r="J712" s="72" t="str">
        <f>'تكويد صنف_ارصدة'!B714</f>
        <v/>
      </c>
      <c r="K712" s="72">
        <f ca="1">'تكويد صنف_ارصدة'!E714</f>
        <v>0</v>
      </c>
    </row>
    <row r="713" spans="9:11" thickTop="1" thickBot="1">
      <c r="I713" s="72">
        <f>'تكويد صنف_ارصدة'!A715</f>
        <v>0</v>
      </c>
      <c r="J713" s="72" t="str">
        <f>'تكويد صنف_ارصدة'!B715</f>
        <v/>
      </c>
      <c r="K713" s="72">
        <f ca="1">'تكويد صنف_ارصدة'!E715</f>
        <v>0</v>
      </c>
    </row>
    <row r="714" spans="9:11" thickTop="1" thickBot="1">
      <c r="I714" s="72">
        <f>'تكويد صنف_ارصدة'!A716</f>
        <v>0</v>
      </c>
      <c r="J714" s="72" t="str">
        <f>'تكويد صنف_ارصدة'!B716</f>
        <v/>
      </c>
      <c r="K714" s="72">
        <f ca="1">'تكويد صنف_ارصدة'!E716</f>
        <v>0</v>
      </c>
    </row>
    <row r="715" spans="9:11" thickTop="1" thickBot="1">
      <c r="I715" s="72">
        <f>'تكويد صنف_ارصدة'!A717</f>
        <v>0</v>
      </c>
      <c r="J715" s="72" t="str">
        <f>'تكويد صنف_ارصدة'!B717</f>
        <v/>
      </c>
      <c r="K715" s="72">
        <f ca="1">'تكويد صنف_ارصدة'!E717</f>
        <v>0</v>
      </c>
    </row>
    <row r="716" spans="9:11" thickTop="1" thickBot="1">
      <c r="I716" s="72">
        <f>'تكويد صنف_ارصدة'!A718</f>
        <v>0</v>
      </c>
      <c r="J716" s="72" t="str">
        <f>'تكويد صنف_ارصدة'!B718</f>
        <v/>
      </c>
      <c r="K716" s="72">
        <f ca="1">'تكويد صنف_ارصدة'!E718</f>
        <v>0</v>
      </c>
    </row>
    <row r="717" spans="9:11" thickTop="1" thickBot="1">
      <c r="I717" s="72">
        <f>'تكويد صنف_ارصدة'!A719</f>
        <v>0</v>
      </c>
      <c r="J717" s="72" t="str">
        <f>'تكويد صنف_ارصدة'!B719</f>
        <v/>
      </c>
      <c r="K717" s="72">
        <f ca="1">'تكويد صنف_ارصدة'!E719</f>
        <v>0</v>
      </c>
    </row>
    <row r="718" spans="9:11" thickTop="1" thickBot="1">
      <c r="I718" s="72">
        <f>'تكويد صنف_ارصدة'!A720</f>
        <v>0</v>
      </c>
      <c r="J718" s="72" t="str">
        <f>'تكويد صنف_ارصدة'!B720</f>
        <v/>
      </c>
      <c r="K718" s="72">
        <f ca="1">'تكويد صنف_ارصدة'!E720</f>
        <v>0</v>
      </c>
    </row>
    <row r="719" spans="9:11" thickTop="1" thickBot="1">
      <c r="I719" s="72">
        <f>'تكويد صنف_ارصدة'!A721</f>
        <v>0</v>
      </c>
      <c r="J719" s="72" t="str">
        <f>'تكويد صنف_ارصدة'!B721</f>
        <v/>
      </c>
      <c r="K719" s="72">
        <f ca="1">'تكويد صنف_ارصدة'!E721</f>
        <v>0</v>
      </c>
    </row>
    <row r="720" spans="9:11" thickTop="1" thickBot="1">
      <c r="I720" s="72">
        <f>'تكويد صنف_ارصدة'!A722</f>
        <v>0</v>
      </c>
      <c r="J720" s="72" t="str">
        <f>'تكويد صنف_ارصدة'!B722</f>
        <v/>
      </c>
      <c r="K720" s="72">
        <f ca="1">'تكويد صنف_ارصدة'!E722</f>
        <v>0</v>
      </c>
    </row>
    <row r="721" spans="9:11" thickTop="1" thickBot="1">
      <c r="I721" s="72">
        <f>'تكويد صنف_ارصدة'!A723</f>
        <v>0</v>
      </c>
      <c r="J721" s="72" t="str">
        <f>'تكويد صنف_ارصدة'!B723</f>
        <v/>
      </c>
      <c r="K721" s="72">
        <f ca="1">'تكويد صنف_ارصدة'!E723</f>
        <v>0</v>
      </c>
    </row>
    <row r="722" spans="9:11" thickTop="1" thickBot="1">
      <c r="I722" s="72">
        <f>'تكويد صنف_ارصدة'!A724</f>
        <v>0</v>
      </c>
      <c r="J722" s="72" t="str">
        <f>'تكويد صنف_ارصدة'!B724</f>
        <v/>
      </c>
      <c r="K722" s="72">
        <f ca="1">'تكويد صنف_ارصدة'!E724</f>
        <v>0</v>
      </c>
    </row>
    <row r="723" spans="9:11" thickTop="1" thickBot="1">
      <c r="I723" s="72">
        <f>'تكويد صنف_ارصدة'!A725</f>
        <v>0</v>
      </c>
      <c r="J723" s="72" t="str">
        <f>'تكويد صنف_ارصدة'!B725</f>
        <v/>
      </c>
      <c r="K723" s="72">
        <f ca="1">'تكويد صنف_ارصدة'!E725</f>
        <v>0</v>
      </c>
    </row>
    <row r="724" spans="9:11" thickTop="1" thickBot="1">
      <c r="I724" s="72">
        <f>'تكويد صنف_ارصدة'!A726</f>
        <v>0</v>
      </c>
      <c r="J724" s="72" t="str">
        <f>'تكويد صنف_ارصدة'!B726</f>
        <v/>
      </c>
      <c r="K724" s="72">
        <f ca="1">'تكويد صنف_ارصدة'!E726</f>
        <v>0</v>
      </c>
    </row>
    <row r="725" spans="9:11" thickTop="1" thickBot="1">
      <c r="I725" s="72">
        <f>'تكويد صنف_ارصدة'!A727</f>
        <v>0</v>
      </c>
      <c r="J725" s="72" t="str">
        <f>'تكويد صنف_ارصدة'!B727</f>
        <v/>
      </c>
      <c r="K725" s="72">
        <f ca="1">'تكويد صنف_ارصدة'!E727</f>
        <v>0</v>
      </c>
    </row>
    <row r="726" spans="9:11" thickTop="1" thickBot="1">
      <c r="I726" s="72">
        <f>'تكويد صنف_ارصدة'!A728</f>
        <v>0</v>
      </c>
      <c r="J726" s="72" t="str">
        <f>'تكويد صنف_ارصدة'!B728</f>
        <v/>
      </c>
      <c r="K726" s="72">
        <f ca="1">'تكويد صنف_ارصدة'!E728</f>
        <v>0</v>
      </c>
    </row>
    <row r="727" spans="9:11" thickTop="1" thickBot="1">
      <c r="I727" s="72">
        <f>'تكويد صنف_ارصدة'!A729</f>
        <v>0</v>
      </c>
      <c r="J727" s="72" t="str">
        <f>'تكويد صنف_ارصدة'!B729</f>
        <v/>
      </c>
      <c r="K727" s="72">
        <f ca="1">'تكويد صنف_ارصدة'!E729</f>
        <v>0</v>
      </c>
    </row>
    <row r="728" spans="9:11" thickTop="1" thickBot="1">
      <c r="I728" s="72">
        <f>'تكويد صنف_ارصدة'!A730</f>
        <v>0</v>
      </c>
      <c r="J728" s="72" t="str">
        <f>'تكويد صنف_ارصدة'!B730</f>
        <v/>
      </c>
      <c r="K728" s="72">
        <f ca="1">'تكويد صنف_ارصدة'!E730</f>
        <v>0</v>
      </c>
    </row>
    <row r="729" spans="9:11" thickTop="1" thickBot="1">
      <c r="I729" s="72">
        <f>'تكويد صنف_ارصدة'!A731</f>
        <v>0</v>
      </c>
      <c r="J729" s="72" t="str">
        <f>'تكويد صنف_ارصدة'!B731</f>
        <v/>
      </c>
      <c r="K729" s="72">
        <f ca="1">'تكويد صنف_ارصدة'!E731</f>
        <v>0</v>
      </c>
    </row>
    <row r="730" spans="9:11" thickTop="1" thickBot="1">
      <c r="I730" s="72">
        <f>'تكويد صنف_ارصدة'!A732</f>
        <v>0</v>
      </c>
      <c r="J730" s="72" t="str">
        <f>'تكويد صنف_ارصدة'!B732</f>
        <v/>
      </c>
      <c r="K730" s="72">
        <f ca="1">'تكويد صنف_ارصدة'!E732</f>
        <v>0</v>
      </c>
    </row>
    <row r="731" spans="9:11" thickTop="1" thickBot="1">
      <c r="I731" s="72">
        <f>'تكويد صنف_ارصدة'!A733</f>
        <v>0</v>
      </c>
      <c r="J731" s="72" t="str">
        <f>'تكويد صنف_ارصدة'!B733</f>
        <v/>
      </c>
      <c r="K731" s="72">
        <f ca="1">'تكويد صنف_ارصدة'!E733</f>
        <v>0</v>
      </c>
    </row>
    <row r="732" spans="9:11" thickTop="1" thickBot="1">
      <c r="I732" s="72">
        <f>'تكويد صنف_ارصدة'!A734</f>
        <v>0</v>
      </c>
      <c r="J732" s="72" t="str">
        <f>'تكويد صنف_ارصدة'!B734</f>
        <v/>
      </c>
      <c r="K732" s="72">
        <f ca="1">'تكويد صنف_ارصدة'!E734</f>
        <v>0</v>
      </c>
    </row>
    <row r="733" spans="9:11" thickTop="1" thickBot="1">
      <c r="I733" s="72">
        <f>'تكويد صنف_ارصدة'!A735</f>
        <v>0</v>
      </c>
      <c r="J733" s="72" t="str">
        <f>'تكويد صنف_ارصدة'!B735</f>
        <v/>
      </c>
      <c r="K733" s="72">
        <f ca="1">'تكويد صنف_ارصدة'!E735</f>
        <v>0</v>
      </c>
    </row>
    <row r="734" spans="9:11" thickTop="1" thickBot="1">
      <c r="I734" s="72">
        <f>'تكويد صنف_ارصدة'!A736</f>
        <v>0</v>
      </c>
      <c r="J734" s="72" t="str">
        <f>'تكويد صنف_ارصدة'!B736</f>
        <v/>
      </c>
      <c r="K734" s="72">
        <f ca="1">'تكويد صنف_ارصدة'!E736</f>
        <v>0</v>
      </c>
    </row>
    <row r="735" spans="9:11" thickTop="1" thickBot="1">
      <c r="I735" s="72">
        <f>'تكويد صنف_ارصدة'!A737</f>
        <v>0</v>
      </c>
      <c r="J735" s="72" t="str">
        <f>'تكويد صنف_ارصدة'!B737</f>
        <v/>
      </c>
      <c r="K735" s="72">
        <f ca="1">'تكويد صنف_ارصدة'!E737</f>
        <v>0</v>
      </c>
    </row>
    <row r="736" spans="9:11" thickTop="1" thickBot="1">
      <c r="I736" s="72">
        <f>'تكويد صنف_ارصدة'!A738</f>
        <v>0</v>
      </c>
      <c r="J736" s="72" t="str">
        <f>'تكويد صنف_ارصدة'!B738</f>
        <v/>
      </c>
      <c r="K736" s="72">
        <f ca="1">'تكويد صنف_ارصدة'!E738</f>
        <v>0</v>
      </c>
    </row>
    <row r="737" spans="9:11" thickTop="1" thickBot="1">
      <c r="I737" s="72">
        <f>'تكويد صنف_ارصدة'!A739</f>
        <v>0</v>
      </c>
      <c r="J737" s="72" t="str">
        <f>'تكويد صنف_ارصدة'!B739</f>
        <v/>
      </c>
      <c r="K737" s="72">
        <f ca="1">'تكويد صنف_ارصدة'!E739</f>
        <v>0</v>
      </c>
    </row>
    <row r="738" spans="9:11" thickTop="1" thickBot="1">
      <c r="I738" s="72">
        <f>'تكويد صنف_ارصدة'!A740</f>
        <v>0</v>
      </c>
      <c r="J738" s="72" t="str">
        <f>'تكويد صنف_ارصدة'!B740</f>
        <v/>
      </c>
      <c r="K738" s="72">
        <f ca="1">'تكويد صنف_ارصدة'!E740</f>
        <v>0</v>
      </c>
    </row>
    <row r="739" spans="9:11" thickTop="1" thickBot="1">
      <c r="I739" s="72">
        <f>'تكويد صنف_ارصدة'!A741</f>
        <v>0</v>
      </c>
      <c r="J739" s="72" t="str">
        <f>'تكويد صنف_ارصدة'!B741</f>
        <v/>
      </c>
      <c r="K739" s="72">
        <f ca="1">'تكويد صنف_ارصدة'!E741</f>
        <v>0</v>
      </c>
    </row>
    <row r="740" spans="9:11" thickTop="1" thickBot="1">
      <c r="I740" s="72">
        <f>'تكويد صنف_ارصدة'!A742</f>
        <v>0</v>
      </c>
      <c r="J740" s="72" t="str">
        <f>'تكويد صنف_ارصدة'!B742</f>
        <v/>
      </c>
      <c r="K740" s="72">
        <f ca="1">'تكويد صنف_ارصدة'!E742</f>
        <v>0</v>
      </c>
    </row>
    <row r="741" spans="9:11" thickTop="1" thickBot="1">
      <c r="I741" s="72">
        <f>'تكويد صنف_ارصدة'!A743</f>
        <v>0</v>
      </c>
      <c r="J741" s="72" t="str">
        <f>'تكويد صنف_ارصدة'!B743</f>
        <v/>
      </c>
      <c r="K741" s="72">
        <f ca="1">'تكويد صنف_ارصدة'!E743</f>
        <v>0</v>
      </c>
    </row>
    <row r="742" spans="9:11" thickTop="1" thickBot="1">
      <c r="I742" s="72">
        <f>'تكويد صنف_ارصدة'!A744</f>
        <v>0</v>
      </c>
      <c r="J742" s="72" t="str">
        <f>'تكويد صنف_ارصدة'!B744</f>
        <v/>
      </c>
      <c r="K742" s="72">
        <f ca="1">'تكويد صنف_ارصدة'!E744</f>
        <v>0</v>
      </c>
    </row>
    <row r="743" spans="9:11" thickTop="1" thickBot="1">
      <c r="I743" s="72">
        <f>'تكويد صنف_ارصدة'!A745</f>
        <v>0</v>
      </c>
      <c r="J743" s="72" t="str">
        <f>'تكويد صنف_ارصدة'!B745</f>
        <v/>
      </c>
      <c r="K743" s="72">
        <f ca="1">'تكويد صنف_ارصدة'!E745</f>
        <v>0</v>
      </c>
    </row>
    <row r="744" spans="9:11" thickTop="1" thickBot="1">
      <c r="I744" s="72">
        <f>'تكويد صنف_ارصدة'!A746</f>
        <v>0</v>
      </c>
      <c r="J744" s="72" t="str">
        <f>'تكويد صنف_ارصدة'!B746</f>
        <v/>
      </c>
      <c r="K744" s="72">
        <f ca="1">'تكويد صنف_ارصدة'!E746</f>
        <v>0</v>
      </c>
    </row>
    <row r="745" spans="9:11" thickTop="1" thickBot="1">
      <c r="I745" s="72">
        <f>'تكويد صنف_ارصدة'!A747</f>
        <v>0</v>
      </c>
      <c r="J745" s="72" t="str">
        <f>'تكويد صنف_ارصدة'!B747</f>
        <v/>
      </c>
      <c r="K745" s="72">
        <f ca="1">'تكويد صنف_ارصدة'!E747</f>
        <v>0</v>
      </c>
    </row>
    <row r="746" spans="9:11" thickTop="1" thickBot="1">
      <c r="I746" s="72">
        <f>'تكويد صنف_ارصدة'!A748</f>
        <v>0</v>
      </c>
      <c r="J746" s="72" t="str">
        <f>'تكويد صنف_ارصدة'!B748</f>
        <v/>
      </c>
      <c r="K746" s="72">
        <f ca="1">'تكويد صنف_ارصدة'!E748</f>
        <v>0</v>
      </c>
    </row>
    <row r="747" spans="9:11" thickTop="1" thickBot="1">
      <c r="I747" s="72">
        <f>'تكويد صنف_ارصدة'!A749</f>
        <v>0</v>
      </c>
      <c r="J747" s="72" t="str">
        <f>'تكويد صنف_ارصدة'!B749</f>
        <v/>
      </c>
      <c r="K747" s="72">
        <f ca="1">'تكويد صنف_ارصدة'!E749</f>
        <v>0</v>
      </c>
    </row>
    <row r="748" spans="9:11" thickTop="1" thickBot="1">
      <c r="I748" s="72">
        <f>'تكويد صنف_ارصدة'!A750</f>
        <v>0</v>
      </c>
      <c r="J748" s="72" t="str">
        <f>'تكويد صنف_ارصدة'!B750</f>
        <v/>
      </c>
      <c r="K748" s="72">
        <f ca="1">'تكويد صنف_ارصدة'!E750</f>
        <v>0</v>
      </c>
    </row>
    <row r="749" spans="9:11" thickTop="1" thickBot="1">
      <c r="I749" s="72">
        <f>'تكويد صنف_ارصدة'!A751</f>
        <v>0</v>
      </c>
      <c r="J749" s="72" t="str">
        <f>'تكويد صنف_ارصدة'!B751</f>
        <v/>
      </c>
      <c r="K749" s="72">
        <f ca="1">'تكويد صنف_ارصدة'!E751</f>
        <v>0</v>
      </c>
    </row>
    <row r="750" spans="9:11" thickTop="1" thickBot="1">
      <c r="I750" s="72">
        <f>'تكويد صنف_ارصدة'!A752</f>
        <v>0</v>
      </c>
      <c r="J750" s="72" t="str">
        <f>'تكويد صنف_ارصدة'!B752</f>
        <v/>
      </c>
      <c r="K750" s="72">
        <f ca="1">'تكويد صنف_ارصدة'!E752</f>
        <v>0</v>
      </c>
    </row>
    <row r="751" spans="9:11" thickTop="1" thickBot="1">
      <c r="I751" s="72">
        <f>'تكويد صنف_ارصدة'!A753</f>
        <v>0</v>
      </c>
      <c r="J751" s="72" t="str">
        <f>'تكويد صنف_ارصدة'!B753</f>
        <v/>
      </c>
      <c r="K751" s="72">
        <f ca="1">'تكويد صنف_ارصدة'!E753</f>
        <v>0</v>
      </c>
    </row>
    <row r="752" spans="9:11" thickTop="1" thickBot="1">
      <c r="I752" s="72">
        <f>'تكويد صنف_ارصدة'!A754</f>
        <v>0</v>
      </c>
      <c r="J752" s="72" t="str">
        <f>'تكويد صنف_ارصدة'!B754</f>
        <v/>
      </c>
      <c r="K752" s="72">
        <f ca="1">'تكويد صنف_ارصدة'!E754</f>
        <v>0</v>
      </c>
    </row>
    <row r="753" spans="9:11" thickTop="1" thickBot="1">
      <c r="I753" s="72">
        <f>'تكويد صنف_ارصدة'!A755</f>
        <v>0</v>
      </c>
      <c r="J753" s="72" t="str">
        <f>'تكويد صنف_ارصدة'!B755</f>
        <v/>
      </c>
      <c r="K753" s="72">
        <f ca="1">'تكويد صنف_ارصدة'!E755</f>
        <v>0</v>
      </c>
    </row>
    <row r="754" spans="9:11" thickTop="1" thickBot="1">
      <c r="I754" s="72">
        <f>'تكويد صنف_ارصدة'!A756</f>
        <v>0</v>
      </c>
      <c r="J754" s="72" t="str">
        <f>'تكويد صنف_ارصدة'!B756</f>
        <v/>
      </c>
      <c r="K754" s="72">
        <f ca="1">'تكويد صنف_ارصدة'!E756</f>
        <v>0</v>
      </c>
    </row>
    <row r="755" spans="9:11" thickTop="1" thickBot="1">
      <c r="I755" s="72">
        <f>'تكويد صنف_ارصدة'!A757</f>
        <v>0</v>
      </c>
      <c r="J755" s="72" t="str">
        <f>'تكويد صنف_ارصدة'!B757</f>
        <v/>
      </c>
      <c r="K755" s="72">
        <f ca="1">'تكويد صنف_ارصدة'!E757</f>
        <v>0</v>
      </c>
    </row>
    <row r="756" spans="9:11" thickTop="1" thickBot="1">
      <c r="I756" s="72">
        <f>'تكويد صنف_ارصدة'!A758</f>
        <v>0</v>
      </c>
      <c r="J756" s="72" t="str">
        <f>'تكويد صنف_ارصدة'!B758</f>
        <v/>
      </c>
      <c r="K756" s="72">
        <f ca="1">'تكويد صنف_ارصدة'!E758</f>
        <v>0</v>
      </c>
    </row>
    <row r="757" spans="9:11" thickTop="1" thickBot="1">
      <c r="I757" s="72">
        <f>'تكويد صنف_ارصدة'!A759</f>
        <v>0</v>
      </c>
      <c r="J757" s="72" t="str">
        <f>'تكويد صنف_ارصدة'!B759</f>
        <v/>
      </c>
      <c r="K757" s="72">
        <f ca="1">'تكويد صنف_ارصدة'!E759</f>
        <v>0</v>
      </c>
    </row>
    <row r="758" spans="9:11" thickTop="1" thickBot="1">
      <c r="I758" s="72">
        <f>'تكويد صنف_ارصدة'!A760</f>
        <v>0</v>
      </c>
      <c r="J758" s="72" t="str">
        <f>'تكويد صنف_ارصدة'!B760</f>
        <v/>
      </c>
      <c r="K758" s="72">
        <f ca="1">'تكويد صنف_ارصدة'!E760</f>
        <v>0</v>
      </c>
    </row>
    <row r="759" spans="9:11" thickTop="1" thickBot="1">
      <c r="I759" s="72">
        <f>'تكويد صنف_ارصدة'!A761</f>
        <v>0</v>
      </c>
      <c r="J759" s="72" t="str">
        <f>'تكويد صنف_ارصدة'!B761</f>
        <v/>
      </c>
      <c r="K759" s="72">
        <f ca="1">'تكويد صنف_ارصدة'!E761</f>
        <v>0</v>
      </c>
    </row>
    <row r="760" spans="9:11" thickTop="1" thickBot="1">
      <c r="I760" s="72">
        <f>'تكويد صنف_ارصدة'!A762</f>
        <v>0</v>
      </c>
      <c r="J760" s="72" t="str">
        <f>'تكويد صنف_ارصدة'!B762</f>
        <v/>
      </c>
      <c r="K760" s="72">
        <f ca="1">'تكويد صنف_ارصدة'!E762</f>
        <v>0</v>
      </c>
    </row>
    <row r="761" spans="9:11" thickTop="1" thickBot="1">
      <c r="I761" s="72">
        <f>'تكويد صنف_ارصدة'!A763</f>
        <v>0</v>
      </c>
      <c r="J761" s="72" t="str">
        <f>'تكويد صنف_ارصدة'!B763</f>
        <v/>
      </c>
      <c r="K761" s="72">
        <f ca="1">'تكويد صنف_ارصدة'!E763</f>
        <v>0</v>
      </c>
    </row>
    <row r="762" spans="9:11" thickTop="1" thickBot="1">
      <c r="I762" s="72">
        <f>'تكويد صنف_ارصدة'!A764</f>
        <v>0</v>
      </c>
      <c r="J762" s="72" t="str">
        <f>'تكويد صنف_ارصدة'!B764</f>
        <v/>
      </c>
      <c r="K762" s="72">
        <f ca="1">'تكويد صنف_ارصدة'!E764</f>
        <v>0</v>
      </c>
    </row>
    <row r="763" spans="9:11" thickTop="1" thickBot="1">
      <c r="I763" s="72">
        <f>'تكويد صنف_ارصدة'!A765</f>
        <v>0</v>
      </c>
      <c r="J763" s="72" t="str">
        <f>'تكويد صنف_ارصدة'!B765</f>
        <v/>
      </c>
      <c r="K763" s="72">
        <f ca="1">'تكويد صنف_ارصدة'!E765</f>
        <v>0</v>
      </c>
    </row>
    <row r="764" spans="9:11" thickTop="1" thickBot="1">
      <c r="I764" s="72">
        <f>'تكويد صنف_ارصدة'!A766</f>
        <v>0</v>
      </c>
      <c r="J764" s="72" t="str">
        <f>'تكويد صنف_ارصدة'!B766</f>
        <v/>
      </c>
      <c r="K764" s="72">
        <f ca="1">'تكويد صنف_ارصدة'!E766</f>
        <v>0</v>
      </c>
    </row>
    <row r="765" spans="9:11" thickTop="1" thickBot="1">
      <c r="I765" s="72">
        <f>'تكويد صنف_ارصدة'!A767</f>
        <v>0</v>
      </c>
      <c r="J765" s="72" t="str">
        <f>'تكويد صنف_ارصدة'!B767</f>
        <v/>
      </c>
      <c r="K765" s="72">
        <f ca="1">'تكويد صنف_ارصدة'!E767</f>
        <v>0</v>
      </c>
    </row>
    <row r="766" spans="9:11" thickTop="1" thickBot="1">
      <c r="I766" s="72">
        <f>'تكويد صنف_ارصدة'!A768</f>
        <v>0</v>
      </c>
      <c r="J766" s="72" t="str">
        <f>'تكويد صنف_ارصدة'!B768</f>
        <v/>
      </c>
      <c r="K766" s="72">
        <f ca="1">'تكويد صنف_ارصدة'!E768</f>
        <v>0</v>
      </c>
    </row>
    <row r="767" spans="9:11" thickTop="1" thickBot="1">
      <c r="I767" s="72">
        <f>'تكويد صنف_ارصدة'!A769</f>
        <v>0</v>
      </c>
      <c r="J767" s="72" t="str">
        <f>'تكويد صنف_ارصدة'!B769</f>
        <v/>
      </c>
      <c r="K767" s="72">
        <f ca="1">'تكويد صنف_ارصدة'!E769</f>
        <v>0</v>
      </c>
    </row>
    <row r="768" spans="9:11" thickTop="1" thickBot="1">
      <c r="I768" s="72">
        <f>'تكويد صنف_ارصدة'!A770</f>
        <v>0</v>
      </c>
      <c r="J768" s="72" t="str">
        <f>'تكويد صنف_ارصدة'!B770</f>
        <v/>
      </c>
      <c r="K768" s="72">
        <f ca="1">'تكويد صنف_ارصدة'!E770</f>
        <v>0</v>
      </c>
    </row>
    <row r="769" spans="9:11" thickTop="1" thickBot="1">
      <c r="I769" s="72">
        <f>'تكويد صنف_ارصدة'!A771</f>
        <v>0</v>
      </c>
      <c r="J769" s="72" t="str">
        <f>'تكويد صنف_ارصدة'!B771</f>
        <v/>
      </c>
      <c r="K769" s="72">
        <f ca="1">'تكويد صنف_ارصدة'!E771</f>
        <v>0</v>
      </c>
    </row>
    <row r="770" spans="9:11" thickTop="1" thickBot="1">
      <c r="I770" s="72">
        <f>'تكويد صنف_ارصدة'!A772</f>
        <v>0</v>
      </c>
      <c r="J770" s="72" t="str">
        <f>'تكويد صنف_ارصدة'!B772</f>
        <v/>
      </c>
      <c r="K770" s="72">
        <f ca="1">'تكويد صنف_ارصدة'!E772</f>
        <v>0</v>
      </c>
    </row>
    <row r="771" spans="9:11" thickTop="1" thickBot="1">
      <c r="I771" s="72">
        <f>'تكويد صنف_ارصدة'!A773</f>
        <v>0</v>
      </c>
      <c r="J771" s="72" t="str">
        <f>'تكويد صنف_ارصدة'!B773</f>
        <v/>
      </c>
      <c r="K771" s="72">
        <f ca="1">'تكويد صنف_ارصدة'!E773</f>
        <v>0</v>
      </c>
    </row>
    <row r="772" spans="9:11" thickTop="1" thickBot="1">
      <c r="I772" s="72">
        <f>'تكويد صنف_ارصدة'!A774</f>
        <v>0</v>
      </c>
      <c r="J772" s="72" t="str">
        <f>'تكويد صنف_ارصدة'!B774</f>
        <v/>
      </c>
      <c r="K772" s="72">
        <f ca="1">'تكويد صنف_ارصدة'!E774</f>
        <v>0</v>
      </c>
    </row>
    <row r="773" spans="9:11" thickTop="1" thickBot="1">
      <c r="I773" s="72">
        <f>'تكويد صنف_ارصدة'!A775</f>
        <v>0</v>
      </c>
      <c r="J773" s="72" t="str">
        <f>'تكويد صنف_ارصدة'!B775</f>
        <v/>
      </c>
      <c r="K773" s="72">
        <f ca="1">'تكويد صنف_ارصدة'!E775</f>
        <v>0</v>
      </c>
    </row>
    <row r="774" spans="9:11" thickTop="1" thickBot="1">
      <c r="I774" s="72">
        <f>'تكويد صنف_ارصدة'!A776</f>
        <v>0</v>
      </c>
      <c r="J774" s="72" t="str">
        <f>'تكويد صنف_ارصدة'!B776</f>
        <v/>
      </c>
      <c r="K774" s="72">
        <f ca="1">'تكويد صنف_ارصدة'!E776</f>
        <v>0</v>
      </c>
    </row>
    <row r="775" spans="9:11" thickTop="1" thickBot="1">
      <c r="I775" s="72">
        <f>'تكويد صنف_ارصدة'!A777</f>
        <v>0</v>
      </c>
      <c r="J775" s="72" t="str">
        <f>'تكويد صنف_ارصدة'!B777</f>
        <v/>
      </c>
      <c r="K775" s="72">
        <f ca="1">'تكويد صنف_ارصدة'!E777</f>
        <v>0</v>
      </c>
    </row>
    <row r="776" spans="9:11" thickTop="1" thickBot="1">
      <c r="I776" s="72">
        <f>'تكويد صنف_ارصدة'!A778</f>
        <v>0</v>
      </c>
      <c r="J776" s="72" t="str">
        <f>'تكويد صنف_ارصدة'!B778</f>
        <v/>
      </c>
      <c r="K776" s="72">
        <f ca="1">'تكويد صنف_ارصدة'!E778</f>
        <v>0</v>
      </c>
    </row>
    <row r="777" spans="9:11" thickTop="1" thickBot="1">
      <c r="I777" s="72">
        <f>'تكويد صنف_ارصدة'!A779</f>
        <v>0</v>
      </c>
      <c r="J777" s="72" t="str">
        <f>'تكويد صنف_ارصدة'!B779</f>
        <v/>
      </c>
      <c r="K777" s="72">
        <f ca="1">'تكويد صنف_ارصدة'!E779</f>
        <v>0</v>
      </c>
    </row>
    <row r="778" spans="9:11" thickTop="1" thickBot="1">
      <c r="I778" s="72">
        <f>'تكويد صنف_ارصدة'!A780</f>
        <v>0</v>
      </c>
      <c r="J778" s="72" t="str">
        <f>'تكويد صنف_ارصدة'!B780</f>
        <v/>
      </c>
      <c r="K778" s="72">
        <f ca="1">'تكويد صنف_ارصدة'!E780</f>
        <v>0</v>
      </c>
    </row>
    <row r="779" spans="9:11" thickTop="1" thickBot="1">
      <c r="I779" s="72">
        <f>'تكويد صنف_ارصدة'!A781</f>
        <v>0</v>
      </c>
      <c r="J779" s="72" t="str">
        <f>'تكويد صنف_ارصدة'!B781</f>
        <v/>
      </c>
      <c r="K779" s="72">
        <f ca="1">'تكويد صنف_ارصدة'!E781</f>
        <v>0</v>
      </c>
    </row>
    <row r="780" spans="9:11" thickTop="1" thickBot="1">
      <c r="I780" s="72">
        <f>'تكويد صنف_ارصدة'!A782</f>
        <v>0</v>
      </c>
      <c r="J780" s="72" t="str">
        <f>'تكويد صنف_ارصدة'!B782</f>
        <v/>
      </c>
      <c r="K780" s="72">
        <f ca="1">'تكويد صنف_ارصدة'!E782</f>
        <v>0</v>
      </c>
    </row>
    <row r="781" spans="9:11" thickTop="1" thickBot="1">
      <c r="I781" s="72">
        <f>'تكويد صنف_ارصدة'!A783</f>
        <v>0</v>
      </c>
      <c r="J781" s="72" t="str">
        <f>'تكويد صنف_ارصدة'!B783</f>
        <v/>
      </c>
      <c r="K781" s="72">
        <f ca="1">'تكويد صنف_ارصدة'!E783</f>
        <v>0</v>
      </c>
    </row>
    <row r="782" spans="9:11" thickTop="1" thickBot="1">
      <c r="I782" s="72">
        <f>'تكويد صنف_ارصدة'!A784</f>
        <v>0</v>
      </c>
      <c r="J782" s="72" t="str">
        <f>'تكويد صنف_ارصدة'!B784</f>
        <v/>
      </c>
      <c r="K782" s="72">
        <f ca="1">'تكويد صنف_ارصدة'!E784</f>
        <v>0</v>
      </c>
    </row>
    <row r="783" spans="9:11" thickTop="1" thickBot="1">
      <c r="I783" s="72">
        <f>'تكويد صنف_ارصدة'!A785</f>
        <v>0</v>
      </c>
      <c r="J783" s="72" t="str">
        <f>'تكويد صنف_ارصدة'!B785</f>
        <v/>
      </c>
      <c r="K783" s="72">
        <f ca="1">'تكويد صنف_ارصدة'!E785</f>
        <v>0</v>
      </c>
    </row>
    <row r="784" spans="9:11" thickTop="1" thickBot="1">
      <c r="I784" s="72">
        <f>'تكويد صنف_ارصدة'!A786</f>
        <v>0</v>
      </c>
      <c r="J784" s="72" t="str">
        <f>'تكويد صنف_ارصدة'!B786</f>
        <v/>
      </c>
      <c r="K784" s="72">
        <f ca="1">'تكويد صنف_ارصدة'!E786</f>
        <v>0</v>
      </c>
    </row>
    <row r="785" spans="9:11" thickTop="1" thickBot="1">
      <c r="I785" s="72">
        <f>'تكويد صنف_ارصدة'!A787</f>
        <v>0</v>
      </c>
      <c r="J785" s="72" t="str">
        <f>'تكويد صنف_ارصدة'!B787</f>
        <v/>
      </c>
      <c r="K785" s="72">
        <f ca="1">'تكويد صنف_ارصدة'!E787</f>
        <v>0</v>
      </c>
    </row>
    <row r="786" spans="9:11" thickTop="1" thickBot="1">
      <c r="I786" s="72">
        <f>'تكويد صنف_ارصدة'!A788</f>
        <v>0</v>
      </c>
      <c r="J786" s="72" t="str">
        <f>'تكويد صنف_ارصدة'!B788</f>
        <v/>
      </c>
      <c r="K786" s="72">
        <f ca="1">'تكويد صنف_ارصدة'!E788</f>
        <v>0</v>
      </c>
    </row>
    <row r="787" spans="9:11" thickTop="1" thickBot="1">
      <c r="I787" s="72">
        <f>'تكويد صنف_ارصدة'!A789</f>
        <v>0</v>
      </c>
      <c r="J787" s="72" t="str">
        <f>'تكويد صنف_ارصدة'!B789</f>
        <v/>
      </c>
      <c r="K787" s="72">
        <f ca="1">'تكويد صنف_ارصدة'!E789</f>
        <v>0</v>
      </c>
    </row>
    <row r="788" spans="9:11" thickTop="1" thickBot="1">
      <c r="I788" s="72">
        <f>'تكويد صنف_ارصدة'!A790</f>
        <v>0</v>
      </c>
      <c r="J788" s="72" t="str">
        <f>'تكويد صنف_ارصدة'!B790</f>
        <v/>
      </c>
      <c r="K788" s="72">
        <f ca="1">'تكويد صنف_ارصدة'!E790</f>
        <v>0</v>
      </c>
    </row>
    <row r="789" spans="9:11" thickTop="1" thickBot="1">
      <c r="I789" s="72">
        <f>'تكويد صنف_ارصدة'!A791</f>
        <v>0</v>
      </c>
      <c r="J789" s="72" t="str">
        <f>'تكويد صنف_ارصدة'!B791</f>
        <v/>
      </c>
      <c r="K789" s="72">
        <f ca="1">'تكويد صنف_ارصدة'!E791</f>
        <v>0</v>
      </c>
    </row>
    <row r="790" spans="9:11" thickTop="1" thickBot="1">
      <c r="I790" s="72">
        <f>'تكويد صنف_ارصدة'!A792</f>
        <v>0</v>
      </c>
      <c r="J790" s="72" t="str">
        <f>'تكويد صنف_ارصدة'!B792</f>
        <v/>
      </c>
      <c r="K790" s="72">
        <f ca="1">'تكويد صنف_ارصدة'!E792</f>
        <v>0</v>
      </c>
    </row>
    <row r="791" spans="9:11" thickTop="1" thickBot="1">
      <c r="I791" s="72">
        <f>'تكويد صنف_ارصدة'!A793</f>
        <v>0</v>
      </c>
      <c r="J791" s="72" t="str">
        <f>'تكويد صنف_ارصدة'!B793</f>
        <v/>
      </c>
      <c r="K791" s="72">
        <f ca="1">'تكويد صنف_ارصدة'!E793</f>
        <v>0</v>
      </c>
    </row>
    <row r="792" spans="9:11" thickTop="1" thickBot="1">
      <c r="I792" s="72">
        <f>'تكويد صنف_ارصدة'!A794</f>
        <v>0</v>
      </c>
      <c r="J792" s="72" t="str">
        <f>'تكويد صنف_ارصدة'!B794</f>
        <v/>
      </c>
      <c r="K792" s="72">
        <f ca="1">'تكويد صنف_ارصدة'!E794</f>
        <v>0</v>
      </c>
    </row>
    <row r="793" spans="9:11" thickTop="1" thickBot="1">
      <c r="I793" s="72">
        <f>'تكويد صنف_ارصدة'!A795</f>
        <v>0</v>
      </c>
      <c r="J793" s="72" t="str">
        <f>'تكويد صنف_ارصدة'!B795</f>
        <v/>
      </c>
      <c r="K793" s="72">
        <f ca="1">'تكويد صنف_ارصدة'!E795</f>
        <v>0</v>
      </c>
    </row>
    <row r="794" spans="9:11" thickTop="1" thickBot="1">
      <c r="I794" s="72">
        <f>'تكويد صنف_ارصدة'!A796</f>
        <v>0</v>
      </c>
      <c r="J794" s="72" t="str">
        <f>'تكويد صنف_ارصدة'!B796</f>
        <v/>
      </c>
      <c r="K794" s="72">
        <f ca="1">'تكويد صنف_ارصدة'!E796</f>
        <v>0</v>
      </c>
    </row>
    <row r="795" spans="9:11" thickTop="1" thickBot="1">
      <c r="I795" s="72">
        <f>'تكويد صنف_ارصدة'!A797</f>
        <v>0</v>
      </c>
      <c r="J795" s="72" t="str">
        <f>'تكويد صنف_ارصدة'!B797</f>
        <v/>
      </c>
      <c r="K795" s="72">
        <f ca="1">'تكويد صنف_ارصدة'!E797</f>
        <v>0</v>
      </c>
    </row>
    <row r="796" spans="9:11" thickTop="1" thickBot="1">
      <c r="I796" s="72">
        <f>'تكويد صنف_ارصدة'!A798</f>
        <v>0</v>
      </c>
      <c r="J796" s="72" t="str">
        <f>'تكويد صنف_ارصدة'!B798</f>
        <v/>
      </c>
      <c r="K796" s="72">
        <f ca="1">'تكويد صنف_ارصدة'!E798</f>
        <v>0</v>
      </c>
    </row>
    <row r="797" spans="9:11" thickTop="1" thickBot="1">
      <c r="I797" s="72">
        <f>'تكويد صنف_ارصدة'!A799</f>
        <v>0</v>
      </c>
      <c r="J797" s="72" t="str">
        <f>'تكويد صنف_ارصدة'!B799</f>
        <v/>
      </c>
      <c r="K797" s="72">
        <f ca="1">'تكويد صنف_ارصدة'!E799</f>
        <v>0</v>
      </c>
    </row>
    <row r="798" spans="9:11" thickTop="1" thickBot="1">
      <c r="I798" s="72">
        <f>'تكويد صنف_ارصدة'!A800</f>
        <v>0</v>
      </c>
      <c r="J798" s="72" t="str">
        <f>'تكويد صنف_ارصدة'!B800</f>
        <v/>
      </c>
      <c r="K798" s="72">
        <f ca="1">'تكويد صنف_ارصدة'!E800</f>
        <v>0</v>
      </c>
    </row>
    <row r="799" spans="9:11" thickTop="1" thickBot="1">
      <c r="I799" s="72">
        <f>'تكويد صنف_ارصدة'!A801</f>
        <v>0</v>
      </c>
      <c r="J799" s="72" t="str">
        <f>'تكويد صنف_ارصدة'!B801</f>
        <v/>
      </c>
      <c r="K799" s="72">
        <f ca="1">'تكويد صنف_ارصدة'!E801</f>
        <v>0</v>
      </c>
    </row>
    <row r="800" spans="9:11" thickTop="1" thickBot="1">
      <c r="I800" s="72">
        <f>'تكويد صنف_ارصدة'!A802</f>
        <v>0</v>
      </c>
      <c r="J800" s="72" t="str">
        <f>'تكويد صنف_ارصدة'!B802</f>
        <v/>
      </c>
      <c r="K800" s="72">
        <f ca="1">'تكويد صنف_ارصدة'!E802</f>
        <v>0</v>
      </c>
    </row>
    <row r="801" spans="9:11" thickTop="1" thickBot="1">
      <c r="I801" s="72">
        <f>'تكويد صنف_ارصدة'!A803</f>
        <v>0</v>
      </c>
      <c r="J801" s="72" t="str">
        <f>'تكويد صنف_ارصدة'!B803</f>
        <v/>
      </c>
      <c r="K801" s="72">
        <f ca="1">'تكويد صنف_ارصدة'!E803</f>
        <v>0</v>
      </c>
    </row>
    <row r="802" spans="9:11" thickTop="1" thickBot="1">
      <c r="I802" s="72">
        <f>'تكويد صنف_ارصدة'!A804</f>
        <v>0</v>
      </c>
      <c r="J802" s="72" t="str">
        <f>'تكويد صنف_ارصدة'!B804</f>
        <v/>
      </c>
      <c r="K802" s="72">
        <f ca="1">'تكويد صنف_ارصدة'!E804</f>
        <v>0</v>
      </c>
    </row>
    <row r="803" spans="9:11" thickTop="1" thickBot="1">
      <c r="I803" s="72">
        <f>'تكويد صنف_ارصدة'!A805</f>
        <v>0</v>
      </c>
      <c r="J803" s="72" t="str">
        <f>'تكويد صنف_ارصدة'!B805</f>
        <v/>
      </c>
      <c r="K803" s="72">
        <f ca="1">'تكويد صنف_ارصدة'!E805</f>
        <v>0</v>
      </c>
    </row>
    <row r="804" spans="9:11" thickTop="1" thickBot="1">
      <c r="I804" s="72">
        <f>'تكويد صنف_ارصدة'!A806</f>
        <v>0</v>
      </c>
      <c r="J804" s="72" t="str">
        <f>'تكويد صنف_ارصدة'!B806</f>
        <v/>
      </c>
      <c r="K804" s="72">
        <f ca="1">'تكويد صنف_ارصدة'!E806</f>
        <v>0</v>
      </c>
    </row>
    <row r="805" spans="9:11" thickTop="1" thickBot="1">
      <c r="I805" s="72">
        <f>'تكويد صنف_ارصدة'!A807</f>
        <v>0</v>
      </c>
      <c r="J805" s="72" t="str">
        <f>'تكويد صنف_ارصدة'!B807</f>
        <v/>
      </c>
      <c r="K805" s="72">
        <f ca="1">'تكويد صنف_ارصدة'!E807</f>
        <v>0</v>
      </c>
    </row>
    <row r="806" spans="9:11" thickTop="1" thickBot="1">
      <c r="I806" s="72">
        <f>'تكويد صنف_ارصدة'!A808</f>
        <v>0</v>
      </c>
      <c r="J806" s="72" t="str">
        <f>'تكويد صنف_ارصدة'!B808</f>
        <v/>
      </c>
      <c r="K806" s="72">
        <f ca="1">'تكويد صنف_ارصدة'!E808</f>
        <v>0</v>
      </c>
    </row>
    <row r="807" spans="9:11" thickTop="1" thickBot="1">
      <c r="I807" s="72">
        <f>'تكويد صنف_ارصدة'!A809</f>
        <v>0</v>
      </c>
      <c r="J807" s="72" t="str">
        <f>'تكويد صنف_ارصدة'!B809</f>
        <v/>
      </c>
      <c r="K807" s="72">
        <f ca="1">'تكويد صنف_ارصدة'!E809</f>
        <v>0</v>
      </c>
    </row>
    <row r="808" spans="9:11" thickTop="1" thickBot="1">
      <c r="I808" s="72">
        <f>'تكويد صنف_ارصدة'!A810</f>
        <v>0</v>
      </c>
      <c r="J808" s="72" t="str">
        <f>'تكويد صنف_ارصدة'!B810</f>
        <v/>
      </c>
      <c r="K808" s="72">
        <f ca="1">'تكويد صنف_ارصدة'!E810</f>
        <v>0</v>
      </c>
    </row>
    <row r="809" spans="9:11" thickTop="1" thickBot="1">
      <c r="I809" s="72">
        <f>'تكويد صنف_ارصدة'!A811</f>
        <v>0</v>
      </c>
      <c r="J809" s="72" t="str">
        <f>'تكويد صنف_ارصدة'!B811</f>
        <v/>
      </c>
      <c r="K809" s="72">
        <f ca="1">'تكويد صنف_ارصدة'!E811</f>
        <v>0</v>
      </c>
    </row>
    <row r="810" spans="9:11" thickTop="1" thickBot="1">
      <c r="I810" s="72">
        <f>'تكويد صنف_ارصدة'!A812</f>
        <v>0</v>
      </c>
      <c r="J810" s="72" t="str">
        <f>'تكويد صنف_ارصدة'!B812</f>
        <v/>
      </c>
      <c r="K810" s="72">
        <f ca="1">'تكويد صنف_ارصدة'!E812</f>
        <v>0</v>
      </c>
    </row>
    <row r="811" spans="9:11" thickTop="1" thickBot="1">
      <c r="I811" s="72">
        <f>'تكويد صنف_ارصدة'!A813</f>
        <v>0</v>
      </c>
      <c r="J811" s="72" t="str">
        <f>'تكويد صنف_ارصدة'!B813</f>
        <v/>
      </c>
      <c r="K811" s="72">
        <f ca="1">'تكويد صنف_ارصدة'!E813</f>
        <v>0</v>
      </c>
    </row>
    <row r="812" spans="9:11" thickTop="1" thickBot="1">
      <c r="I812" s="72">
        <f>'تكويد صنف_ارصدة'!A814</f>
        <v>0</v>
      </c>
      <c r="J812" s="72" t="str">
        <f>'تكويد صنف_ارصدة'!B814</f>
        <v/>
      </c>
      <c r="K812" s="72">
        <f ca="1">'تكويد صنف_ارصدة'!E814</f>
        <v>0</v>
      </c>
    </row>
    <row r="813" spans="9:11" thickTop="1" thickBot="1">
      <c r="I813" s="72">
        <f>'تكويد صنف_ارصدة'!A815</f>
        <v>0</v>
      </c>
      <c r="J813" s="72" t="str">
        <f>'تكويد صنف_ارصدة'!B815</f>
        <v/>
      </c>
      <c r="K813" s="72">
        <f ca="1">'تكويد صنف_ارصدة'!E815</f>
        <v>0</v>
      </c>
    </row>
    <row r="814" spans="9:11" thickTop="1" thickBot="1">
      <c r="I814" s="72">
        <f>'تكويد صنف_ارصدة'!A816</f>
        <v>0</v>
      </c>
      <c r="J814" s="72" t="str">
        <f>'تكويد صنف_ارصدة'!B816</f>
        <v/>
      </c>
      <c r="K814" s="72">
        <f ca="1">'تكويد صنف_ارصدة'!E816</f>
        <v>0</v>
      </c>
    </row>
    <row r="815" spans="9:11" thickTop="1" thickBot="1">
      <c r="I815" s="72">
        <f>'تكويد صنف_ارصدة'!A817</f>
        <v>0</v>
      </c>
      <c r="J815" s="72" t="str">
        <f>'تكويد صنف_ارصدة'!B817</f>
        <v/>
      </c>
      <c r="K815" s="72">
        <f ca="1">'تكويد صنف_ارصدة'!E817</f>
        <v>0</v>
      </c>
    </row>
    <row r="816" spans="9:11" thickTop="1" thickBot="1">
      <c r="I816" s="72">
        <f>'تكويد صنف_ارصدة'!A818</f>
        <v>0</v>
      </c>
      <c r="J816" s="72" t="str">
        <f>'تكويد صنف_ارصدة'!B818</f>
        <v/>
      </c>
      <c r="K816" s="72">
        <f ca="1">'تكويد صنف_ارصدة'!E818</f>
        <v>0</v>
      </c>
    </row>
    <row r="817" spans="9:11" thickTop="1" thickBot="1">
      <c r="I817" s="72">
        <f>'تكويد صنف_ارصدة'!A819</f>
        <v>0</v>
      </c>
      <c r="J817" s="72" t="str">
        <f>'تكويد صنف_ارصدة'!B819</f>
        <v/>
      </c>
      <c r="K817" s="72">
        <f ca="1">'تكويد صنف_ارصدة'!E819</f>
        <v>0</v>
      </c>
    </row>
    <row r="818" spans="9:11" thickTop="1" thickBot="1">
      <c r="I818" s="72">
        <f>'تكويد صنف_ارصدة'!A820</f>
        <v>0</v>
      </c>
      <c r="J818" s="72" t="str">
        <f>'تكويد صنف_ارصدة'!B820</f>
        <v/>
      </c>
      <c r="K818" s="72">
        <f ca="1">'تكويد صنف_ارصدة'!E820</f>
        <v>0</v>
      </c>
    </row>
    <row r="819" spans="9:11" thickTop="1" thickBot="1">
      <c r="I819" s="72">
        <f>'تكويد صنف_ارصدة'!A821</f>
        <v>0</v>
      </c>
      <c r="J819" s="72" t="str">
        <f>'تكويد صنف_ارصدة'!B821</f>
        <v/>
      </c>
      <c r="K819" s="72">
        <f ca="1">'تكويد صنف_ارصدة'!E821</f>
        <v>0</v>
      </c>
    </row>
    <row r="820" spans="9:11" thickTop="1" thickBot="1">
      <c r="I820" s="72">
        <f>'تكويد صنف_ارصدة'!A822</f>
        <v>0</v>
      </c>
      <c r="J820" s="72" t="str">
        <f>'تكويد صنف_ارصدة'!B822</f>
        <v/>
      </c>
      <c r="K820" s="72">
        <f ca="1">'تكويد صنف_ارصدة'!E822</f>
        <v>0</v>
      </c>
    </row>
    <row r="821" spans="9:11" thickTop="1" thickBot="1">
      <c r="I821" s="72">
        <f>'تكويد صنف_ارصدة'!A823</f>
        <v>0</v>
      </c>
      <c r="J821" s="72" t="str">
        <f>'تكويد صنف_ارصدة'!B823</f>
        <v/>
      </c>
      <c r="K821" s="72">
        <f ca="1">'تكويد صنف_ارصدة'!E823</f>
        <v>0</v>
      </c>
    </row>
    <row r="822" spans="9:11" thickTop="1" thickBot="1">
      <c r="I822" s="72">
        <f>'تكويد صنف_ارصدة'!A824</f>
        <v>0</v>
      </c>
      <c r="J822" s="72" t="str">
        <f>'تكويد صنف_ارصدة'!B824</f>
        <v/>
      </c>
      <c r="K822" s="72">
        <f ca="1">'تكويد صنف_ارصدة'!E824</f>
        <v>0</v>
      </c>
    </row>
    <row r="823" spans="9:11" thickTop="1" thickBot="1">
      <c r="I823" s="72">
        <f>'تكويد صنف_ارصدة'!A825</f>
        <v>0</v>
      </c>
      <c r="J823" s="72" t="str">
        <f>'تكويد صنف_ارصدة'!B825</f>
        <v/>
      </c>
      <c r="K823" s="72">
        <f ca="1">'تكويد صنف_ارصدة'!E825</f>
        <v>0</v>
      </c>
    </row>
    <row r="824" spans="9:11" thickTop="1" thickBot="1">
      <c r="I824" s="72">
        <f>'تكويد صنف_ارصدة'!A826</f>
        <v>0</v>
      </c>
      <c r="J824" s="72" t="str">
        <f>'تكويد صنف_ارصدة'!B826</f>
        <v/>
      </c>
      <c r="K824" s="72">
        <f ca="1">'تكويد صنف_ارصدة'!E826</f>
        <v>0</v>
      </c>
    </row>
    <row r="825" spans="9:11" thickTop="1" thickBot="1">
      <c r="I825" s="72">
        <f>'تكويد صنف_ارصدة'!A827</f>
        <v>0</v>
      </c>
      <c r="J825" s="72" t="str">
        <f>'تكويد صنف_ارصدة'!B827</f>
        <v/>
      </c>
      <c r="K825" s="72">
        <f ca="1">'تكويد صنف_ارصدة'!E827</f>
        <v>0</v>
      </c>
    </row>
    <row r="826" spans="9:11" thickTop="1" thickBot="1">
      <c r="I826" s="72">
        <f>'تكويد صنف_ارصدة'!A828</f>
        <v>0</v>
      </c>
      <c r="J826" s="72" t="str">
        <f>'تكويد صنف_ارصدة'!B828</f>
        <v/>
      </c>
      <c r="K826" s="72">
        <f ca="1">'تكويد صنف_ارصدة'!E828</f>
        <v>0</v>
      </c>
    </row>
    <row r="827" spans="9:11" thickTop="1" thickBot="1">
      <c r="I827" s="72">
        <f>'تكويد صنف_ارصدة'!A829</f>
        <v>0</v>
      </c>
      <c r="J827" s="72" t="str">
        <f>'تكويد صنف_ارصدة'!B829</f>
        <v/>
      </c>
      <c r="K827" s="72">
        <f ca="1">'تكويد صنف_ارصدة'!E829</f>
        <v>0</v>
      </c>
    </row>
    <row r="828" spans="9:11" thickTop="1" thickBot="1">
      <c r="I828" s="72">
        <f>'تكويد صنف_ارصدة'!A830</f>
        <v>0</v>
      </c>
      <c r="J828" s="72" t="str">
        <f>'تكويد صنف_ارصدة'!B830</f>
        <v/>
      </c>
      <c r="K828" s="72">
        <f ca="1">'تكويد صنف_ارصدة'!E830</f>
        <v>0</v>
      </c>
    </row>
    <row r="829" spans="9:11" thickTop="1" thickBot="1">
      <c r="I829" s="72">
        <f>'تكويد صنف_ارصدة'!A831</f>
        <v>0</v>
      </c>
      <c r="J829" s="72" t="str">
        <f>'تكويد صنف_ارصدة'!B831</f>
        <v/>
      </c>
      <c r="K829" s="72">
        <f ca="1">'تكويد صنف_ارصدة'!E831</f>
        <v>0</v>
      </c>
    </row>
    <row r="830" spans="9:11" thickTop="1" thickBot="1">
      <c r="I830" s="72">
        <f>'تكويد صنف_ارصدة'!A832</f>
        <v>0</v>
      </c>
      <c r="J830" s="72" t="str">
        <f>'تكويد صنف_ارصدة'!B832</f>
        <v/>
      </c>
      <c r="K830" s="72">
        <f ca="1">'تكويد صنف_ارصدة'!E832</f>
        <v>0</v>
      </c>
    </row>
    <row r="831" spans="9:11" thickTop="1" thickBot="1">
      <c r="I831" s="72">
        <f>'تكويد صنف_ارصدة'!A833</f>
        <v>0</v>
      </c>
      <c r="J831" s="72" t="str">
        <f>'تكويد صنف_ارصدة'!B833</f>
        <v/>
      </c>
      <c r="K831" s="72">
        <f ca="1">'تكويد صنف_ارصدة'!E833</f>
        <v>0</v>
      </c>
    </row>
    <row r="832" spans="9:11" thickTop="1" thickBot="1">
      <c r="I832" s="72">
        <f>'تكويد صنف_ارصدة'!A834</f>
        <v>0</v>
      </c>
      <c r="J832" s="72" t="str">
        <f>'تكويد صنف_ارصدة'!B834</f>
        <v/>
      </c>
      <c r="K832" s="72">
        <f ca="1">'تكويد صنف_ارصدة'!E834</f>
        <v>0</v>
      </c>
    </row>
    <row r="833" spans="9:11" thickTop="1" thickBot="1">
      <c r="I833" s="72">
        <f>'تكويد صنف_ارصدة'!A835</f>
        <v>0</v>
      </c>
      <c r="J833" s="72" t="str">
        <f>'تكويد صنف_ارصدة'!B835</f>
        <v/>
      </c>
      <c r="K833" s="72">
        <f ca="1">'تكويد صنف_ارصدة'!E835</f>
        <v>0</v>
      </c>
    </row>
    <row r="834" spans="9:11" thickTop="1" thickBot="1">
      <c r="I834" s="72">
        <f>'تكويد صنف_ارصدة'!A836</f>
        <v>0</v>
      </c>
      <c r="J834" s="72" t="str">
        <f>'تكويد صنف_ارصدة'!B836</f>
        <v/>
      </c>
      <c r="K834" s="72">
        <f ca="1">'تكويد صنف_ارصدة'!E836</f>
        <v>0</v>
      </c>
    </row>
    <row r="835" spans="9:11" thickTop="1" thickBot="1">
      <c r="I835" s="72">
        <f>'تكويد صنف_ارصدة'!A837</f>
        <v>0</v>
      </c>
      <c r="J835" s="72" t="str">
        <f>'تكويد صنف_ارصدة'!B837</f>
        <v/>
      </c>
      <c r="K835" s="72">
        <f ca="1">'تكويد صنف_ارصدة'!E837</f>
        <v>0</v>
      </c>
    </row>
    <row r="836" spans="9:11" thickTop="1" thickBot="1">
      <c r="I836" s="72">
        <f>'تكويد صنف_ارصدة'!A838</f>
        <v>0</v>
      </c>
      <c r="J836" s="72" t="str">
        <f>'تكويد صنف_ارصدة'!B838</f>
        <v/>
      </c>
      <c r="K836" s="72">
        <f ca="1">'تكويد صنف_ارصدة'!E838</f>
        <v>0</v>
      </c>
    </row>
    <row r="837" spans="9:11" thickTop="1" thickBot="1">
      <c r="I837" s="72">
        <f>'تكويد صنف_ارصدة'!A839</f>
        <v>0</v>
      </c>
      <c r="J837" s="72" t="str">
        <f>'تكويد صنف_ارصدة'!B839</f>
        <v/>
      </c>
      <c r="K837" s="72">
        <f ca="1">'تكويد صنف_ارصدة'!E839</f>
        <v>0</v>
      </c>
    </row>
    <row r="838" spans="9:11" thickTop="1" thickBot="1">
      <c r="I838" s="72">
        <f>'تكويد صنف_ارصدة'!A840</f>
        <v>0</v>
      </c>
      <c r="J838" s="72" t="str">
        <f>'تكويد صنف_ارصدة'!B840</f>
        <v/>
      </c>
      <c r="K838" s="72">
        <f ca="1">'تكويد صنف_ارصدة'!E840</f>
        <v>0</v>
      </c>
    </row>
    <row r="839" spans="9:11" thickTop="1" thickBot="1">
      <c r="I839" s="72">
        <f>'تكويد صنف_ارصدة'!A841</f>
        <v>0</v>
      </c>
      <c r="J839" s="72" t="str">
        <f>'تكويد صنف_ارصدة'!B841</f>
        <v/>
      </c>
      <c r="K839" s="72">
        <f ca="1">'تكويد صنف_ارصدة'!E841</f>
        <v>0</v>
      </c>
    </row>
    <row r="840" spans="9:11" thickTop="1" thickBot="1">
      <c r="I840" s="72">
        <f>'تكويد صنف_ارصدة'!A842</f>
        <v>0</v>
      </c>
      <c r="J840" s="72" t="str">
        <f>'تكويد صنف_ارصدة'!B842</f>
        <v/>
      </c>
      <c r="K840" s="72">
        <f ca="1">'تكويد صنف_ارصدة'!E842</f>
        <v>0</v>
      </c>
    </row>
    <row r="841" spans="9:11" thickTop="1" thickBot="1">
      <c r="I841" s="72">
        <f>'تكويد صنف_ارصدة'!A843</f>
        <v>0</v>
      </c>
      <c r="J841" s="72" t="str">
        <f>'تكويد صنف_ارصدة'!B843</f>
        <v/>
      </c>
      <c r="K841" s="72">
        <f ca="1">'تكويد صنف_ارصدة'!E843</f>
        <v>0</v>
      </c>
    </row>
    <row r="842" spans="9:11" thickTop="1" thickBot="1">
      <c r="I842" s="72">
        <f>'تكويد صنف_ارصدة'!A844</f>
        <v>0</v>
      </c>
      <c r="J842" s="72" t="str">
        <f>'تكويد صنف_ارصدة'!B844</f>
        <v/>
      </c>
      <c r="K842" s="72">
        <f ca="1">'تكويد صنف_ارصدة'!E844</f>
        <v>0</v>
      </c>
    </row>
    <row r="843" spans="9:11" thickTop="1" thickBot="1">
      <c r="I843" s="72">
        <f>'تكويد صنف_ارصدة'!A845</f>
        <v>0</v>
      </c>
      <c r="J843" s="72" t="str">
        <f>'تكويد صنف_ارصدة'!B845</f>
        <v/>
      </c>
      <c r="K843" s="72">
        <f ca="1">'تكويد صنف_ارصدة'!E845</f>
        <v>0</v>
      </c>
    </row>
    <row r="844" spans="9:11" thickTop="1" thickBot="1">
      <c r="I844" s="72">
        <f>'تكويد صنف_ارصدة'!A846</f>
        <v>0</v>
      </c>
      <c r="J844" s="72" t="str">
        <f>'تكويد صنف_ارصدة'!B846</f>
        <v/>
      </c>
      <c r="K844" s="72">
        <f ca="1">'تكويد صنف_ارصدة'!E846</f>
        <v>0</v>
      </c>
    </row>
    <row r="845" spans="9:11" thickTop="1" thickBot="1">
      <c r="I845" s="72">
        <f>'تكويد صنف_ارصدة'!A847</f>
        <v>0</v>
      </c>
      <c r="J845" s="72" t="str">
        <f>'تكويد صنف_ارصدة'!B847</f>
        <v/>
      </c>
      <c r="K845" s="72">
        <f ca="1">'تكويد صنف_ارصدة'!E847</f>
        <v>0</v>
      </c>
    </row>
    <row r="846" spans="9:11" thickTop="1" thickBot="1">
      <c r="I846" s="72">
        <f>'تكويد صنف_ارصدة'!A848</f>
        <v>0</v>
      </c>
      <c r="J846" s="72" t="str">
        <f>'تكويد صنف_ارصدة'!B848</f>
        <v/>
      </c>
      <c r="K846" s="72">
        <f ca="1">'تكويد صنف_ارصدة'!E848</f>
        <v>0</v>
      </c>
    </row>
    <row r="847" spans="9:11" thickTop="1" thickBot="1">
      <c r="I847" s="72">
        <f>'تكويد صنف_ارصدة'!A849</f>
        <v>0</v>
      </c>
      <c r="J847" s="72" t="str">
        <f>'تكويد صنف_ارصدة'!B849</f>
        <v/>
      </c>
      <c r="K847" s="72">
        <f ca="1">'تكويد صنف_ارصدة'!E849</f>
        <v>0</v>
      </c>
    </row>
    <row r="848" spans="9:11" thickTop="1" thickBot="1">
      <c r="I848" s="72">
        <f>'تكويد صنف_ارصدة'!A850</f>
        <v>0</v>
      </c>
      <c r="J848" s="72" t="str">
        <f>'تكويد صنف_ارصدة'!B850</f>
        <v/>
      </c>
      <c r="K848" s="72">
        <f ca="1">'تكويد صنف_ارصدة'!E850</f>
        <v>0</v>
      </c>
    </row>
    <row r="849" spans="9:11" thickTop="1" thickBot="1">
      <c r="I849" s="72">
        <f>'تكويد صنف_ارصدة'!A851</f>
        <v>0</v>
      </c>
      <c r="J849" s="72" t="str">
        <f>'تكويد صنف_ارصدة'!B851</f>
        <v/>
      </c>
      <c r="K849" s="72">
        <f ca="1">'تكويد صنف_ارصدة'!E851</f>
        <v>0</v>
      </c>
    </row>
    <row r="850" spans="9:11" thickTop="1" thickBot="1">
      <c r="I850" s="72">
        <f>'تكويد صنف_ارصدة'!A852</f>
        <v>0</v>
      </c>
      <c r="J850" s="72" t="str">
        <f>'تكويد صنف_ارصدة'!B852</f>
        <v/>
      </c>
      <c r="K850" s="72">
        <f ca="1">'تكويد صنف_ارصدة'!E852</f>
        <v>0</v>
      </c>
    </row>
    <row r="851" spans="9:11" thickTop="1" thickBot="1">
      <c r="I851" s="72">
        <f>'تكويد صنف_ارصدة'!A853</f>
        <v>0</v>
      </c>
      <c r="J851" s="72" t="str">
        <f>'تكويد صنف_ارصدة'!B853</f>
        <v/>
      </c>
      <c r="K851" s="72">
        <f ca="1">'تكويد صنف_ارصدة'!E853</f>
        <v>0</v>
      </c>
    </row>
    <row r="852" spans="9:11" thickTop="1" thickBot="1">
      <c r="I852" s="72">
        <f>'تكويد صنف_ارصدة'!A854</f>
        <v>0</v>
      </c>
      <c r="J852" s="72" t="str">
        <f>'تكويد صنف_ارصدة'!B854</f>
        <v/>
      </c>
      <c r="K852" s="72">
        <f ca="1">'تكويد صنف_ارصدة'!E854</f>
        <v>0</v>
      </c>
    </row>
    <row r="853" spans="9:11" thickTop="1" thickBot="1">
      <c r="I853" s="72">
        <f>'تكويد صنف_ارصدة'!A855</f>
        <v>0</v>
      </c>
      <c r="J853" s="72" t="str">
        <f>'تكويد صنف_ارصدة'!B855</f>
        <v/>
      </c>
      <c r="K853" s="72">
        <f ca="1">'تكويد صنف_ارصدة'!E855</f>
        <v>0</v>
      </c>
    </row>
    <row r="854" spans="9:11" thickTop="1" thickBot="1">
      <c r="I854" s="72">
        <f>'تكويد صنف_ارصدة'!A856</f>
        <v>0</v>
      </c>
      <c r="J854" s="72" t="str">
        <f>'تكويد صنف_ارصدة'!B856</f>
        <v/>
      </c>
      <c r="K854" s="72">
        <f ca="1">'تكويد صنف_ارصدة'!E856</f>
        <v>0</v>
      </c>
    </row>
    <row r="855" spans="9:11" thickTop="1" thickBot="1">
      <c r="I855" s="72">
        <f>'تكويد صنف_ارصدة'!A857</f>
        <v>0</v>
      </c>
      <c r="J855" s="72" t="str">
        <f>'تكويد صنف_ارصدة'!B857</f>
        <v/>
      </c>
      <c r="K855" s="72">
        <f ca="1">'تكويد صنف_ارصدة'!E857</f>
        <v>0</v>
      </c>
    </row>
    <row r="856" spans="9:11" thickTop="1" thickBot="1">
      <c r="I856" s="72">
        <f>'تكويد صنف_ارصدة'!A858</f>
        <v>0</v>
      </c>
      <c r="J856" s="72" t="str">
        <f>'تكويد صنف_ارصدة'!B858</f>
        <v/>
      </c>
      <c r="K856" s="72">
        <f ca="1">'تكويد صنف_ارصدة'!E858</f>
        <v>0</v>
      </c>
    </row>
    <row r="857" spans="9:11" thickTop="1" thickBot="1">
      <c r="I857" s="72">
        <f>'تكويد صنف_ارصدة'!A859</f>
        <v>0</v>
      </c>
      <c r="J857" s="72" t="str">
        <f>'تكويد صنف_ارصدة'!B859</f>
        <v/>
      </c>
      <c r="K857" s="72">
        <f ca="1">'تكويد صنف_ارصدة'!E859</f>
        <v>0</v>
      </c>
    </row>
    <row r="858" spans="9:11" thickTop="1" thickBot="1">
      <c r="I858" s="72">
        <f>'تكويد صنف_ارصدة'!A860</f>
        <v>0</v>
      </c>
      <c r="J858" s="72" t="str">
        <f>'تكويد صنف_ارصدة'!B860</f>
        <v/>
      </c>
      <c r="K858" s="72">
        <f ca="1">'تكويد صنف_ارصدة'!E860</f>
        <v>0</v>
      </c>
    </row>
    <row r="859" spans="9:11" thickTop="1" thickBot="1">
      <c r="I859" s="72">
        <f>'تكويد صنف_ارصدة'!A861</f>
        <v>0</v>
      </c>
      <c r="J859" s="72" t="str">
        <f>'تكويد صنف_ارصدة'!B861</f>
        <v/>
      </c>
      <c r="K859" s="72">
        <f ca="1">'تكويد صنف_ارصدة'!E861</f>
        <v>0</v>
      </c>
    </row>
    <row r="860" spans="9:11" thickTop="1" thickBot="1">
      <c r="I860" s="72">
        <f>'تكويد صنف_ارصدة'!A862</f>
        <v>0</v>
      </c>
      <c r="J860" s="72" t="str">
        <f>'تكويد صنف_ارصدة'!B862</f>
        <v/>
      </c>
      <c r="K860" s="72">
        <f ca="1">'تكويد صنف_ارصدة'!E862</f>
        <v>0</v>
      </c>
    </row>
    <row r="861" spans="9:11" thickTop="1" thickBot="1">
      <c r="I861" s="72">
        <f>'تكويد صنف_ارصدة'!A863</f>
        <v>0</v>
      </c>
      <c r="J861" s="72" t="str">
        <f>'تكويد صنف_ارصدة'!B863</f>
        <v/>
      </c>
      <c r="K861" s="72">
        <f ca="1">'تكويد صنف_ارصدة'!E863</f>
        <v>0</v>
      </c>
    </row>
    <row r="862" spans="9:11" thickTop="1" thickBot="1">
      <c r="I862" s="72">
        <f>'تكويد صنف_ارصدة'!A864</f>
        <v>0</v>
      </c>
      <c r="J862" s="72" t="str">
        <f>'تكويد صنف_ارصدة'!B864</f>
        <v/>
      </c>
      <c r="K862" s="72">
        <f ca="1">'تكويد صنف_ارصدة'!E864</f>
        <v>0</v>
      </c>
    </row>
    <row r="863" spans="9:11" thickTop="1" thickBot="1">
      <c r="I863" s="72">
        <f>'تكويد صنف_ارصدة'!A865</f>
        <v>0</v>
      </c>
      <c r="J863" s="72" t="str">
        <f>'تكويد صنف_ارصدة'!B865</f>
        <v/>
      </c>
      <c r="K863" s="72">
        <f ca="1">'تكويد صنف_ارصدة'!E865</f>
        <v>0</v>
      </c>
    </row>
    <row r="864" spans="9:11" thickTop="1" thickBot="1">
      <c r="I864" s="72">
        <f>'تكويد صنف_ارصدة'!A866</f>
        <v>0</v>
      </c>
      <c r="J864" s="72" t="str">
        <f>'تكويد صنف_ارصدة'!B866</f>
        <v/>
      </c>
      <c r="K864" s="72">
        <f ca="1">'تكويد صنف_ارصدة'!E866</f>
        <v>0</v>
      </c>
    </row>
    <row r="865" spans="9:11" thickTop="1" thickBot="1">
      <c r="I865" s="72">
        <f>'تكويد صنف_ارصدة'!A867</f>
        <v>0</v>
      </c>
      <c r="J865" s="72" t="str">
        <f>'تكويد صنف_ارصدة'!B867</f>
        <v/>
      </c>
      <c r="K865" s="72">
        <f ca="1">'تكويد صنف_ارصدة'!E867</f>
        <v>0</v>
      </c>
    </row>
    <row r="866" spans="9:11" thickTop="1" thickBot="1">
      <c r="I866" s="72">
        <f>'تكويد صنف_ارصدة'!A868</f>
        <v>0</v>
      </c>
      <c r="J866" s="72" t="str">
        <f>'تكويد صنف_ارصدة'!B868</f>
        <v/>
      </c>
      <c r="K866" s="72">
        <f ca="1">'تكويد صنف_ارصدة'!E868</f>
        <v>0</v>
      </c>
    </row>
    <row r="867" spans="9:11" thickTop="1" thickBot="1">
      <c r="I867" s="72">
        <f>'تكويد صنف_ارصدة'!A869</f>
        <v>0</v>
      </c>
      <c r="J867" s="72" t="str">
        <f>'تكويد صنف_ارصدة'!B869</f>
        <v/>
      </c>
      <c r="K867" s="72">
        <f ca="1">'تكويد صنف_ارصدة'!E869</f>
        <v>0</v>
      </c>
    </row>
    <row r="868" spans="9:11" thickTop="1" thickBot="1">
      <c r="I868" s="72">
        <f>'تكويد صنف_ارصدة'!A870</f>
        <v>0</v>
      </c>
      <c r="J868" s="72" t="str">
        <f>'تكويد صنف_ارصدة'!B870</f>
        <v/>
      </c>
      <c r="K868" s="72">
        <f ca="1">'تكويد صنف_ارصدة'!E870</f>
        <v>0</v>
      </c>
    </row>
    <row r="869" spans="9:11" thickTop="1" thickBot="1">
      <c r="I869" s="72">
        <f>'تكويد صنف_ارصدة'!A871</f>
        <v>0</v>
      </c>
      <c r="J869" s="72" t="str">
        <f>'تكويد صنف_ارصدة'!B871</f>
        <v/>
      </c>
      <c r="K869" s="72">
        <f ca="1">'تكويد صنف_ارصدة'!E871</f>
        <v>0</v>
      </c>
    </row>
    <row r="870" spans="9:11" thickTop="1" thickBot="1">
      <c r="I870" s="72">
        <f>'تكويد صنف_ارصدة'!A872</f>
        <v>0</v>
      </c>
      <c r="J870" s="72" t="str">
        <f>'تكويد صنف_ارصدة'!B872</f>
        <v/>
      </c>
      <c r="K870" s="72">
        <f ca="1">'تكويد صنف_ارصدة'!E872</f>
        <v>0</v>
      </c>
    </row>
    <row r="871" spans="9:11" thickTop="1" thickBot="1">
      <c r="I871" s="72">
        <f>'تكويد صنف_ارصدة'!A873</f>
        <v>0</v>
      </c>
      <c r="J871" s="72" t="str">
        <f>'تكويد صنف_ارصدة'!B873</f>
        <v/>
      </c>
      <c r="K871" s="72">
        <f ca="1">'تكويد صنف_ارصدة'!E873</f>
        <v>0</v>
      </c>
    </row>
    <row r="872" spans="9:11" thickTop="1" thickBot="1">
      <c r="I872" s="72">
        <f>'تكويد صنف_ارصدة'!A874</f>
        <v>0</v>
      </c>
      <c r="J872" s="72" t="str">
        <f>'تكويد صنف_ارصدة'!B874</f>
        <v/>
      </c>
      <c r="K872" s="72">
        <f ca="1">'تكويد صنف_ارصدة'!E874</f>
        <v>0</v>
      </c>
    </row>
    <row r="873" spans="9:11" thickTop="1" thickBot="1">
      <c r="I873" s="72">
        <f>'تكويد صنف_ارصدة'!A875</f>
        <v>0</v>
      </c>
      <c r="J873" s="72" t="str">
        <f>'تكويد صنف_ارصدة'!B875</f>
        <v/>
      </c>
      <c r="K873" s="72">
        <f ca="1">'تكويد صنف_ارصدة'!E875</f>
        <v>0</v>
      </c>
    </row>
    <row r="874" spans="9:11" thickTop="1" thickBot="1">
      <c r="I874" s="72">
        <f>'تكويد صنف_ارصدة'!A876</f>
        <v>0</v>
      </c>
      <c r="J874" s="72" t="str">
        <f>'تكويد صنف_ارصدة'!B876</f>
        <v/>
      </c>
      <c r="K874" s="72">
        <f ca="1">'تكويد صنف_ارصدة'!E876</f>
        <v>0</v>
      </c>
    </row>
    <row r="875" spans="9:11" thickTop="1" thickBot="1">
      <c r="I875" s="72">
        <f>'تكويد صنف_ارصدة'!A877</f>
        <v>0</v>
      </c>
      <c r="J875" s="72" t="str">
        <f>'تكويد صنف_ارصدة'!B877</f>
        <v/>
      </c>
      <c r="K875" s="72">
        <f ca="1">'تكويد صنف_ارصدة'!E877</f>
        <v>0</v>
      </c>
    </row>
    <row r="876" spans="9:11" thickTop="1" thickBot="1">
      <c r="I876" s="72">
        <f>'تكويد صنف_ارصدة'!A878</f>
        <v>0</v>
      </c>
      <c r="J876" s="72" t="str">
        <f>'تكويد صنف_ارصدة'!B878</f>
        <v/>
      </c>
      <c r="K876" s="72">
        <f ca="1">'تكويد صنف_ارصدة'!E878</f>
        <v>0</v>
      </c>
    </row>
    <row r="877" spans="9:11" thickTop="1" thickBot="1">
      <c r="I877" s="72">
        <f>'تكويد صنف_ارصدة'!A879</f>
        <v>0</v>
      </c>
      <c r="J877" s="72" t="str">
        <f>'تكويد صنف_ارصدة'!B879</f>
        <v/>
      </c>
      <c r="K877" s="72">
        <f ca="1">'تكويد صنف_ارصدة'!E879</f>
        <v>0</v>
      </c>
    </row>
    <row r="878" spans="9:11" thickTop="1" thickBot="1">
      <c r="I878" s="72">
        <f>'تكويد صنف_ارصدة'!A880</f>
        <v>0</v>
      </c>
      <c r="J878" s="72" t="str">
        <f>'تكويد صنف_ارصدة'!B880</f>
        <v/>
      </c>
      <c r="K878" s="72">
        <f ca="1">'تكويد صنف_ارصدة'!E880</f>
        <v>0</v>
      </c>
    </row>
    <row r="879" spans="9:11" thickTop="1" thickBot="1">
      <c r="I879" s="72">
        <f>'تكويد صنف_ارصدة'!A881</f>
        <v>0</v>
      </c>
      <c r="J879" s="72" t="str">
        <f>'تكويد صنف_ارصدة'!B881</f>
        <v/>
      </c>
      <c r="K879" s="72">
        <f ca="1">'تكويد صنف_ارصدة'!E881</f>
        <v>0</v>
      </c>
    </row>
    <row r="880" spans="9:11" thickTop="1" thickBot="1">
      <c r="I880" s="72">
        <f>'تكويد صنف_ارصدة'!A882</f>
        <v>0</v>
      </c>
      <c r="J880" s="72" t="str">
        <f>'تكويد صنف_ارصدة'!B882</f>
        <v/>
      </c>
      <c r="K880" s="72">
        <f ca="1">'تكويد صنف_ارصدة'!E882</f>
        <v>0</v>
      </c>
    </row>
    <row r="881" spans="9:11" thickTop="1" thickBot="1">
      <c r="I881" s="72">
        <f>'تكويد صنف_ارصدة'!A883</f>
        <v>0</v>
      </c>
      <c r="J881" s="72" t="str">
        <f>'تكويد صنف_ارصدة'!B883</f>
        <v/>
      </c>
      <c r="K881" s="72">
        <f ca="1">'تكويد صنف_ارصدة'!E883</f>
        <v>0</v>
      </c>
    </row>
    <row r="882" spans="9:11" thickTop="1" thickBot="1">
      <c r="I882" s="72">
        <f>'تكويد صنف_ارصدة'!A884</f>
        <v>0</v>
      </c>
      <c r="J882" s="72" t="str">
        <f>'تكويد صنف_ارصدة'!B884</f>
        <v/>
      </c>
      <c r="K882" s="72">
        <f ca="1">'تكويد صنف_ارصدة'!E884</f>
        <v>0</v>
      </c>
    </row>
    <row r="883" spans="9:11" thickTop="1" thickBot="1">
      <c r="I883" s="72">
        <f>'تكويد صنف_ارصدة'!A885</f>
        <v>0</v>
      </c>
      <c r="J883" s="72" t="str">
        <f>'تكويد صنف_ارصدة'!B885</f>
        <v/>
      </c>
      <c r="K883" s="72">
        <f ca="1">'تكويد صنف_ارصدة'!E885</f>
        <v>0</v>
      </c>
    </row>
    <row r="884" spans="9:11" thickTop="1" thickBot="1">
      <c r="I884" s="72">
        <f>'تكويد صنف_ارصدة'!A886</f>
        <v>0</v>
      </c>
      <c r="J884" s="72" t="str">
        <f>'تكويد صنف_ارصدة'!B886</f>
        <v/>
      </c>
      <c r="K884" s="72">
        <f ca="1">'تكويد صنف_ارصدة'!E886</f>
        <v>0</v>
      </c>
    </row>
    <row r="885" spans="9:11" thickTop="1" thickBot="1">
      <c r="I885" s="72">
        <f>'تكويد صنف_ارصدة'!A887</f>
        <v>0</v>
      </c>
      <c r="J885" s="72" t="str">
        <f>'تكويد صنف_ارصدة'!B887</f>
        <v/>
      </c>
      <c r="K885" s="72">
        <f ca="1">'تكويد صنف_ارصدة'!E887</f>
        <v>0</v>
      </c>
    </row>
    <row r="886" spans="9:11" thickTop="1" thickBot="1">
      <c r="I886" s="72">
        <f>'تكويد صنف_ارصدة'!A888</f>
        <v>0</v>
      </c>
      <c r="J886" s="72" t="str">
        <f>'تكويد صنف_ارصدة'!B888</f>
        <v/>
      </c>
      <c r="K886" s="72">
        <f ca="1">'تكويد صنف_ارصدة'!E888</f>
        <v>0</v>
      </c>
    </row>
    <row r="887" spans="9:11" thickTop="1" thickBot="1">
      <c r="I887" s="72">
        <f>'تكويد صنف_ارصدة'!A889</f>
        <v>0</v>
      </c>
      <c r="J887" s="72" t="str">
        <f>'تكويد صنف_ارصدة'!B889</f>
        <v/>
      </c>
      <c r="K887" s="72">
        <f ca="1">'تكويد صنف_ارصدة'!E889</f>
        <v>0</v>
      </c>
    </row>
    <row r="888" spans="9:11" thickTop="1" thickBot="1">
      <c r="I888" s="72">
        <f>'تكويد صنف_ارصدة'!A890</f>
        <v>0</v>
      </c>
      <c r="J888" s="72" t="str">
        <f>'تكويد صنف_ارصدة'!B890</f>
        <v/>
      </c>
      <c r="K888" s="72">
        <f ca="1">'تكويد صنف_ارصدة'!E890</f>
        <v>0</v>
      </c>
    </row>
    <row r="889" spans="9:11" thickTop="1" thickBot="1">
      <c r="I889" s="72">
        <f>'تكويد صنف_ارصدة'!A891</f>
        <v>0</v>
      </c>
      <c r="J889" s="72" t="str">
        <f>'تكويد صنف_ارصدة'!B891</f>
        <v/>
      </c>
      <c r="K889" s="72">
        <f ca="1">'تكويد صنف_ارصدة'!E891</f>
        <v>0</v>
      </c>
    </row>
    <row r="890" spans="9:11" thickTop="1" thickBot="1">
      <c r="I890" s="72">
        <f>'تكويد صنف_ارصدة'!A892</f>
        <v>0</v>
      </c>
      <c r="J890" s="72" t="str">
        <f>'تكويد صنف_ارصدة'!B892</f>
        <v/>
      </c>
      <c r="K890" s="72">
        <f ca="1">'تكويد صنف_ارصدة'!E892</f>
        <v>0</v>
      </c>
    </row>
    <row r="891" spans="9:11" thickTop="1" thickBot="1">
      <c r="I891" s="72">
        <f>'تكويد صنف_ارصدة'!A893</f>
        <v>0</v>
      </c>
      <c r="J891" s="72" t="str">
        <f>'تكويد صنف_ارصدة'!B893</f>
        <v/>
      </c>
      <c r="K891" s="72">
        <f ca="1">'تكويد صنف_ارصدة'!E893</f>
        <v>0</v>
      </c>
    </row>
    <row r="892" spans="9:11" thickTop="1" thickBot="1">
      <c r="I892" s="72">
        <f>'تكويد صنف_ارصدة'!A894</f>
        <v>0</v>
      </c>
      <c r="J892" s="72" t="str">
        <f>'تكويد صنف_ارصدة'!B894</f>
        <v/>
      </c>
      <c r="K892" s="72">
        <f ca="1">'تكويد صنف_ارصدة'!E894</f>
        <v>0</v>
      </c>
    </row>
    <row r="893" spans="9:11" thickTop="1" thickBot="1">
      <c r="I893" s="72">
        <f>'تكويد صنف_ارصدة'!A895</f>
        <v>0</v>
      </c>
      <c r="J893" s="72" t="str">
        <f>'تكويد صنف_ارصدة'!B895</f>
        <v/>
      </c>
      <c r="K893" s="72">
        <f ca="1">'تكويد صنف_ارصدة'!E895</f>
        <v>0</v>
      </c>
    </row>
    <row r="894" spans="9:11" thickTop="1" thickBot="1">
      <c r="I894" s="72">
        <f>'تكويد صنف_ارصدة'!A896</f>
        <v>0</v>
      </c>
      <c r="J894" s="72" t="str">
        <f>'تكويد صنف_ارصدة'!B896</f>
        <v/>
      </c>
      <c r="K894" s="72">
        <f ca="1">'تكويد صنف_ارصدة'!E896</f>
        <v>0</v>
      </c>
    </row>
    <row r="895" spans="9:11" thickTop="1" thickBot="1">
      <c r="I895" s="72">
        <f>'تكويد صنف_ارصدة'!A897</f>
        <v>0</v>
      </c>
      <c r="J895" s="72" t="str">
        <f>'تكويد صنف_ارصدة'!B897</f>
        <v/>
      </c>
      <c r="K895" s="72">
        <f ca="1">'تكويد صنف_ارصدة'!E897</f>
        <v>0</v>
      </c>
    </row>
    <row r="896" spans="9:11" thickTop="1" thickBot="1">
      <c r="I896" s="72">
        <f>'تكويد صنف_ارصدة'!A898</f>
        <v>0</v>
      </c>
      <c r="J896" s="72" t="str">
        <f>'تكويد صنف_ارصدة'!B898</f>
        <v/>
      </c>
      <c r="K896" s="72">
        <f ca="1">'تكويد صنف_ارصدة'!E898</f>
        <v>0</v>
      </c>
    </row>
    <row r="897" spans="9:11" thickTop="1" thickBot="1">
      <c r="I897" s="72">
        <f>'تكويد صنف_ارصدة'!A899</f>
        <v>0</v>
      </c>
      <c r="J897" s="72" t="str">
        <f>'تكويد صنف_ارصدة'!B899</f>
        <v/>
      </c>
      <c r="K897" s="72">
        <f ca="1">'تكويد صنف_ارصدة'!E899</f>
        <v>0</v>
      </c>
    </row>
    <row r="898" spans="9:11" thickTop="1" thickBot="1">
      <c r="I898" s="72">
        <f>'تكويد صنف_ارصدة'!A900</f>
        <v>0</v>
      </c>
      <c r="J898" s="72" t="str">
        <f>'تكويد صنف_ارصدة'!B900</f>
        <v/>
      </c>
      <c r="K898" s="72">
        <f ca="1">'تكويد صنف_ارصدة'!E900</f>
        <v>0</v>
      </c>
    </row>
    <row r="899" spans="9:11" thickTop="1" thickBot="1">
      <c r="I899" s="72">
        <f>'تكويد صنف_ارصدة'!A901</f>
        <v>0</v>
      </c>
      <c r="J899" s="72" t="str">
        <f>'تكويد صنف_ارصدة'!B901</f>
        <v/>
      </c>
      <c r="K899" s="72">
        <f ca="1">'تكويد صنف_ارصدة'!E901</f>
        <v>0</v>
      </c>
    </row>
    <row r="900" spans="9:11" thickTop="1" thickBot="1">
      <c r="I900" s="72">
        <f>'تكويد صنف_ارصدة'!A902</f>
        <v>0</v>
      </c>
      <c r="J900" s="72" t="str">
        <f>'تكويد صنف_ارصدة'!B902</f>
        <v/>
      </c>
      <c r="K900" s="72">
        <f ca="1">'تكويد صنف_ارصدة'!E902</f>
        <v>0</v>
      </c>
    </row>
    <row r="901" spans="9:11" thickTop="1" thickBot="1">
      <c r="I901" s="72">
        <f>'تكويد صنف_ارصدة'!A903</f>
        <v>0</v>
      </c>
      <c r="J901" s="72" t="str">
        <f>'تكويد صنف_ارصدة'!B903</f>
        <v/>
      </c>
      <c r="K901" s="72">
        <f ca="1">'تكويد صنف_ارصدة'!E903</f>
        <v>0</v>
      </c>
    </row>
    <row r="902" spans="9:11" thickTop="1" thickBot="1">
      <c r="I902" s="72">
        <f>'تكويد صنف_ارصدة'!A904</f>
        <v>0</v>
      </c>
      <c r="J902" s="72" t="str">
        <f>'تكويد صنف_ارصدة'!B904</f>
        <v/>
      </c>
      <c r="K902" s="72">
        <f ca="1">'تكويد صنف_ارصدة'!E904</f>
        <v>0</v>
      </c>
    </row>
    <row r="903" spans="9:11" thickTop="1" thickBot="1">
      <c r="I903" s="72">
        <f>'تكويد صنف_ارصدة'!A905</f>
        <v>0</v>
      </c>
      <c r="J903" s="72" t="str">
        <f>'تكويد صنف_ارصدة'!B905</f>
        <v/>
      </c>
      <c r="K903" s="72">
        <f ca="1">'تكويد صنف_ارصدة'!E905</f>
        <v>0</v>
      </c>
    </row>
    <row r="904" spans="9:11" thickTop="1" thickBot="1">
      <c r="I904" s="72">
        <f>'تكويد صنف_ارصدة'!A906</f>
        <v>0</v>
      </c>
      <c r="J904" s="72" t="str">
        <f>'تكويد صنف_ارصدة'!B906</f>
        <v/>
      </c>
      <c r="K904" s="72">
        <f ca="1">'تكويد صنف_ارصدة'!E906</f>
        <v>0</v>
      </c>
    </row>
    <row r="905" spans="9:11" thickTop="1" thickBot="1">
      <c r="I905" s="72">
        <f>'تكويد صنف_ارصدة'!A907</f>
        <v>0</v>
      </c>
      <c r="J905" s="72" t="str">
        <f>'تكويد صنف_ارصدة'!B907</f>
        <v/>
      </c>
      <c r="K905" s="72">
        <f ca="1">'تكويد صنف_ارصدة'!E907</f>
        <v>0</v>
      </c>
    </row>
    <row r="906" spans="9:11" thickTop="1" thickBot="1">
      <c r="I906" s="72">
        <f>'تكويد صنف_ارصدة'!A908</f>
        <v>0</v>
      </c>
      <c r="J906" s="72" t="str">
        <f>'تكويد صنف_ارصدة'!B908</f>
        <v/>
      </c>
      <c r="K906" s="72">
        <f ca="1">'تكويد صنف_ارصدة'!E908</f>
        <v>0</v>
      </c>
    </row>
    <row r="907" spans="9:11" thickTop="1" thickBot="1">
      <c r="I907" s="72">
        <f>'تكويد صنف_ارصدة'!A909</f>
        <v>0</v>
      </c>
      <c r="J907" s="72" t="str">
        <f>'تكويد صنف_ارصدة'!B909</f>
        <v/>
      </c>
      <c r="K907" s="72">
        <f ca="1">'تكويد صنف_ارصدة'!E909</f>
        <v>0</v>
      </c>
    </row>
    <row r="908" spans="9:11" thickTop="1" thickBot="1">
      <c r="I908" s="72">
        <f>'تكويد صنف_ارصدة'!A910</f>
        <v>0</v>
      </c>
      <c r="J908" s="72" t="str">
        <f>'تكويد صنف_ارصدة'!B910</f>
        <v/>
      </c>
      <c r="K908" s="72">
        <f ca="1">'تكويد صنف_ارصدة'!E910</f>
        <v>0</v>
      </c>
    </row>
    <row r="909" spans="9:11" thickTop="1" thickBot="1">
      <c r="I909" s="72">
        <f>'تكويد صنف_ارصدة'!A911</f>
        <v>0</v>
      </c>
      <c r="J909" s="72" t="str">
        <f>'تكويد صنف_ارصدة'!B911</f>
        <v/>
      </c>
      <c r="K909" s="72">
        <f ca="1">'تكويد صنف_ارصدة'!E911</f>
        <v>0</v>
      </c>
    </row>
    <row r="910" spans="9:11" thickTop="1" thickBot="1">
      <c r="I910" s="72">
        <f>'تكويد صنف_ارصدة'!A912</f>
        <v>0</v>
      </c>
      <c r="J910" s="72" t="str">
        <f>'تكويد صنف_ارصدة'!B912</f>
        <v/>
      </c>
      <c r="K910" s="72">
        <f ca="1">'تكويد صنف_ارصدة'!E912</f>
        <v>0</v>
      </c>
    </row>
    <row r="911" spans="9:11" thickTop="1" thickBot="1">
      <c r="I911" s="72">
        <f>'تكويد صنف_ارصدة'!A913</f>
        <v>0</v>
      </c>
      <c r="J911" s="72" t="str">
        <f>'تكويد صنف_ارصدة'!B913</f>
        <v/>
      </c>
      <c r="K911" s="72">
        <f ca="1">'تكويد صنف_ارصدة'!E913</f>
        <v>0</v>
      </c>
    </row>
    <row r="912" spans="9:11" thickTop="1" thickBot="1">
      <c r="I912" s="72">
        <f>'تكويد صنف_ارصدة'!A914</f>
        <v>0</v>
      </c>
      <c r="J912" s="72" t="str">
        <f>'تكويد صنف_ارصدة'!B914</f>
        <v/>
      </c>
      <c r="K912" s="72">
        <f ca="1">'تكويد صنف_ارصدة'!E914</f>
        <v>0</v>
      </c>
    </row>
    <row r="913" spans="9:11" thickTop="1" thickBot="1">
      <c r="I913" s="72">
        <f>'تكويد صنف_ارصدة'!A915</f>
        <v>0</v>
      </c>
      <c r="J913" s="72" t="str">
        <f>'تكويد صنف_ارصدة'!B915</f>
        <v/>
      </c>
      <c r="K913" s="72">
        <f ca="1">'تكويد صنف_ارصدة'!E915</f>
        <v>0</v>
      </c>
    </row>
    <row r="914" spans="9:11" thickTop="1" thickBot="1">
      <c r="I914" s="72">
        <f>'تكويد صنف_ارصدة'!A916</f>
        <v>0</v>
      </c>
      <c r="J914" s="72" t="str">
        <f>'تكويد صنف_ارصدة'!B916</f>
        <v/>
      </c>
      <c r="K914" s="72">
        <f ca="1">'تكويد صنف_ارصدة'!E916</f>
        <v>0</v>
      </c>
    </row>
    <row r="915" spans="9:11" thickTop="1" thickBot="1">
      <c r="I915" s="72">
        <f>'تكويد صنف_ارصدة'!A917</f>
        <v>0</v>
      </c>
      <c r="J915" s="72" t="str">
        <f>'تكويد صنف_ارصدة'!B917</f>
        <v/>
      </c>
      <c r="K915" s="72">
        <f ca="1">'تكويد صنف_ارصدة'!E917</f>
        <v>0</v>
      </c>
    </row>
    <row r="916" spans="9:11" thickTop="1" thickBot="1">
      <c r="I916" s="72">
        <f>'تكويد صنف_ارصدة'!A918</f>
        <v>0</v>
      </c>
      <c r="J916" s="72" t="str">
        <f>'تكويد صنف_ارصدة'!B918</f>
        <v/>
      </c>
      <c r="K916" s="72">
        <f ca="1">'تكويد صنف_ارصدة'!E918</f>
        <v>0</v>
      </c>
    </row>
    <row r="917" spans="9:11" thickTop="1" thickBot="1">
      <c r="I917" s="72">
        <f>'تكويد صنف_ارصدة'!A919</f>
        <v>0</v>
      </c>
      <c r="J917" s="72" t="str">
        <f>'تكويد صنف_ارصدة'!B919</f>
        <v/>
      </c>
      <c r="K917" s="72">
        <f ca="1">'تكويد صنف_ارصدة'!E919</f>
        <v>0</v>
      </c>
    </row>
    <row r="918" spans="9:11" thickTop="1" thickBot="1">
      <c r="I918" s="72">
        <f>'تكويد صنف_ارصدة'!A920</f>
        <v>0</v>
      </c>
      <c r="J918" s="72" t="str">
        <f>'تكويد صنف_ارصدة'!B920</f>
        <v/>
      </c>
      <c r="K918" s="72">
        <f ca="1">'تكويد صنف_ارصدة'!E920</f>
        <v>0</v>
      </c>
    </row>
    <row r="919" spans="9:11" thickTop="1" thickBot="1">
      <c r="I919" s="72">
        <f>'تكويد صنف_ارصدة'!A921</f>
        <v>0</v>
      </c>
      <c r="J919" s="72" t="str">
        <f>'تكويد صنف_ارصدة'!B921</f>
        <v/>
      </c>
      <c r="K919" s="72">
        <f ca="1">'تكويد صنف_ارصدة'!E921</f>
        <v>0</v>
      </c>
    </row>
    <row r="920" spans="9:11" thickTop="1" thickBot="1">
      <c r="I920" s="72">
        <f>'تكويد صنف_ارصدة'!A922</f>
        <v>0</v>
      </c>
      <c r="J920" s="72" t="str">
        <f>'تكويد صنف_ارصدة'!B922</f>
        <v/>
      </c>
      <c r="K920" s="72">
        <f ca="1">'تكويد صنف_ارصدة'!E922</f>
        <v>0</v>
      </c>
    </row>
    <row r="921" spans="9:11" thickTop="1" thickBot="1">
      <c r="I921" s="72">
        <f>'تكويد صنف_ارصدة'!A923</f>
        <v>0</v>
      </c>
      <c r="J921" s="72" t="str">
        <f>'تكويد صنف_ارصدة'!B923</f>
        <v/>
      </c>
      <c r="K921" s="72">
        <f ca="1">'تكويد صنف_ارصدة'!E923</f>
        <v>0</v>
      </c>
    </row>
    <row r="922" spans="9:11" thickTop="1" thickBot="1">
      <c r="I922" s="72">
        <f>'تكويد صنف_ارصدة'!A924</f>
        <v>0</v>
      </c>
      <c r="J922" s="72" t="str">
        <f>'تكويد صنف_ارصدة'!B924</f>
        <v/>
      </c>
      <c r="K922" s="72">
        <f ca="1">'تكويد صنف_ارصدة'!E924</f>
        <v>0</v>
      </c>
    </row>
    <row r="923" spans="9:11" thickTop="1" thickBot="1">
      <c r="I923" s="72">
        <f>'تكويد صنف_ارصدة'!A925</f>
        <v>0</v>
      </c>
      <c r="J923" s="72" t="str">
        <f>'تكويد صنف_ارصدة'!B925</f>
        <v/>
      </c>
      <c r="K923" s="72">
        <f ca="1">'تكويد صنف_ارصدة'!E925</f>
        <v>0</v>
      </c>
    </row>
    <row r="924" spans="9:11" thickTop="1" thickBot="1">
      <c r="I924" s="72">
        <f>'تكويد صنف_ارصدة'!A926</f>
        <v>0</v>
      </c>
      <c r="J924" s="72" t="str">
        <f>'تكويد صنف_ارصدة'!B926</f>
        <v/>
      </c>
      <c r="K924" s="72">
        <f ca="1">'تكويد صنف_ارصدة'!E926</f>
        <v>0</v>
      </c>
    </row>
    <row r="925" spans="9:11" thickTop="1" thickBot="1">
      <c r="I925" s="72">
        <f>'تكويد صنف_ارصدة'!A927</f>
        <v>0</v>
      </c>
      <c r="J925" s="72" t="str">
        <f>'تكويد صنف_ارصدة'!B927</f>
        <v/>
      </c>
      <c r="K925" s="72">
        <f ca="1">'تكويد صنف_ارصدة'!E927</f>
        <v>0</v>
      </c>
    </row>
    <row r="926" spans="9:11" thickTop="1" thickBot="1">
      <c r="I926" s="72">
        <f>'تكويد صنف_ارصدة'!A928</f>
        <v>0</v>
      </c>
      <c r="J926" s="72" t="str">
        <f>'تكويد صنف_ارصدة'!B928</f>
        <v/>
      </c>
      <c r="K926" s="72">
        <f ca="1">'تكويد صنف_ارصدة'!E928</f>
        <v>0</v>
      </c>
    </row>
    <row r="927" spans="9:11" thickTop="1" thickBot="1">
      <c r="I927" s="72">
        <f>'تكويد صنف_ارصدة'!A929</f>
        <v>0</v>
      </c>
      <c r="J927" s="72" t="str">
        <f>'تكويد صنف_ارصدة'!B929</f>
        <v/>
      </c>
      <c r="K927" s="72">
        <f ca="1">'تكويد صنف_ارصدة'!E929</f>
        <v>0</v>
      </c>
    </row>
    <row r="928" spans="9:11" thickTop="1" thickBot="1">
      <c r="I928" s="72">
        <f>'تكويد صنف_ارصدة'!A930</f>
        <v>0</v>
      </c>
      <c r="J928" s="72" t="str">
        <f>'تكويد صنف_ارصدة'!B930</f>
        <v/>
      </c>
      <c r="K928" s="72">
        <f ca="1">'تكويد صنف_ارصدة'!E930</f>
        <v>0</v>
      </c>
    </row>
    <row r="929" spans="9:11" thickTop="1" thickBot="1">
      <c r="I929" s="72">
        <f>'تكويد صنف_ارصدة'!A931</f>
        <v>0</v>
      </c>
      <c r="J929" s="72" t="str">
        <f>'تكويد صنف_ارصدة'!B931</f>
        <v/>
      </c>
      <c r="K929" s="72">
        <f ca="1">'تكويد صنف_ارصدة'!E931</f>
        <v>0</v>
      </c>
    </row>
    <row r="930" spans="9:11" thickTop="1" thickBot="1">
      <c r="I930" s="72">
        <f>'تكويد صنف_ارصدة'!A932</f>
        <v>0</v>
      </c>
      <c r="J930" s="72" t="str">
        <f>'تكويد صنف_ارصدة'!B932</f>
        <v/>
      </c>
      <c r="K930" s="72">
        <f ca="1">'تكويد صنف_ارصدة'!E932</f>
        <v>0</v>
      </c>
    </row>
    <row r="931" spans="9:11" thickTop="1" thickBot="1">
      <c r="I931" s="72">
        <f>'تكويد صنف_ارصدة'!A933</f>
        <v>0</v>
      </c>
      <c r="J931" s="72" t="str">
        <f>'تكويد صنف_ارصدة'!B933</f>
        <v/>
      </c>
      <c r="K931" s="72">
        <f ca="1">'تكويد صنف_ارصدة'!E933</f>
        <v>0</v>
      </c>
    </row>
    <row r="932" spans="9:11" thickTop="1" thickBot="1">
      <c r="I932" s="72">
        <f>'تكويد صنف_ارصدة'!A934</f>
        <v>0</v>
      </c>
      <c r="J932" s="72" t="str">
        <f>'تكويد صنف_ارصدة'!B934</f>
        <v/>
      </c>
      <c r="K932" s="72">
        <f ca="1">'تكويد صنف_ارصدة'!E934</f>
        <v>0</v>
      </c>
    </row>
    <row r="933" spans="9:11" thickTop="1" thickBot="1">
      <c r="I933" s="72">
        <f>'تكويد صنف_ارصدة'!A935</f>
        <v>0</v>
      </c>
      <c r="J933" s="72" t="str">
        <f>'تكويد صنف_ارصدة'!B935</f>
        <v/>
      </c>
      <c r="K933" s="72">
        <f ca="1">'تكويد صنف_ارصدة'!E935</f>
        <v>0</v>
      </c>
    </row>
    <row r="934" spans="9:11" thickTop="1" thickBot="1">
      <c r="I934" s="72">
        <f>'تكويد صنف_ارصدة'!A936</f>
        <v>0</v>
      </c>
      <c r="J934" s="72" t="str">
        <f>'تكويد صنف_ارصدة'!B936</f>
        <v/>
      </c>
      <c r="K934" s="72">
        <f ca="1">'تكويد صنف_ارصدة'!E936</f>
        <v>0</v>
      </c>
    </row>
    <row r="935" spans="9:11" thickTop="1" thickBot="1">
      <c r="I935" s="72">
        <f>'تكويد صنف_ارصدة'!A937</f>
        <v>0</v>
      </c>
      <c r="J935" s="72" t="str">
        <f>'تكويد صنف_ارصدة'!B937</f>
        <v/>
      </c>
      <c r="K935" s="72">
        <f ca="1">'تكويد صنف_ارصدة'!E937</f>
        <v>0</v>
      </c>
    </row>
    <row r="936" spans="9:11" thickTop="1" thickBot="1">
      <c r="I936" s="72">
        <f>'تكويد صنف_ارصدة'!A938</f>
        <v>0</v>
      </c>
      <c r="J936" s="72" t="str">
        <f>'تكويد صنف_ارصدة'!B938</f>
        <v/>
      </c>
      <c r="K936" s="72">
        <f ca="1">'تكويد صنف_ارصدة'!E938</f>
        <v>0</v>
      </c>
    </row>
    <row r="937" spans="9:11" thickTop="1" thickBot="1">
      <c r="I937" s="72">
        <f>'تكويد صنف_ارصدة'!A939</f>
        <v>0</v>
      </c>
      <c r="J937" s="72" t="str">
        <f>'تكويد صنف_ارصدة'!B939</f>
        <v/>
      </c>
      <c r="K937" s="72">
        <f ca="1">'تكويد صنف_ارصدة'!E939</f>
        <v>0</v>
      </c>
    </row>
    <row r="938" spans="9:11" thickTop="1" thickBot="1">
      <c r="I938" s="72">
        <f>'تكويد صنف_ارصدة'!A940</f>
        <v>0</v>
      </c>
      <c r="J938" s="72" t="str">
        <f>'تكويد صنف_ارصدة'!B940</f>
        <v/>
      </c>
      <c r="K938" s="72">
        <f ca="1">'تكويد صنف_ارصدة'!E940</f>
        <v>0</v>
      </c>
    </row>
    <row r="939" spans="9:11" thickTop="1" thickBot="1">
      <c r="I939" s="72">
        <f>'تكويد صنف_ارصدة'!A941</f>
        <v>0</v>
      </c>
      <c r="J939" s="72" t="str">
        <f>'تكويد صنف_ارصدة'!B941</f>
        <v/>
      </c>
      <c r="K939" s="72">
        <f ca="1">'تكويد صنف_ارصدة'!E941</f>
        <v>0</v>
      </c>
    </row>
    <row r="940" spans="9:11" thickTop="1" thickBot="1">
      <c r="I940" s="72">
        <f>'تكويد صنف_ارصدة'!A942</f>
        <v>0</v>
      </c>
      <c r="J940" s="72" t="str">
        <f>'تكويد صنف_ارصدة'!B942</f>
        <v/>
      </c>
      <c r="K940" s="72">
        <f ca="1">'تكويد صنف_ارصدة'!E942</f>
        <v>0</v>
      </c>
    </row>
    <row r="941" spans="9:11" thickTop="1" thickBot="1">
      <c r="I941" s="72">
        <f>'تكويد صنف_ارصدة'!A943</f>
        <v>0</v>
      </c>
      <c r="J941" s="72" t="str">
        <f>'تكويد صنف_ارصدة'!B943</f>
        <v/>
      </c>
      <c r="K941" s="72">
        <f ca="1">'تكويد صنف_ارصدة'!E943</f>
        <v>0</v>
      </c>
    </row>
    <row r="942" spans="9:11" thickTop="1" thickBot="1">
      <c r="I942" s="72">
        <f>'تكويد صنف_ارصدة'!A944</f>
        <v>0</v>
      </c>
      <c r="J942" s="72" t="str">
        <f>'تكويد صنف_ارصدة'!B944</f>
        <v/>
      </c>
      <c r="K942" s="72">
        <f ca="1">'تكويد صنف_ارصدة'!E944</f>
        <v>0</v>
      </c>
    </row>
    <row r="943" spans="9:11" thickTop="1" thickBot="1">
      <c r="I943" s="72">
        <f>'تكويد صنف_ارصدة'!A945</f>
        <v>0</v>
      </c>
      <c r="J943" s="72" t="str">
        <f>'تكويد صنف_ارصدة'!B945</f>
        <v/>
      </c>
      <c r="K943" s="72">
        <f ca="1">'تكويد صنف_ارصدة'!E945</f>
        <v>0</v>
      </c>
    </row>
    <row r="944" spans="9:11" thickTop="1" thickBot="1">
      <c r="I944" s="72">
        <f>'تكويد صنف_ارصدة'!A946</f>
        <v>0</v>
      </c>
      <c r="J944" s="72" t="str">
        <f>'تكويد صنف_ارصدة'!B946</f>
        <v/>
      </c>
      <c r="K944" s="72">
        <f ca="1">'تكويد صنف_ارصدة'!E946</f>
        <v>0</v>
      </c>
    </row>
    <row r="945" spans="9:11" thickTop="1" thickBot="1">
      <c r="I945" s="72">
        <f>'تكويد صنف_ارصدة'!A947</f>
        <v>0</v>
      </c>
      <c r="J945" s="72" t="str">
        <f>'تكويد صنف_ارصدة'!B947</f>
        <v/>
      </c>
      <c r="K945" s="72">
        <f ca="1">'تكويد صنف_ارصدة'!E947</f>
        <v>0</v>
      </c>
    </row>
    <row r="946" spans="9:11" thickTop="1" thickBot="1">
      <c r="I946" s="72">
        <f>'تكويد صنف_ارصدة'!A948</f>
        <v>0</v>
      </c>
      <c r="J946" s="72" t="str">
        <f>'تكويد صنف_ارصدة'!B948</f>
        <v/>
      </c>
      <c r="K946" s="72">
        <f ca="1">'تكويد صنف_ارصدة'!E948</f>
        <v>0</v>
      </c>
    </row>
    <row r="947" spans="9:11" thickTop="1" thickBot="1">
      <c r="I947" s="72">
        <f>'تكويد صنف_ارصدة'!A949</f>
        <v>0</v>
      </c>
      <c r="J947" s="72" t="str">
        <f>'تكويد صنف_ارصدة'!B949</f>
        <v/>
      </c>
      <c r="K947" s="72">
        <f ca="1">'تكويد صنف_ارصدة'!E949</f>
        <v>0</v>
      </c>
    </row>
    <row r="948" spans="9:11" thickTop="1" thickBot="1">
      <c r="I948" s="72">
        <f>'تكويد صنف_ارصدة'!A950</f>
        <v>0</v>
      </c>
      <c r="J948" s="72" t="str">
        <f>'تكويد صنف_ارصدة'!B950</f>
        <v/>
      </c>
      <c r="K948" s="72">
        <f ca="1">'تكويد صنف_ارصدة'!E950</f>
        <v>0</v>
      </c>
    </row>
    <row r="949" spans="9:11" thickTop="1" thickBot="1">
      <c r="I949" s="72">
        <f>'تكويد صنف_ارصدة'!A951</f>
        <v>0</v>
      </c>
      <c r="J949" s="72" t="str">
        <f>'تكويد صنف_ارصدة'!B951</f>
        <v/>
      </c>
      <c r="K949" s="72">
        <f ca="1">'تكويد صنف_ارصدة'!E951</f>
        <v>0</v>
      </c>
    </row>
    <row r="950" spans="9:11" thickTop="1" thickBot="1">
      <c r="I950" s="72">
        <f>'تكويد صنف_ارصدة'!A952</f>
        <v>0</v>
      </c>
      <c r="J950" s="72" t="str">
        <f>'تكويد صنف_ارصدة'!B952</f>
        <v/>
      </c>
      <c r="K950" s="72">
        <f ca="1">'تكويد صنف_ارصدة'!E952</f>
        <v>0</v>
      </c>
    </row>
    <row r="951" spans="9:11" thickTop="1" thickBot="1">
      <c r="I951" s="72">
        <f>'تكويد صنف_ارصدة'!A953</f>
        <v>0</v>
      </c>
      <c r="J951" s="72" t="str">
        <f>'تكويد صنف_ارصدة'!B953</f>
        <v/>
      </c>
      <c r="K951" s="72">
        <f ca="1">'تكويد صنف_ارصدة'!E953</f>
        <v>0</v>
      </c>
    </row>
    <row r="952" spans="9:11" thickTop="1" thickBot="1">
      <c r="I952" s="72">
        <f>'تكويد صنف_ارصدة'!A954</f>
        <v>0</v>
      </c>
      <c r="J952" s="72" t="str">
        <f>'تكويد صنف_ارصدة'!B954</f>
        <v/>
      </c>
      <c r="K952" s="72">
        <f ca="1">'تكويد صنف_ارصدة'!E954</f>
        <v>0</v>
      </c>
    </row>
    <row r="953" spans="9:11" thickTop="1" thickBot="1">
      <c r="I953" s="72">
        <f>'تكويد صنف_ارصدة'!A955</f>
        <v>0</v>
      </c>
      <c r="J953" s="72" t="str">
        <f>'تكويد صنف_ارصدة'!B955</f>
        <v/>
      </c>
      <c r="K953" s="72">
        <f ca="1">'تكويد صنف_ارصدة'!E955</f>
        <v>0</v>
      </c>
    </row>
    <row r="954" spans="9:11" thickTop="1" thickBot="1">
      <c r="I954" s="72">
        <f>'تكويد صنف_ارصدة'!A956</f>
        <v>0</v>
      </c>
      <c r="J954" s="72" t="str">
        <f>'تكويد صنف_ارصدة'!B956</f>
        <v/>
      </c>
      <c r="K954" s="72">
        <f ca="1">'تكويد صنف_ارصدة'!E956</f>
        <v>0</v>
      </c>
    </row>
    <row r="955" spans="9:11" thickTop="1" thickBot="1">
      <c r="I955" s="72">
        <f>'تكويد صنف_ارصدة'!A957</f>
        <v>0</v>
      </c>
      <c r="J955" s="72" t="str">
        <f>'تكويد صنف_ارصدة'!B957</f>
        <v/>
      </c>
      <c r="K955" s="72">
        <f ca="1">'تكويد صنف_ارصدة'!E957</f>
        <v>0</v>
      </c>
    </row>
    <row r="956" spans="9:11" thickTop="1" thickBot="1">
      <c r="I956" s="72">
        <f>'تكويد صنف_ارصدة'!A958</f>
        <v>0</v>
      </c>
      <c r="J956" s="72" t="str">
        <f>'تكويد صنف_ارصدة'!B958</f>
        <v/>
      </c>
      <c r="K956" s="72">
        <f ca="1">'تكويد صنف_ارصدة'!E958</f>
        <v>0</v>
      </c>
    </row>
    <row r="957" spans="9:11" thickTop="1" thickBot="1">
      <c r="I957" s="72">
        <f>'تكويد صنف_ارصدة'!A959</f>
        <v>0</v>
      </c>
      <c r="J957" s="72" t="str">
        <f>'تكويد صنف_ارصدة'!B959</f>
        <v/>
      </c>
      <c r="K957" s="72">
        <f ca="1">'تكويد صنف_ارصدة'!E959</f>
        <v>0</v>
      </c>
    </row>
    <row r="958" spans="9:11" thickTop="1" thickBot="1">
      <c r="I958" s="72">
        <f>'تكويد صنف_ارصدة'!A960</f>
        <v>0</v>
      </c>
      <c r="J958" s="72" t="str">
        <f>'تكويد صنف_ارصدة'!B960</f>
        <v/>
      </c>
      <c r="K958" s="72">
        <f ca="1">'تكويد صنف_ارصدة'!E960</f>
        <v>0</v>
      </c>
    </row>
    <row r="959" spans="9:11" thickTop="1" thickBot="1">
      <c r="I959" s="72">
        <f>'تكويد صنف_ارصدة'!A961</f>
        <v>0</v>
      </c>
      <c r="J959" s="72" t="str">
        <f>'تكويد صنف_ارصدة'!B961</f>
        <v/>
      </c>
      <c r="K959" s="72">
        <f ca="1">'تكويد صنف_ارصدة'!E961</f>
        <v>0</v>
      </c>
    </row>
    <row r="960" spans="9:11" thickTop="1" thickBot="1">
      <c r="I960" s="72">
        <f>'تكويد صنف_ارصدة'!A962</f>
        <v>0</v>
      </c>
      <c r="J960" s="72" t="str">
        <f>'تكويد صنف_ارصدة'!B962</f>
        <v/>
      </c>
      <c r="K960" s="72">
        <f ca="1">'تكويد صنف_ارصدة'!E962</f>
        <v>0</v>
      </c>
    </row>
    <row r="961" spans="9:11" thickTop="1" thickBot="1">
      <c r="I961" s="72">
        <f>'تكويد صنف_ارصدة'!A963</f>
        <v>0</v>
      </c>
      <c r="J961" s="72" t="str">
        <f>'تكويد صنف_ارصدة'!B963</f>
        <v/>
      </c>
      <c r="K961" s="72">
        <f ca="1">'تكويد صنف_ارصدة'!E963</f>
        <v>0</v>
      </c>
    </row>
    <row r="962" spans="9:11" thickTop="1" thickBot="1">
      <c r="I962" s="72">
        <f>'تكويد صنف_ارصدة'!A964</f>
        <v>0</v>
      </c>
      <c r="J962" s="72" t="str">
        <f>'تكويد صنف_ارصدة'!B964</f>
        <v/>
      </c>
      <c r="K962" s="72">
        <f ca="1">'تكويد صنف_ارصدة'!E964</f>
        <v>0</v>
      </c>
    </row>
    <row r="963" spans="9:11" thickTop="1" thickBot="1">
      <c r="I963" s="72">
        <f>'تكويد صنف_ارصدة'!A965</f>
        <v>0</v>
      </c>
      <c r="J963" s="72" t="str">
        <f>'تكويد صنف_ارصدة'!B965</f>
        <v/>
      </c>
      <c r="K963" s="72">
        <f ca="1">'تكويد صنف_ارصدة'!E965</f>
        <v>0</v>
      </c>
    </row>
    <row r="964" spans="9:11" thickTop="1" thickBot="1">
      <c r="I964" s="72">
        <f>'تكويد صنف_ارصدة'!A966</f>
        <v>0</v>
      </c>
      <c r="J964" s="72" t="str">
        <f>'تكويد صنف_ارصدة'!B966</f>
        <v/>
      </c>
      <c r="K964" s="72">
        <f ca="1">'تكويد صنف_ارصدة'!E966</f>
        <v>0</v>
      </c>
    </row>
    <row r="965" spans="9:11" thickTop="1" thickBot="1">
      <c r="I965" s="72">
        <f>'تكويد صنف_ارصدة'!A967</f>
        <v>0</v>
      </c>
      <c r="J965" s="72" t="str">
        <f>'تكويد صنف_ارصدة'!B967</f>
        <v/>
      </c>
      <c r="K965" s="72">
        <f ca="1">'تكويد صنف_ارصدة'!E967</f>
        <v>0</v>
      </c>
    </row>
    <row r="966" spans="9:11" thickTop="1" thickBot="1">
      <c r="I966" s="72">
        <f>'تكويد صنف_ارصدة'!A968</f>
        <v>0</v>
      </c>
      <c r="J966" s="72" t="str">
        <f>'تكويد صنف_ارصدة'!B968</f>
        <v/>
      </c>
      <c r="K966" s="72">
        <f ca="1">'تكويد صنف_ارصدة'!E968</f>
        <v>0</v>
      </c>
    </row>
    <row r="967" spans="9:11" thickTop="1" thickBot="1">
      <c r="I967" s="72">
        <f>'تكويد صنف_ارصدة'!A969</f>
        <v>0</v>
      </c>
      <c r="J967" s="72" t="str">
        <f>'تكويد صنف_ارصدة'!B969</f>
        <v/>
      </c>
      <c r="K967" s="72">
        <f ca="1">'تكويد صنف_ارصدة'!E969</f>
        <v>0</v>
      </c>
    </row>
    <row r="968" spans="9:11" thickTop="1" thickBot="1">
      <c r="I968" s="72">
        <f>'تكويد صنف_ارصدة'!A970</f>
        <v>0</v>
      </c>
      <c r="J968" s="72" t="str">
        <f>'تكويد صنف_ارصدة'!B970</f>
        <v/>
      </c>
      <c r="K968" s="72">
        <f ca="1">'تكويد صنف_ارصدة'!E970</f>
        <v>0</v>
      </c>
    </row>
    <row r="969" spans="9:11" thickTop="1" thickBot="1">
      <c r="I969" s="72">
        <f>'تكويد صنف_ارصدة'!A971</f>
        <v>0</v>
      </c>
      <c r="J969" s="72" t="str">
        <f>'تكويد صنف_ارصدة'!B971</f>
        <v/>
      </c>
      <c r="K969" s="72">
        <f ca="1">'تكويد صنف_ارصدة'!E971</f>
        <v>0</v>
      </c>
    </row>
    <row r="970" spans="9:11" thickTop="1" thickBot="1">
      <c r="I970" s="72">
        <f>'تكويد صنف_ارصدة'!A972</f>
        <v>0</v>
      </c>
      <c r="J970" s="72" t="str">
        <f>'تكويد صنف_ارصدة'!B972</f>
        <v/>
      </c>
      <c r="K970" s="72">
        <f ca="1">'تكويد صنف_ارصدة'!E972</f>
        <v>0</v>
      </c>
    </row>
    <row r="971" spans="9:11" thickTop="1" thickBot="1">
      <c r="I971" s="72">
        <f>'تكويد صنف_ارصدة'!A973</f>
        <v>0</v>
      </c>
      <c r="J971" s="72" t="str">
        <f>'تكويد صنف_ارصدة'!B973</f>
        <v/>
      </c>
      <c r="K971" s="72">
        <f ca="1">'تكويد صنف_ارصدة'!E973</f>
        <v>0</v>
      </c>
    </row>
    <row r="972" spans="9:11" thickTop="1" thickBot="1">
      <c r="I972" s="72">
        <f>'تكويد صنف_ارصدة'!A974</f>
        <v>0</v>
      </c>
      <c r="J972" s="72" t="str">
        <f>'تكويد صنف_ارصدة'!B974</f>
        <v/>
      </c>
      <c r="K972" s="72">
        <f ca="1">'تكويد صنف_ارصدة'!E974</f>
        <v>0</v>
      </c>
    </row>
    <row r="973" spans="9:11" thickTop="1" thickBot="1">
      <c r="I973" s="72">
        <f>'تكويد صنف_ارصدة'!A975</f>
        <v>0</v>
      </c>
      <c r="J973" s="72" t="str">
        <f>'تكويد صنف_ارصدة'!B975</f>
        <v/>
      </c>
      <c r="K973" s="72">
        <f ca="1">'تكويد صنف_ارصدة'!E975</f>
        <v>0</v>
      </c>
    </row>
    <row r="974" spans="9:11" thickTop="1" thickBot="1">
      <c r="I974" s="72">
        <f>'تكويد صنف_ارصدة'!A976</f>
        <v>0</v>
      </c>
      <c r="J974" s="72" t="str">
        <f>'تكويد صنف_ارصدة'!B976</f>
        <v/>
      </c>
      <c r="K974" s="72">
        <f ca="1">'تكويد صنف_ارصدة'!E976</f>
        <v>0</v>
      </c>
    </row>
    <row r="975" spans="9:11" thickTop="1" thickBot="1">
      <c r="I975" s="72">
        <f>'تكويد صنف_ارصدة'!A977</f>
        <v>0</v>
      </c>
      <c r="J975" s="72" t="str">
        <f>'تكويد صنف_ارصدة'!B977</f>
        <v/>
      </c>
      <c r="K975" s="72">
        <f ca="1">'تكويد صنف_ارصدة'!E977</f>
        <v>0</v>
      </c>
    </row>
    <row r="976" spans="9:11" thickTop="1" thickBot="1">
      <c r="I976" s="72">
        <f>'تكويد صنف_ارصدة'!A978</f>
        <v>0</v>
      </c>
      <c r="J976" s="72" t="str">
        <f>'تكويد صنف_ارصدة'!B978</f>
        <v/>
      </c>
      <c r="K976" s="72">
        <f ca="1">'تكويد صنف_ارصدة'!E978</f>
        <v>0</v>
      </c>
    </row>
    <row r="977" spans="9:11" thickTop="1" thickBot="1">
      <c r="I977" s="72">
        <f>'تكويد صنف_ارصدة'!A979</f>
        <v>0</v>
      </c>
      <c r="J977" s="72" t="str">
        <f>'تكويد صنف_ارصدة'!B979</f>
        <v/>
      </c>
      <c r="K977" s="72">
        <f ca="1">'تكويد صنف_ارصدة'!E979</f>
        <v>0</v>
      </c>
    </row>
    <row r="978" spans="9:11" thickTop="1" thickBot="1">
      <c r="I978" s="72">
        <f>'تكويد صنف_ارصدة'!A980</f>
        <v>0</v>
      </c>
      <c r="J978" s="72" t="str">
        <f>'تكويد صنف_ارصدة'!B980</f>
        <v/>
      </c>
      <c r="K978" s="72">
        <f ca="1">'تكويد صنف_ارصدة'!E980</f>
        <v>0</v>
      </c>
    </row>
    <row r="979" spans="9:11" thickTop="1" thickBot="1">
      <c r="I979" s="72">
        <f>'تكويد صنف_ارصدة'!A981</f>
        <v>0</v>
      </c>
      <c r="J979" s="72" t="str">
        <f>'تكويد صنف_ارصدة'!B981</f>
        <v/>
      </c>
      <c r="K979" s="72">
        <f ca="1">'تكويد صنف_ارصدة'!E981</f>
        <v>0</v>
      </c>
    </row>
    <row r="980" spans="9:11" thickTop="1" thickBot="1">
      <c r="I980" s="72">
        <f>'تكويد صنف_ارصدة'!A982</f>
        <v>0</v>
      </c>
      <c r="J980" s="72" t="str">
        <f>'تكويد صنف_ارصدة'!B982</f>
        <v/>
      </c>
      <c r="K980" s="72">
        <f ca="1">'تكويد صنف_ارصدة'!E982</f>
        <v>0</v>
      </c>
    </row>
    <row r="981" spans="9:11" thickTop="1" thickBot="1">
      <c r="I981" s="72">
        <f>'تكويد صنف_ارصدة'!A983</f>
        <v>0</v>
      </c>
      <c r="J981" s="72" t="str">
        <f>'تكويد صنف_ارصدة'!B983</f>
        <v/>
      </c>
      <c r="K981" s="72">
        <f ca="1">'تكويد صنف_ارصدة'!E983</f>
        <v>0</v>
      </c>
    </row>
    <row r="982" spans="9:11" thickTop="1" thickBot="1">
      <c r="I982" s="72">
        <f>'تكويد صنف_ارصدة'!A984</f>
        <v>0</v>
      </c>
      <c r="J982" s="72" t="str">
        <f>'تكويد صنف_ارصدة'!B984</f>
        <v/>
      </c>
      <c r="K982" s="72">
        <f ca="1">'تكويد صنف_ارصدة'!E984</f>
        <v>0</v>
      </c>
    </row>
    <row r="983" spans="9:11" thickTop="1" thickBot="1">
      <c r="I983" s="72">
        <f>'تكويد صنف_ارصدة'!A985</f>
        <v>0</v>
      </c>
      <c r="J983" s="72" t="str">
        <f>'تكويد صنف_ارصدة'!B985</f>
        <v/>
      </c>
      <c r="K983" s="72">
        <f ca="1">'تكويد صنف_ارصدة'!E985</f>
        <v>0</v>
      </c>
    </row>
    <row r="984" spans="9:11" thickTop="1" thickBot="1">
      <c r="I984" s="72">
        <f>'تكويد صنف_ارصدة'!A986</f>
        <v>0</v>
      </c>
      <c r="J984" s="72" t="str">
        <f>'تكويد صنف_ارصدة'!B986</f>
        <v/>
      </c>
      <c r="K984" s="72">
        <f ca="1">'تكويد صنف_ارصدة'!E986</f>
        <v>0</v>
      </c>
    </row>
    <row r="985" spans="9:11" thickTop="1" thickBot="1">
      <c r="I985" s="72">
        <f>'تكويد صنف_ارصدة'!A987</f>
        <v>0</v>
      </c>
      <c r="J985" s="72" t="str">
        <f>'تكويد صنف_ارصدة'!B987</f>
        <v/>
      </c>
      <c r="K985" s="72">
        <f ca="1">'تكويد صنف_ارصدة'!E987</f>
        <v>0</v>
      </c>
    </row>
    <row r="986" spans="9:11" thickTop="1" thickBot="1">
      <c r="I986" s="72">
        <f>'تكويد صنف_ارصدة'!A988</f>
        <v>0</v>
      </c>
      <c r="J986" s="72" t="str">
        <f>'تكويد صنف_ارصدة'!B988</f>
        <v/>
      </c>
      <c r="K986" s="72">
        <f ca="1">'تكويد صنف_ارصدة'!E988</f>
        <v>0</v>
      </c>
    </row>
    <row r="987" spans="9:11" thickTop="1" thickBot="1">
      <c r="I987" s="72">
        <f>'تكويد صنف_ارصدة'!A989</f>
        <v>0</v>
      </c>
      <c r="J987" s="72" t="str">
        <f>'تكويد صنف_ارصدة'!B989</f>
        <v/>
      </c>
      <c r="K987" s="72">
        <f ca="1">'تكويد صنف_ارصدة'!E989</f>
        <v>0</v>
      </c>
    </row>
    <row r="988" spans="9:11" thickTop="1" thickBot="1">
      <c r="I988" s="72">
        <f>'تكويد صنف_ارصدة'!A990</f>
        <v>0</v>
      </c>
      <c r="J988" s="72" t="str">
        <f>'تكويد صنف_ارصدة'!B990</f>
        <v/>
      </c>
      <c r="K988" s="72">
        <f ca="1">'تكويد صنف_ارصدة'!E990</f>
        <v>0</v>
      </c>
    </row>
    <row r="989" spans="9:11" thickTop="1" thickBot="1">
      <c r="I989" s="72">
        <f>'تكويد صنف_ارصدة'!A991</f>
        <v>0</v>
      </c>
      <c r="J989" s="72" t="str">
        <f>'تكويد صنف_ارصدة'!B991</f>
        <v/>
      </c>
      <c r="K989" s="72">
        <f ca="1">'تكويد صنف_ارصدة'!E991</f>
        <v>0</v>
      </c>
    </row>
    <row r="990" spans="9:11" thickTop="1" thickBot="1">
      <c r="I990" s="72">
        <f>'تكويد صنف_ارصدة'!A992</f>
        <v>0</v>
      </c>
      <c r="J990" s="72" t="str">
        <f>'تكويد صنف_ارصدة'!B992</f>
        <v/>
      </c>
      <c r="K990" s="72">
        <f ca="1">'تكويد صنف_ارصدة'!E992</f>
        <v>0</v>
      </c>
    </row>
    <row r="991" spans="9:11" thickTop="1" thickBot="1">
      <c r="I991" s="72">
        <f>'تكويد صنف_ارصدة'!A993</f>
        <v>0</v>
      </c>
      <c r="J991" s="72" t="str">
        <f>'تكويد صنف_ارصدة'!B993</f>
        <v/>
      </c>
      <c r="K991" s="72">
        <f ca="1">'تكويد صنف_ارصدة'!E993</f>
        <v>0</v>
      </c>
    </row>
    <row r="992" spans="9:11" thickTop="1" thickBot="1">
      <c r="I992" s="72">
        <f>'تكويد صنف_ارصدة'!A994</f>
        <v>0</v>
      </c>
      <c r="J992" s="72" t="str">
        <f>'تكويد صنف_ارصدة'!B994</f>
        <v/>
      </c>
      <c r="K992" s="72">
        <f ca="1">'تكويد صنف_ارصدة'!E994</f>
        <v>0</v>
      </c>
    </row>
    <row r="993" spans="9:11" thickTop="1" thickBot="1">
      <c r="I993" s="72">
        <f>'تكويد صنف_ارصدة'!A995</f>
        <v>0</v>
      </c>
      <c r="J993" s="72" t="str">
        <f>'تكويد صنف_ارصدة'!B995</f>
        <v/>
      </c>
      <c r="K993" s="72">
        <f ca="1">'تكويد صنف_ارصدة'!E995</f>
        <v>0</v>
      </c>
    </row>
    <row r="994" spans="9:11" thickTop="1" thickBot="1">
      <c r="I994" s="72">
        <f>'تكويد صنف_ارصدة'!A996</f>
        <v>0</v>
      </c>
      <c r="J994" s="72" t="str">
        <f>'تكويد صنف_ارصدة'!B996</f>
        <v/>
      </c>
      <c r="K994" s="72">
        <f ca="1">'تكويد صنف_ارصدة'!E996</f>
        <v>0</v>
      </c>
    </row>
    <row r="995" spans="9:11" thickTop="1" thickBot="1">
      <c r="I995" s="72">
        <f>'تكويد صنف_ارصدة'!A997</f>
        <v>0</v>
      </c>
      <c r="J995" s="72" t="str">
        <f>'تكويد صنف_ارصدة'!B997</f>
        <v/>
      </c>
      <c r="K995" s="72">
        <f ca="1">'تكويد صنف_ارصدة'!E997</f>
        <v>0</v>
      </c>
    </row>
    <row r="996" spans="9:11" thickTop="1" thickBot="1">
      <c r="I996" s="72">
        <f>'تكويد صنف_ارصدة'!A998</f>
        <v>0</v>
      </c>
      <c r="J996" s="72" t="str">
        <f>'تكويد صنف_ارصدة'!B998</f>
        <v/>
      </c>
      <c r="K996" s="72">
        <f ca="1">'تكويد صنف_ارصدة'!E998</f>
        <v>0</v>
      </c>
    </row>
    <row r="997" spans="9:11" thickTop="1" thickBot="1">
      <c r="I997" s="72">
        <f>'تكويد صنف_ارصدة'!A999</f>
        <v>0</v>
      </c>
      <c r="J997" s="72" t="str">
        <f>'تكويد صنف_ارصدة'!B999</f>
        <v/>
      </c>
      <c r="K997" s="72">
        <f ca="1">'تكويد صنف_ارصدة'!E999</f>
        <v>0</v>
      </c>
    </row>
    <row r="998" spans="9:11" thickTop="1" thickBot="1">
      <c r="I998" s="72">
        <f>'تكويد صنف_ارصدة'!A1000</f>
        <v>0</v>
      </c>
      <c r="J998" s="72" t="str">
        <f>'تكويد صنف_ارصدة'!B1000</f>
        <v/>
      </c>
      <c r="K998" s="72">
        <f ca="1">'تكويد صنف_ارصدة'!E1000</f>
        <v>0</v>
      </c>
    </row>
  </sheetData>
  <mergeCells count="10">
    <mergeCell ref="A33:B33"/>
    <mergeCell ref="C33:F33"/>
    <mergeCell ref="A18:D18"/>
    <mergeCell ref="E18:F18"/>
    <mergeCell ref="I1:I3"/>
    <mergeCell ref="J1:J3"/>
    <mergeCell ref="K1:K3"/>
    <mergeCell ref="A1:F1"/>
    <mergeCell ref="E32:F32"/>
    <mergeCell ref="A32:D32"/>
  </mergeCells>
  <pageMargins left="0.7" right="0.7" top="0.75" bottom="0.75" header="0.3" footer="0.3"/>
  <pageSetup paperSize="9" scale="97" orientation="portrait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2:F2053"/>
  <sheetViews>
    <sheetView rightToLeft="1" workbookViewId="0">
      <pane ySplit="5" topLeftCell="A6" activePane="bottomLeft" state="frozen"/>
      <selection pane="bottomLeft" activeCell="A6" sqref="A6"/>
    </sheetView>
  </sheetViews>
  <sheetFormatPr defaultRowHeight="12.75"/>
  <cols>
    <col min="1" max="1" width="24.85546875" style="4" customWidth="1"/>
    <col min="2" max="2" width="21.5703125" style="4" customWidth="1"/>
    <col min="3" max="3" width="21" style="4" bestFit="1" customWidth="1"/>
    <col min="4" max="4" width="21.5703125" style="9" customWidth="1"/>
    <col min="5" max="5" width="21.5703125" style="16" customWidth="1"/>
    <col min="6" max="6" width="43.140625" style="4" customWidth="1"/>
    <col min="7" max="7" width="21.5703125" style="4" customWidth="1"/>
    <col min="8" max="16384" width="9.140625" style="4"/>
  </cols>
  <sheetData>
    <row r="2" spans="1:6" ht="33" customHeight="1">
      <c r="A2" s="94" t="s">
        <v>32</v>
      </c>
      <c r="B2" s="94"/>
      <c r="C2" s="94"/>
      <c r="D2" s="94"/>
      <c r="E2" s="94"/>
      <c r="F2" s="94"/>
    </row>
    <row r="3" spans="1:6" s="5" customFormat="1" ht="16.5" thickBot="1">
      <c r="A3" s="10" t="s">
        <v>10</v>
      </c>
      <c r="B3" s="10" t="s">
        <v>21</v>
      </c>
      <c r="D3" s="8"/>
      <c r="E3" s="15"/>
    </row>
    <row r="4" spans="1:6" s="6" customFormat="1" ht="38.25" customHeight="1" thickTop="1" thickBot="1">
      <c r="A4" s="64" t="s">
        <v>8</v>
      </c>
      <c r="B4" s="65" t="s">
        <v>9</v>
      </c>
      <c r="C4" s="64" t="s">
        <v>5</v>
      </c>
      <c r="D4" s="64" t="s">
        <v>2</v>
      </c>
      <c r="E4" s="65" t="s">
        <v>3</v>
      </c>
      <c r="F4" s="65" t="s">
        <v>4</v>
      </c>
    </row>
    <row r="5" spans="1:6" ht="14.25" thickTop="1" thickBot="1"/>
    <row r="6" spans="1:6" ht="19.5" thickTop="1" thickBot="1">
      <c r="A6" s="66" t="s">
        <v>23</v>
      </c>
      <c r="B6" s="19">
        <f>IF(A6="","",SUBTOTAL(3,A$6:A6))</f>
        <v>1</v>
      </c>
      <c r="C6" s="18">
        <f ca="1">SUMIF(صادر_وارد!$D$3:$D$1999,'تكويد صنف_ارصدة'!B6,صادر_وارد!$A$3:$A$500)</f>
        <v>100</v>
      </c>
      <c r="D6" s="19">
        <f ca="1">SUMIF(صادر_وارد!$D$3:$D$1999,'تكويد صنف_ارصدة'!B6,صادر_وارد!$B$3:$B$500)</f>
        <v>20</v>
      </c>
      <c r="E6" s="67">
        <f t="shared" ref="E6" ca="1" si="0">C6-D6</f>
        <v>80</v>
      </c>
      <c r="F6" s="66"/>
    </row>
    <row r="7" spans="1:6" ht="19.5" thickTop="1" thickBot="1">
      <c r="A7" s="66" t="s">
        <v>24</v>
      </c>
      <c r="B7" s="19">
        <f>IF(A7="","",SUBTOTAL(3,A$6:A7))</f>
        <v>2</v>
      </c>
      <c r="C7" s="18">
        <f ca="1">SUMIF(صادر_وارد!$D$3:$D$1999,'تكويد صنف_ارصدة'!B7,صادر_وارد!$A$3:$A$500)</f>
        <v>40</v>
      </c>
      <c r="D7" s="19">
        <f ca="1">SUMIF(صادر_وارد!$D$3:$D$1999,'تكويد صنف_ارصدة'!B7,صادر_وارد!$B$3:$B$500)</f>
        <v>20</v>
      </c>
      <c r="E7" s="67">
        <f t="shared" ref="E7:E70" ca="1" si="1">C7-D7</f>
        <v>20</v>
      </c>
      <c r="F7" s="66"/>
    </row>
    <row r="8" spans="1:6" ht="19.5" thickTop="1" thickBot="1">
      <c r="A8" s="66" t="s">
        <v>22</v>
      </c>
      <c r="B8" s="19">
        <f>IF(A8="","",SUBTOTAL(3,A$6:A8))</f>
        <v>3</v>
      </c>
      <c r="C8" s="18">
        <f ca="1">SUMIF(صادر_وارد!$D$3:$D$1999,'تكويد صنف_ارصدة'!B8,صادر_وارد!$A$3:$A$500)</f>
        <v>50</v>
      </c>
      <c r="D8" s="19">
        <f ca="1">SUMIF(صادر_وارد!$D$3:$D$1999,'تكويد صنف_ارصدة'!B8,صادر_وارد!$B$3:$B$500)</f>
        <v>25</v>
      </c>
      <c r="E8" s="67">
        <f t="shared" ca="1" si="1"/>
        <v>25</v>
      </c>
      <c r="F8" s="66"/>
    </row>
    <row r="9" spans="1:6" ht="19.5" thickTop="1" thickBot="1">
      <c r="A9" s="66" t="s">
        <v>18</v>
      </c>
      <c r="B9" s="19">
        <f>IF(A9="","",SUBTOTAL(3,A$6:A9))</f>
        <v>4</v>
      </c>
      <c r="C9" s="18">
        <f ca="1">SUMIF(صادر_وارد!$D$3:$D$1999,'تكويد صنف_ارصدة'!B9,صادر_وارد!$A$3:$A$500)</f>
        <v>200</v>
      </c>
      <c r="D9" s="19">
        <f ca="1">SUMIF(صادر_وارد!$D$3:$D$1999,'تكويد صنف_ارصدة'!B9,صادر_وارد!$B$3:$B$500)</f>
        <v>100</v>
      </c>
      <c r="E9" s="67">
        <f t="shared" ca="1" si="1"/>
        <v>100</v>
      </c>
      <c r="F9" s="66"/>
    </row>
    <row r="10" spans="1:6" ht="19.5" thickTop="1" thickBot="1">
      <c r="A10" s="66" t="s">
        <v>19</v>
      </c>
      <c r="B10" s="19">
        <f>IF(A10="","",SUBTOTAL(3,A$6:A10))</f>
        <v>5</v>
      </c>
      <c r="C10" s="18">
        <f ca="1">SUMIF(صادر_وارد!$D$3:$D$1999,'تكويد صنف_ارصدة'!B10,صادر_وارد!$A$3:$A$500)</f>
        <v>1000</v>
      </c>
      <c r="D10" s="19">
        <f ca="1">SUMIF(صادر_وارد!$D$3:$D$1999,'تكويد صنف_ارصدة'!B10,صادر_وارد!$B$3:$B$500)</f>
        <v>500</v>
      </c>
      <c r="E10" s="67">
        <f t="shared" ca="1" si="1"/>
        <v>500</v>
      </c>
      <c r="F10" s="66"/>
    </row>
    <row r="11" spans="1:6" ht="19.5" thickTop="1" thickBot="1">
      <c r="A11" s="66" t="s">
        <v>25</v>
      </c>
      <c r="B11" s="19">
        <f>IF(A11="","",SUBTOTAL(3,A$6:A11))</f>
        <v>6</v>
      </c>
      <c r="C11" s="18">
        <f ca="1">SUMIF(صادر_وارد!$D$3:$D$1999,'تكويد صنف_ارصدة'!B11,صادر_وارد!$A$3:$A$500)</f>
        <v>3250</v>
      </c>
      <c r="D11" s="19">
        <f ca="1">SUMIF(صادر_وارد!$D$3:$D$1999,'تكويد صنف_ارصدة'!B11,صادر_وارد!$B$3:$B$500)</f>
        <v>1700</v>
      </c>
      <c r="E11" s="67">
        <f t="shared" ca="1" si="1"/>
        <v>1550</v>
      </c>
      <c r="F11" s="66"/>
    </row>
    <row r="12" spans="1:6" ht="19.5" thickTop="1" thickBot="1">
      <c r="A12" s="66" t="s">
        <v>26</v>
      </c>
      <c r="B12" s="19">
        <f>IF(A12="","",SUBTOTAL(3,A$6:A12))</f>
        <v>7</v>
      </c>
      <c r="C12" s="18">
        <f ca="1">SUMIF(صادر_وارد!$D$3:$D$1999,'تكويد صنف_ارصدة'!B12,صادر_وارد!$A$3:$A$500)</f>
        <v>2000</v>
      </c>
      <c r="D12" s="19">
        <f ca="1">SUMIF(صادر_وارد!$D$3:$D$1999,'تكويد صنف_ارصدة'!B12,صادر_وارد!$B$3:$B$500)</f>
        <v>1000</v>
      </c>
      <c r="E12" s="67">
        <f t="shared" ca="1" si="1"/>
        <v>1000</v>
      </c>
      <c r="F12" s="66"/>
    </row>
    <row r="13" spans="1:6" ht="19.5" thickTop="1" thickBot="1">
      <c r="A13" s="66" t="s">
        <v>30</v>
      </c>
      <c r="B13" s="19">
        <f>IF(A13="","",SUBTOTAL(3,A$6:A13))</f>
        <v>8</v>
      </c>
      <c r="C13" s="18">
        <f ca="1">SUMIF(صادر_وارد!$D$3:$D$1999,'تكويد صنف_ارصدة'!B13,صادر_وارد!$A$3:$A$500)</f>
        <v>5000</v>
      </c>
      <c r="D13" s="19">
        <f ca="1">SUMIF(صادر_وارد!$D$3:$D$1999,'تكويد صنف_ارصدة'!B13,صادر_وارد!$B$3:$B$500)</f>
        <v>2500</v>
      </c>
      <c r="E13" s="67">
        <f t="shared" ca="1" si="1"/>
        <v>2500</v>
      </c>
      <c r="F13" s="66"/>
    </row>
    <row r="14" spans="1:6" ht="19.5" thickTop="1" thickBot="1">
      <c r="A14" s="66"/>
      <c r="B14" s="19" t="str">
        <f>IF(A14="","",SUBTOTAL(3,A$6:A14))</f>
        <v/>
      </c>
      <c r="C14" s="18">
        <f ca="1">SUMIF(صادر_وارد!$D$3:$D$1999,'تكويد صنف_ارصدة'!B14,صادر_وارد!$A$3:$A$500)</f>
        <v>0</v>
      </c>
      <c r="D14" s="19">
        <f ca="1">SUMIF(صادر_وارد!$D$3:$D$1999,'تكويد صنف_ارصدة'!B14,صادر_وارد!$B$3:$B$500)</f>
        <v>0</v>
      </c>
      <c r="E14" s="67">
        <f t="shared" ca="1" si="1"/>
        <v>0</v>
      </c>
      <c r="F14" s="66"/>
    </row>
    <row r="15" spans="1:6" ht="19.5" thickTop="1" thickBot="1">
      <c r="A15" s="66"/>
      <c r="B15" s="19" t="str">
        <f>IF(A15="","",SUBTOTAL(3,A$6:A15))</f>
        <v/>
      </c>
      <c r="C15" s="18">
        <f ca="1">SUMIF(صادر_وارد!$D$3:$D$1999,'تكويد صنف_ارصدة'!B15,صادر_وارد!$A$3:$A$500)</f>
        <v>0</v>
      </c>
      <c r="D15" s="19">
        <f ca="1">SUMIF(صادر_وارد!$D$3:$D$1999,'تكويد صنف_ارصدة'!B15,صادر_وارد!$B$3:$B$500)</f>
        <v>0</v>
      </c>
      <c r="E15" s="67">
        <f t="shared" ca="1" si="1"/>
        <v>0</v>
      </c>
      <c r="F15" s="66"/>
    </row>
    <row r="16" spans="1:6" ht="19.5" thickTop="1" thickBot="1">
      <c r="A16" s="66"/>
      <c r="B16" s="19" t="str">
        <f>IF(A16="","",SUBTOTAL(3,A$6:A16))</f>
        <v/>
      </c>
      <c r="C16" s="18">
        <f ca="1">SUMIF(صادر_وارد!$D$3:$D$1999,'تكويد صنف_ارصدة'!B16,صادر_وارد!$A$3:$A$500)</f>
        <v>0</v>
      </c>
      <c r="D16" s="19">
        <f ca="1">SUMIF(صادر_وارد!$D$3:$D$1999,'تكويد صنف_ارصدة'!B16,صادر_وارد!$B$3:$B$500)</f>
        <v>0</v>
      </c>
      <c r="E16" s="67">
        <f t="shared" ca="1" si="1"/>
        <v>0</v>
      </c>
      <c r="F16" s="66"/>
    </row>
    <row r="17" spans="1:6" ht="19.5" thickTop="1" thickBot="1">
      <c r="A17" s="66"/>
      <c r="B17" s="19" t="str">
        <f>IF(A17="","",SUBTOTAL(3,A$6:A17))</f>
        <v/>
      </c>
      <c r="C17" s="18">
        <f ca="1">SUMIF(صادر_وارد!$D$3:$D$1999,'تكويد صنف_ارصدة'!B17,صادر_وارد!$A$3:$A$500)</f>
        <v>0</v>
      </c>
      <c r="D17" s="19">
        <f ca="1">SUMIF(صادر_وارد!$D$3:$D$1999,'تكويد صنف_ارصدة'!B17,صادر_وارد!$B$3:$B$500)</f>
        <v>0</v>
      </c>
      <c r="E17" s="67">
        <f t="shared" ca="1" si="1"/>
        <v>0</v>
      </c>
      <c r="F17" s="66"/>
    </row>
    <row r="18" spans="1:6" ht="19.5" thickTop="1" thickBot="1">
      <c r="A18" s="66"/>
      <c r="B18" s="19" t="str">
        <f>IF(A18="","",SUBTOTAL(3,A$6:A18))</f>
        <v/>
      </c>
      <c r="C18" s="18">
        <f ca="1">SUMIF(صادر_وارد!$D$3:$D$1999,'تكويد صنف_ارصدة'!B18,صادر_وارد!$A$3:$A$500)</f>
        <v>0</v>
      </c>
      <c r="D18" s="19">
        <f ca="1">SUMIF(صادر_وارد!$D$3:$D$1999,'تكويد صنف_ارصدة'!B18,صادر_وارد!$B$3:$B$500)</f>
        <v>0</v>
      </c>
      <c r="E18" s="67">
        <f t="shared" ca="1" si="1"/>
        <v>0</v>
      </c>
      <c r="F18" s="66"/>
    </row>
    <row r="19" spans="1:6" ht="19.5" thickTop="1" thickBot="1">
      <c r="A19" s="66"/>
      <c r="B19" s="19" t="str">
        <f>IF(A19="","",SUBTOTAL(3,A$6:A19))</f>
        <v/>
      </c>
      <c r="C19" s="18">
        <f ca="1">SUMIF(صادر_وارد!$D$3:$D$1999,'تكويد صنف_ارصدة'!B19,صادر_وارد!$A$3:$A$500)</f>
        <v>0</v>
      </c>
      <c r="D19" s="19">
        <f ca="1">SUMIF(صادر_وارد!$D$3:$D$1999,'تكويد صنف_ارصدة'!B19,صادر_وارد!$B$3:$B$500)</f>
        <v>0</v>
      </c>
      <c r="E19" s="67">
        <f t="shared" ca="1" si="1"/>
        <v>0</v>
      </c>
      <c r="F19" s="66"/>
    </row>
    <row r="20" spans="1:6" ht="19.5" thickTop="1" thickBot="1">
      <c r="A20" s="66"/>
      <c r="B20" s="19" t="str">
        <f>IF(A20="","",SUBTOTAL(3,A$6:A20))</f>
        <v/>
      </c>
      <c r="C20" s="18">
        <f ca="1">SUMIF(صادر_وارد!$D$3:$D$1999,'تكويد صنف_ارصدة'!B20,صادر_وارد!$A$3:$A$500)</f>
        <v>0</v>
      </c>
      <c r="D20" s="19">
        <f ca="1">SUMIF(صادر_وارد!$D$3:$D$1999,'تكويد صنف_ارصدة'!B20,صادر_وارد!$B$3:$B$500)</f>
        <v>0</v>
      </c>
      <c r="E20" s="67">
        <f t="shared" ca="1" si="1"/>
        <v>0</v>
      </c>
      <c r="F20" s="66"/>
    </row>
    <row r="21" spans="1:6" ht="19.5" thickTop="1" thickBot="1">
      <c r="A21" s="66"/>
      <c r="B21" s="19" t="str">
        <f>IF(A21="","",SUBTOTAL(3,A$6:A21))</f>
        <v/>
      </c>
      <c r="C21" s="18">
        <f ca="1">SUMIF(صادر_وارد!$D$3:$D$1999,'تكويد صنف_ارصدة'!B21,صادر_وارد!$A$3:$A$500)</f>
        <v>0</v>
      </c>
      <c r="D21" s="19">
        <f ca="1">SUMIF(صادر_وارد!$D$3:$D$1999,'تكويد صنف_ارصدة'!B21,صادر_وارد!$B$3:$B$500)</f>
        <v>0</v>
      </c>
      <c r="E21" s="67">
        <f t="shared" ca="1" si="1"/>
        <v>0</v>
      </c>
      <c r="F21" s="66"/>
    </row>
    <row r="22" spans="1:6" ht="19.5" thickTop="1" thickBot="1">
      <c r="A22" s="66"/>
      <c r="B22" s="19" t="str">
        <f>IF(A22="","",SUBTOTAL(3,A$6:A22))</f>
        <v/>
      </c>
      <c r="C22" s="18">
        <f ca="1">SUMIF(صادر_وارد!$D$3:$D$1999,'تكويد صنف_ارصدة'!B22,صادر_وارد!$A$3:$A$500)</f>
        <v>0</v>
      </c>
      <c r="D22" s="19">
        <f ca="1">SUMIF(صادر_وارد!$D$3:$D$1999,'تكويد صنف_ارصدة'!B22,صادر_وارد!$B$3:$B$500)</f>
        <v>0</v>
      </c>
      <c r="E22" s="67">
        <f t="shared" ca="1" si="1"/>
        <v>0</v>
      </c>
      <c r="F22" s="66"/>
    </row>
    <row r="23" spans="1:6" ht="19.5" thickTop="1" thickBot="1">
      <c r="A23" s="66"/>
      <c r="B23" s="19" t="str">
        <f>IF(A23="","",SUBTOTAL(3,A$6:A23))</f>
        <v/>
      </c>
      <c r="C23" s="18">
        <f ca="1">SUMIF(صادر_وارد!$D$3:$D$1999,'تكويد صنف_ارصدة'!B23,صادر_وارد!$A$3:$A$500)</f>
        <v>0</v>
      </c>
      <c r="D23" s="19">
        <f ca="1">SUMIF(صادر_وارد!$D$3:$D$1999,'تكويد صنف_ارصدة'!B23,صادر_وارد!$B$3:$B$500)</f>
        <v>0</v>
      </c>
      <c r="E23" s="67">
        <f t="shared" ca="1" si="1"/>
        <v>0</v>
      </c>
      <c r="F23" s="66"/>
    </row>
    <row r="24" spans="1:6" ht="19.5" thickTop="1" thickBot="1">
      <c r="A24" s="66"/>
      <c r="B24" s="19" t="str">
        <f>IF(A24="","",SUBTOTAL(3,A$6:A24))</f>
        <v/>
      </c>
      <c r="C24" s="18">
        <f ca="1">SUMIF(صادر_وارد!$D$3:$D$1999,'تكويد صنف_ارصدة'!B24,صادر_وارد!$A$3:$A$500)</f>
        <v>0</v>
      </c>
      <c r="D24" s="19">
        <f ca="1">SUMIF(صادر_وارد!$D$3:$D$1999,'تكويد صنف_ارصدة'!B24,صادر_وارد!$B$3:$B$500)</f>
        <v>0</v>
      </c>
      <c r="E24" s="67">
        <f t="shared" ca="1" si="1"/>
        <v>0</v>
      </c>
      <c r="F24" s="66"/>
    </row>
    <row r="25" spans="1:6" ht="19.5" thickTop="1" thickBot="1">
      <c r="A25" s="66"/>
      <c r="B25" s="19" t="str">
        <f>IF(A25="","",SUBTOTAL(3,A$6:A25))</f>
        <v/>
      </c>
      <c r="C25" s="18">
        <f ca="1">SUMIF(صادر_وارد!$D$3:$D$1999,'تكويد صنف_ارصدة'!B25,صادر_وارد!$A$3:$A$500)</f>
        <v>0</v>
      </c>
      <c r="D25" s="19">
        <f ca="1">SUMIF(صادر_وارد!$D$3:$D$1999,'تكويد صنف_ارصدة'!B25,صادر_وارد!$B$3:$B$500)</f>
        <v>0</v>
      </c>
      <c r="E25" s="67">
        <f t="shared" ca="1" si="1"/>
        <v>0</v>
      </c>
      <c r="F25" s="66"/>
    </row>
    <row r="26" spans="1:6" ht="19.5" thickTop="1" thickBot="1">
      <c r="A26" s="66"/>
      <c r="B26" s="19" t="str">
        <f>IF(A26="","",SUBTOTAL(3,A$6:A26))</f>
        <v/>
      </c>
      <c r="C26" s="18">
        <f ca="1">SUMIF(صادر_وارد!$D$3:$D$1999,'تكويد صنف_ارصدة'!B26,صادر_وارد!$A$3:$A$500)</f>
        <v>0</v>
      </c>
      <c r="D26" s="19">
        <f ca="1">SUMIF(صادر_وارد!$D$3:$D$1999,'تكويد صنف_ارصدة'!B26,صادر_وارد!$B$3:$B$500)</f>
        <v>0</v>
      </c>
      <c r="E26" s="67">
        <f t="shared" ca="1" si="1"/>
        <v>0</v>
      </c>
      <c r="F26" s="66"/>
    </row>
    <row r="27" spans="1:6" ht="19.5" thickTop="1" thickBot="1">
      <c r="A27" s="66"/>
      <c r="B27" s="19" t="str">
        <f>IF(A27="","",SUBTOTAL(3,A$6:A27))</f>
        <v/>
      </c>
      <c r="C27" s="18">
        <f ca="1">SUMIF(صادر_وارد!$D$3:$D$1999,'تكويد صنف_ارصدة'!B27,صادر_وارد!$A$3:$A$500)</f>
        <v>0</v>
      </c>
      <c r="D27" s="19">
        <f ca="1">SUMIF(صادر_وارد!$D$3:$D$1999,'تكويد صنف_ارصدة'!B27,صادر_وارد!$B$3:$B$500)</f>
        <v>0</v>
      </c>
      <c r="E27" s="67">
        <f t="shared" ca="1" si="1"/>
        <v>0</v>
      </c>
      <c r="F27" s="66"/>
    </row>
    <row r="28" spans="1:6" ht="19.5" thickTop="1" thickBot="1">
      <c r="A28" s="66"/>
      <c r="B28" s="19" t="str">
        <f>IF(A28="","",SUBTOTAL(3,A$6:A28))</f>
        <v/>
      </c>
      <c r="C28" s="18">
        <f ca="1">SUMIF(صادر_وارد!$D$3:$D$1999,'تكويد صنف_ارصدة'!B28,صادر_وارد!$A$3:$A$500)</f>
        <v>0</v>
      </c>
      <c r="D28" s="19">
        <f ca="1">SUMIF(صادر_وارد!$D$3:$D$1999,'تكويد صنف_ارصدة'!B28,صادر_وارد!$B$3:$B$500)</f>
        <v>0</v>
      </c>
      <c r="E28" s="67">
        <f t="shared" ca="1" si="1"/>
        <v>0</v>
      </c>
      <c r="F28" s="66"/>
    </row>
    <row r="29" spans="1:6" ht="19.5" thickTop="1" thickBot="1">
      <c r="A29" s="66"/>
      <c r="B29" s="19" t="str">
        <f>IF(A29="","",SUBTOTAL(3,A$6:A29))</f>
        <v/>
      </c>
      <c r="C29" s="18">
        <f ca="1">SUMIF(صادر_وارد!$D$3:$D$1999,'تكويد صنف_ارصدة'!B29,صادر_وارد!$A$3:$A$500)</f>
        <v>0</v>
      </c>
      <c r="D29" s="19">
        <f ca="1">SUMIF(صادر_وارد!$D$3:$D$1999,'تكويد صنف_ارصدة'!B29,صادر_وارد!$B$3:$B$500)</f>
        <v>0</v>
      </c>
      <c r="E29" s="67">
        <f t="shared" ca="1" si="1"/>
        <v>0</v>
      </c>
      <c r="F29" s="66"/>
    </row>
    <row r="30" spans="1:6" ht="19.5" thickTop="1" thickBot="1">
      <c r="A30" s="66"/>
      <c r="B30" s="19" t="str">
        <f>IF(A30="","",SUBTOTAL(3,A$6:A30))</f>
        <v/>
      </c>
      <c r="C30" s="18">
        <f ca="1">SUMIF(صادر_وارد!$D$3:$D$1999,'تكويد صنف_ارصدة'!B30,صادر_وارد!$A$3:$A$500)</f>
        <v>0</v>
      </c>
      <c r="D30" s="19">
        <f ca="1">SUMIF(صادر_وارد!$D$3:$D$1999,'تكويد صنف_ارصدة'!B30,صادر_وارد!$B$3:$B$500)</f>
        <v>0</v>
      </c>
      <c r="E30" s="67">
        <f t="shared" ca="1" si="1"/>
        <v>0</v>
      </c>
      <c r="F30" s="66"/>
    </row>
    <row r="31" spans="1:6" ht="19.5" thickTop="1" thickBot="1">
      <c r="A31" s="66"/>
      <c r="B31" s="19" t="str">
        <f>IF(A31="","",SUBTOTAL(3,A$6:A31))</f>
        <v/>
      </c>
      <c r="C31" s="18">
        <f ca="1">SUMIF(صادر_وارد!$D$3:$D$1999,'تكويد صنف_ارصدة'!B31,صادر_وارد!$A$3:$A$500)</f>
        <v>0</v>
      </c>
      <c r="D31" s="19">
        <f ca="1">SUMIF(صادر_وارد!$D$3:$D$1999,'تكويد صنف_ارصدة'!B31,صادر_وارد!$B$3:$B$500)</f>
        <v>0</v>
      </c>
      <c r="E31" s="67">
        <f t="shared" ca="1" si="1"/>
        <v>0</v>
      </c>
      <c r="F31" s="66"/>
    </row>
    <row r="32" spans="1:6" ht="19.5" thickTop="1" thickBot="1">
      <c r="A32" s="66"/>
      <c r="B32" s="19" t="str">
        <f>IF(A32="","",SUBTOTAL(3,A$6:A32))</f>
        <v/>
      </c>
      <c r="C32" s="18">
        <f ca="1">SUMIF(صادر_وارد!$D$3:$D$1999,'تكويد صنف_ارصدة'!B32,صادر_وارد!$A$3:$A$500)</f>
        <v>0</v>
      </c>
      <c r="D32" s="19">
        <f ca="1">SUMIF(صادر_وارد!$D$3:$D$1999,'تكويد صنف_ارصدة'!B32,صادر_وارد!$B$3:$B$500)</f>
        <v>0</v>
      </c>
      <c r="E32" s="67">
        <f t="shared" ca="1" si="1"/>
        <v>0</v>
      </c>
      <c r="F32" s="66"/>
    </row>
    <row r="33" spans="1:6" ht="19.5" thickTop="1" thickBot="1">
      <c r="A33" s="66"/>
      <c r="B33" s="19" t="str">
        <f>IF(A33="","",SUBTOTAL(3,A$6:A33))</f>
        <v/>
      </c>
      <c r="C33" s="18">
        <f ca="1">SUMIF(صادر_وارد!$D$3:$D$1999,'تكويد صنف_ارصدة'!B33,صادر_وارد!$A$3:$A$500)</f>
        <v>0</v>
      </c>
      <c r="D33" s="19">
        <f ca="1">SUMIF(صادر_وارد!$D$3:$D$1999,'تكويد صنف_ارصدة'!B33,صادر_وارد!$B$3:$B$500)</f>
        <v>0</v>
      </c>
      <c r="E33" s="67">
        <f t="shared" ca="1" si="1"/>
        <v>0</v>
      </c>
      <c r="F33" s="66"/>
    </row>
    <row r="34" spans="1:6" ht="19.5" thickTop="1" thickBot="1">
      <c r="A34" s="66"/>
      <c r="B34" s="19" t="str">
        <f>IF(A34="","",SUBTOTAL(3,A$6:A34))</f>
        <v/>
      </c>
      <c r="C34" s="18">
        <f ca="1">SUMIF(صادر_وارد!$D$3:$D$1999,'تكويد صنف_ارصدة'!B34,صادر_وارد!$A$3:$A$500)</f>
        <v>0</v>
      </c>
      <c r="D34" s="19">
        <f ca="1">SUMIF(صادر_وارد!$D$3:$D$1999,'تكويد صنف_ارصدة'!B34,صادر_وارد!$B$3:$B$500)</f>
        <v>0</v>
      </c>
      <c r="E34" s="67">
        <f t="shared" ca="1" si="1"/>
        <v>0</v>
      </c>
      <c r="F34" s="66"/>
    </row>
    <row r="35" spans="1:6" ht="19.5" thickTop="1" thickBot="1">
      <c r="A35" s="66"/>
      <c r="B35" s="19" t="str">
        <f>IF(A35="","",SUBTOTAL(3,A$6:A35))</f>
        <v/>
      </c>
      <c r="C35" s="18">
        <f ca="1">SUMIF(صادر_وارد!$D$3:$D$1999,'تكويد صنف_ارصدة'!B35,صادر_وارد!$A$3:$A$500)</f>
        <v>0</v>
      </c>
      <c r="D35" s="19">
        <f ca="1">SUMIF(صادر_وارد!$D$3:$D$1999,'تكويد صنف_ارصدة'!B35,صادر_وارد!$B$3:$B$500)</f>
        <v>0</v>
      </c>
      <c r="E35" s="67">
        <f t="shared" ca="1" si="1"/>
        <v>0</v>
      </c>
      <c r="F35" s="66"/>
    </row>
    <row r="36" spans="1:6" ht="19.5" thickTop="1" thickBot="1">
      <c r="A36" s="66"/>
      <c r="B36" s="19" t="str">
        <f>IF(A36="","",SUBTOTAL(3,A$6:A36))</f>
        <v/>
      </c>
      <c r="C36" s="18">
        <f ca="1">SUMIF(صادر_وارد!$D$3:$D$1999,'تكويد صنف_ارصدة'!B36,صادر_وارد!$A$3:$A$500)</f>
        <v>0</v>
      </c>
      <c r="D36" s="19">
        <f ca="1">SUMIF(صادر_وارد!$D$3:$D$1999,'تكويد صنف_ارصدة'!B36,صادر_وارد!$B$3:$B$500)</f>
        <v>0</v>
      </c>
      <c r="E36" s="67">
        <f t="shared" ca="1" si="1"/>
        <v>0</v>
      </c>
      <c r="F36" s="66"/>
    </row>
    <row r="37" spans="1:6" ht="19.5" thickTop="1" thickBot="1">
      <c r="A37" s="66"/>
      <c r="B37" s="19" t="str">
        <f>IF(A37="","",SUBTOTAL(3,A$6:A37))</f>
        <v/>
      </c>
      <c r="C37" s="18">
        <f ca="1">SUMIF(صادر_وارد!$D$3:$D$1999,'تكويد صنف_ارصدة'!B37,صادر_وارد!$A$3:$A$500)</f>
        <v>0</v>
      </c>
      <c r="D37" s="19">
        <f ca="1">SUMIF(صادر_وارد!$D$3:$D$1999,'تكويد صنف_ارصدة'!B37,صادر_وارد!$B$3:$B$500)</f>
        <v>0</v>
      </c>
      <c r="E37" s="67">
        <f t="shared" ca="1" si="1"/>
        <v>0</v>
      </c>
      <c r="F37" s="66"/>
    </row>
    <row r="38" spans="1:6" ht="19.5" thickTop="1" thickBot="1">
      <c r="A38" s="66"/>
      <c r="B38" s="19" t="str">
        <f>IF(A38="","",SUBTOTAL(3,A$6:A38))</f>
        <v/>
      </c>
      <c r="C38" s="18">
        <f ca="1">SUMIF(صادر_وارد!$D$3:$D$1999,'تكويد صنف_ارصدة'!B38,صادر_وارد!$A$3:$A$500)</f>
        <v>0</v>
      </c>
      <c r="D38" s="19">
        <f ca="1">SUMIF(صادر_وارد!$D$3:$D$1999,'تكويد صنف_ارصدة'!B38,صادر_وارد!$B$3:$B$500)</f>
        <v>0</v>
      </c>
      <c r="E38" s="67">
        <f t="shared" ca="1" si="1"/>
        <v>0</v>
      </c>
      <c r="F38" s="66"/>
    </row>
    <row r="39" spans="1:6" ht="19.5" thickTop="1" thickBot="1">
      <c r="A39" s="66"/>
      <c r="B39" s="19" t="str">
        <f>IF(A39="","",SUBTOTAL(3,A$6:A39))</f>
        <v/>
      </c>
      <c r="C39" s="18">
        <f ca="1">SUMIF(صادر_وارد!$D$3:$D$1999,'تكويد صنف_ارصدة'!B39,صادر_وارد!$A$3:$A$500)</f>
        <v>0</v>
      </c>
      <c r="D39" s="19">
        <f ca="1">SUMIF(صادر_وارد!$D$3:$D$1999,'تكويد صنف_ارصدة'!B39,صادر_وارد!$B$3:$B$500)</f>
        <v>0</v>
      </c>
      <c r="E39" s="67">
        <f t="shared" ca="1" si="1"/>
        <v>0</v>
      </c>
      <c r="F39" s="66"/>
    </row>
    <row r="40" spans="1:6" ht="19.5" thickTop="1" thickBot="1">
      <c r="A40" s="66"/>
      <c r="B40" s="19" t="str">
        <f>IF(A40="","",SUBTOTAL(3,A$6:A40))</f>
        <v/>
      </c>
      <c r="C40" s="18">
        <f ca="1">SUMIF(صادر_وارد!$D$3:$D$1999,'تكويد صنف_ارصدة'!B40,صادر_وارد!$A$3:$A$500)</f>
        <v>0</v>
      </c>
      <c r="D40" s="19">
        <f ca="1">SUMIF(صادر_وارد!$D$3:$D$1999,'تكويد صنف_ارصدة'!B40,صادر_وارد!$B$3:$B$500)</f>
        <v>0</v>
      </c>
      <c r="E40" s="67">
        <f t="shared" ca="1" si="1"/>
        <v>0</v>
      </c>
      <c r="F40" s="66"/>
    </row>
    <row r="41" spans="1:6" ht="19.5" thickTop="1" thickBot="1">
      <c r="A41" s="66"/>
      <c r="B41" s="19" t="str">
        <f>IF(A41="","",SUBTOTAL(3,A$6:A41))</f>
        <v/>
      </c>
      <c r="C41" s="18">
        <f ca="1">SUMIF(صادر_وارد!$D$3:$D$1999,'تكويد صنف_ارصدة'!B41,صادر_وارد!$A$3:$A$500)</f>
        <v>0</v>
      </c>
      <c r="D41" s="19">
        <f ca="1">SUMIF(صادر_وارد!$D$3:$D$1999,'تكويد صنف_ارصدة'!B41,صادر_وارد!$B$3:$B$500)</f>
        <v>0</v>
      </c>
      <c r="E41" s="67">
        <f t="shared" ca="1" si="1"/>
        <v>0</v>
      </c>
      <c r="F41" s="66"/>
    </row>
    <row r="42" spans="1:6" ht="19.5" thickTop="1" thickBot="1">
      <c r="A42" s="66"/>
      <c r="B42" s="19" t="str">
        <f>IF(A42="","",SUBTOTAL(3,A$6:A42))</f>
        <v/>
      </c>
      <c r="C42" s="18">
        <f ca="1">SUMIF(صادر_وارد!$D$3:$D$1999,'تكويد صنف_ارصدة'!B42,صادر_وارد!$A$3:$A$500)</f>
        <v>0</v>
      </c>
      <c r="D42" s="19">
        <f ca="1">SUMIF(صادر_وارد!$D$3:$D$1999,'تكويد صنف_ارصدة'!B42,صادر_وارد!$B$3:$B$500)</f>
        <v>0</v>
      </c>
      <c r="E42" s="67">
        <f t="shared" ca="1" si="1"/>
        <v>0</v>
      </c>
      <c r="F42" s="66"/>
    </row>
    <row r="43" spans="1:6" ht="19.5" thickTop="1" thickBot="1">
      <c r="A43" s="66"/>
      <c r="B43" s="19" t="str">
        <f>IF(A43="","",SUBTOTAL(3,A$6:A43))</f>
        <v/>
      </c>
      <c r="C43" s="18">
        <f ca="1">SUMIF(صادر_وارد!$D$3:$D$1999,'تكويد صنف_ارصدة'!B43,صادر_وارد!$A$3:$A$500)</f>
        <v>0</v>
      </c>
      <c r="D43" s="19">
        <f ca="1">SUMIF(صادر_وارد!$D$3:$D$1999,'تكويد صنف_ارصدة'!B43,صادر_وارد!$B$3:$B$500)</f>
        <v>0</v>
      </c>
      <c r="E43" s="67">
        <f t="shared" ca="1" si="1"/>
        <v>0</v>
      </c>
      <c r="F43" s="66"/>
    </row>
    <row r="44" spans="1:6" ht="19.5" thickTop="1" thickBot="1">
      <c r="A44" s="66"/>
      <c r="B44" s="19" t="str">
        <f>IF(A44="","",SUBTOTAL(3,A$6:A44))</f>
        <v/>
      </c>
      <c r="C44" s="18">
        <f ca="1">SUMIF(صادر_وارد!$D$3:$D$1999,'تكويد صنف_ارصدة'!B44,صادر_وارد!$A$3:$A$500)</f>
        <v>0</v>
      </c>
      <c r="D44" s="19">
        <f ca="1">SUMIF(صادر_وارد!$D$3:$D$1999,'تكويد صنف_ارصدة'!B44,صادر_وارد!$B$3:$B$500)</f>
        <v>0</v>
      </c>
      <c r="E44" s="67">
        <f t="shared" ca="1" si="1"/>
        <v>0</v>
      </c>
      <c r="F44" s="66"/>
    </row>
    <row r="45" spans="1:6" ht="19.5" thickTop="1" thickBot="1">
      <c r="A45" s="66"/>
      <c r="B45" s="19" t="str">
        <f>IF(A45="","",SUBTOTAL(3,A$6:A45))</f>
        <v/>
      </c>
      <c r="C45" s="18">
        <f ca="1">SUMIF(صادر_وارد!$D$3:$D$1999,'تكويد صنف_ارصدة'!B45,صادر_وارد!$A$3:$A$500)</f>
        <v>0</v>
      </c>
      <c r="D45" s="19">
        <f ca="1">SUMIF(صادر_وارد!$D$3:$D$1999,'تكويد صنف_ارصدة'!B45,صادر_وارد!$B$3:$B$500)</f>
        <v>0</v>
      </c>
      <c r="E45" s="67">
        <f t="shared" ca="1" si="1"/>
        <v>0</v>
      </c>
      <c r="F45" s="66"/>
    </row>
    <row r="46" spans="1:6" ht="19.5" thickTop="1" thickBot="1">
      <c r="A46" s="66"/>
      <c r="B46" s="19" t="str">
        <f>IF(A46="","",SUBTOTAL(3,A$6:A46))</f>
        <v/>
      </c>
      <c r="C46" s="18">
        <f ca="1">SUMIF(صادر_وارد!$D$3:$D$1999,'تكويد صنف_ارصدة'!B46,صادر_وارد!$A$3:$A$500)</f>
        <v>0</v>
      </c>
      <c r="D46" s="19">
        <f ca="1">SUMIF(صادر_وارد!$D$3:$D$1999,'تكويد صنف_ارصدة'!B46,صادر_وارد!$B$3:$B$500)</f>
        <v>0</v>
      </c>
      <c r="E46" s="67">
        <f t="shared" ca="1" si="1"/>
        <v>0</v>
      </c>
      <c r="F46" s="66"/>
    </row>
    <row r="47" spans="1:6" ht="19.5" thickTop="1" thickBot="1">
      <c r="A47" s="66"/>
      <c r="B47" s="19" t="str">
        <f>IF(A47="","",SUBTOTAL(3,A$6:A47))</f>
        <v/>
      </c>
      <c r="C47" s="18">
        <f ca="1">SUMIF(صادر_وارد!$D$3:$D$1999,'تكويد صنف_ارصدة'!B47,صادر_وارد!$A$3:$A$500)</f>
        <v>0</v>
      </c>
      <c r="D47" s="19">
        <f ca="1">SUMIF(صادر_وارد!$D$3:$D$1999,'تكويد صنف_ارصدة'!B47,صادر_وارد!$B$3:$B$500)</f>
        <v>0</v>
      </c>
      <c r="E47" s="67">
        <f t="shared" ca="1" si="1"/>
        <v>0</v>
      </c>
      <c r="F47" s="66"/>
    </row>
    <row r="48" spans="1:6" ht="19.5" thickTop="1" thickBot="1">
      <c r="A48" s="66"/>
      <c r="B48" s="19" t="str">
        <f>IF(A48="","",SUBTOTAL(3,A$6:A48))</f>
        <v/>
      </c>
      <c r="C48" s="18">
        <f ca="1">SUMIF(صادر_وارد!$D$3:$D$1999,'تكويد صنف_ارصدة'!B48,صادر_وارد!$A$3:$A$500)</f>
        <v>0</v>
      </c>
      <c r="D48" s="19">
        <f ca="1">SUMIF(صادر_وارد!$D$3:$D$1999,'تكويد صنف_ارصدة'!B48,صادر_وارد!$B$3:$B$500)</f>
        <v>0</v>
      </c>
      <c r="E48" s="67">
        <f t="shared" ca="1" si="1"/>
        <v>0</v>
      </c>
      <c r="F48" s="66"/>
    </row>
    <row r="49" spans="1:6" ht="19.5" thickTop="1" thickBot="1">
      <c r="A49" s="66"/>
      <c r="B49" s="19" t="str">
        <f>IF(A49="","",SUBTOTAL(3,A$6:A49))</f>
        <v/>
      </c>
      <c r="C49" s="18">
        <f ca="1">SUMIF(صادر_وارد!$D$3:$D$1999,'تكويد صنف_ارصدة'!B49,صادر_وارد!$A$3:$A$500)</f>
        <v>0</v>
      </c>
      <c r="D49" s="19">
        <f ca="1">SUMIF(صادر_وارد!$D$3:$D$1999,'تكويد صنف_ارصدة'!B49,صادر_وارد!$B$3:$B$500)</f>
        <v>0</v>
      </c>
      <c r="E49" s="67">
        <f t="shared" ca="1" si="1"/>
        <v>0</v>
      </c>
      <c r="F49" s="66"/>
    </row>
    <row r="50" spans="1:6" ht="19.5" thickTop="1" thickBot="1">
      <c r="A50" s="66"/>
      <c r="B50" s="19" t="str">
        <f>IF(A50="","",SUBTOTAL(3,A$6:A50))</f>
        <v/>
      </c>
      <c r="C50" s="18">
        <f ca="1">SUMIF(صادر_وارد!$D$3:$D$1999,'تكويد صنف_ارصدة'!B50,صادر_وارد!$A$3:$A$500)</f>
        <v>0</v>
      </c>
      <c r="D50" s="19">
        <f ca="1">SUMIF(صادر_وارد!$D$3:$D$1999,'تكويد صنف_ارصدة'!B50,صادر_وارد!$B$3:$B$500)</f>
        <v>0</v>
      </c>
      <c r="E50" s="67">
        <f t="shared" ca="1" si="1"/>
        <v>0</v>
      </c>
      <c r="F50" s="66"/>
    </row>
    <row r="51" spans="1:6" ht="19.5" thickTop="1" thickBot="1">
      <c r="A51" s="66"/>
      <c r="B51" s="19" t="str">
        <f>IF(A51="","",SUBTOTAL(3,A$6:A51))</f>
        <v/>
      </c>
      <c r="C51" s="18">
        <f ca="1">SUMIF(صادر_وارد!$D$3:$D$1999,'تكويد صنف_ارصدة'!B51,صادر_وارد!$A$3:$A$500)</f>
        <v>0</v>
      </c>
      <c r="D51" s="19">
        <f ca="1">SUMIF(صادر_وارد!$D$3:$D$1999,'تكويد صنف_ارصدة'!B51,صادر_وارد!$B$3:$B$500)</f>
        <v>0</v>
      </c>
      <c r="E51" s="67">
        <f t="shared" ca="1" si="1"/>
        <v>0</v>
      </c>
      <c r="F51" s="66"/>
    </row>
    <row r="52" spans="1:6" ht="19.5" thickTop="1" thickBot="1">
      <c r="A52" s="66"/>
      <c r="B52" s="19" t="str">
        <f>IF(A52="","",SUBTOTAL(3,A$6:A52))</f>
        <v/>
      </c>
      <c r="C52" s="18">
        <f ca="1">SUMIF(صادر_وارد!$D$3:$D$1999,'تكويد صنف_ارصدة'!B52,صادر_وارد!$A$3:$A$500)</f>
        <v>0</v>
      </c>
      <c r="D52" s="19">
        <f ca="1">SUMIF(صادر_وارد!$D$3:$D$1999,'تكويد صنف_ارصدة'!B52,صادر_وارد!$B$3:$B$500)</f>
        <v>0</v>
      </c>
      <c r="E52" s="67">
        <f t="shared" ca="1" si="1"/>
        <v>0</v>
      </c>
      <c r="F52" s="66"/>
    </row>
    <row r="53" spans="1:6" ht="19.5" thickTop="1" thickBot="1">
      <c r="A53" s="66"/>
      <c r="B53" s="19" t="str">
        <f>IF(A53="","",SUBTOTAL(3,A$6:A53))</f>
        <v/>
      </c>
      <c r="C53" s="18">
        <f ca="1">SUMIF(صادر_وارد!$D$3:$D$1999,'تكويد صنف_ارصدة'!B53,صادر_وارد!$A$3:$A$500)</f>
        <v>0</v>
      </c>
      <c r="D53" s="19">
        <f ca="1">SUMIF(صادر_وارد!$D$3:$D$1999,'تكويد صنف_ارصدة'!B53,صادر_وارد!$B$3:$B$500)</f>
        <v>0</v>
      </c>
      <c r="E53" s="67">
        <f t="shared" ca="1" si="1"/>
        <v>0</v>
      </c>
      <c r="F53" s="66"/>
    </row>
    <row r="54" spans="1:6" ht="19.5" thickTop="1" thickBot="1">
      <c r="A54" s="66"/>
      <c r="B54" s="19" t="str">
        <f>IF(A54="","",SUBTOTAL(3,A$6:A54))</f>
        <v/>
      </c>
      <c r="C54" s="18">
        <f ca="1">SUMIF(صادر_وارد!$D$3:$D$1999,'تكويد صنف_ارصدة'!B54,صادر_وارد!$A$3:$A$500)</f>
        <v>0</v>
      </c>
      <c r="D54" s="19">
        <f ca="1">SUMIF(صادر_وارد!$D$3:$D$1999,'تكويد صنف_ارصدة'!B54,صادر_وارد!$B$3:$B$500)</f>
        <v>0</v>
      </c>
      <c r="E54" s="67">
        <f t="shared" ca="1" si="1"/>
        <v>0</v>
      </c>
      <c r="F54" s="66"/>
    </row>
    <row r="55" spans="1:6" ht="19.5" thickTop="1" thickBot="1">
      <c r="A55" s="66"/>
      <c r="B55" s="19" t="str">
        <f>IF(A55="","",SUBTOTAL(3,A$6:A55))</f>
        <v/>
      </c>
      <c r="C55" s="18">
        <f ca="1">SUMIF(صادر_وارد!$D$3:$D$1999,'تكويد صنف_ارصدة'!B55,صادر_وارد!$A$3:$A$500)</f>
        <v>0</v>
      </c>
      <c r="D55" s="19">
        <f ca="1">SUMIF(صادر_وارد!$D$3:$D$1999,'تكويد صنف_ارصدة'!B55,صادر_وارد!$B$3:$B$500)</f>
        <v>0</v>
      </c>
      <c r="E55" s="67">
        <f t="shared" ca="1" si="1"/>
        <v>0</v>
      </c>
      <c r="F55" s="66"/>
    </row>
    <row r="56" spans="1:6" ht="19.5" thickTop="1" thickBot="1">
      <c r="A56" s="66"/>
      <c r="B56" s="19" t="str">
        <f>IF(A56="","",SUBTOTAL(3,A$6:A56))</f>
        <v/>
      </c>
      <c r="C56" s="18">
        <f ca="1">SUMIF(صادر_وارد!$D$3:$D$1999,'تكويد صنف_ارصدة'!B56,صادر_وارد!$A$3:$A$500)</f>
        <v>0</v>
      </c>
      <c r="D56" s="19">
        <f ca="1">SUMIF(صادر_وارد!$D$3:$D$1999,'تكويد صنف_ارصدة'!B56,صادر_وارد!$B$3:$B$500)</f>
        <v>0</v>
      </c>
      <c r="E56" s="67">
        <f t="shared" ca="1" si="1"/>
        <v>0</v>
      </c>
      <c r="F56" s="66"/>
    </row>
    <row r="57" spans="1:6" ht="19.5" thickTop="1" thickBot="1">
      <c r="A57" s="66"/>
      <c r="B57" s="19" t="str">
        <f>IF(A57="","",SUBTOTAL(3,A$6:A57))</f>
        <v/>
      </c>
      <c r="C57" s="18">
        <f ca="1">SUMIF(صادر_وارد!$D$3:$D$1999,'تكويد صنف_ارصدة'!B57,صادر_وارد!$A$3:$A$500)</f>
        <v>0</v>
      </c>
      <c r="D57" s="19">
        <f ca="1">SUMIF(صادر_وارد!$D$3:$D$1999,'تكويد صنف_ارصدة'!B57,صادر_وارد!$B$3:$B$500)</f>
        <v>0</v>
      </c>
      <c r="E57" s="67">
        <f t="shared" ca="1" si="1"/>
        <v>0</v>
      </c>
      <c r="F57" s="66"/>
    </row>
    <row r="58" spans="1:6" ht="19.5" thickTop="1" thickBot="1">
      <c r="A58" s="66"/>
      <c r="B58" s="19" t="str">
        <f>IF(A58="","",SUBTOTAL(3,A$6:A58))</f>
        <v/>
      </c>
      <c r="C58" s="18">
        <f ca="1">SUMIF(صادر_وارد!$D$3:$D$1999,'تكويد صنف_ارصدة'!B58,صادر_وارد!$A$3:$A$500)</f>
        <v>0</v>
      </c>
      <c r="D58" s="19">
        <f ca="1">SUMIF(صادر_وارد!$D$3:$D$1999,'تكويد صنف_ارصدة'!B58,صادر_وارد!$B$3:$B$500)</f>
        <v>0</v>
      </c>
      <c r="E58" s="67">
        <f t="shared" ca="1" si="1"/>
        <v>0</v>
      </c>
      <c r="F58" s="66"/>
    </row>
    <row r="59" spans="1:6" ht="19.5" thickTop="1" thickBot="1">
      <c r="A59" s="66"/>
      <c r="B59" s="19" t="str">
        <f>IF(A59="","",SUBTOTAL(3,A$6:A59))</f>
        <v/>
      </c>
      <c r="C59" s="18">
        <f ca="1">SUMIF(صادر_وارد!$D$3:$D$1999,'تكويد صنف_ارصدة'!B59,صادر_وارد!$A$3:$A$500)</f>
        <v>0</v>
      </c>
      <c r="D59" s="19">
        <f ca="1">SUMIF(صادر_وارد!$D$3:$D$1999,'تكويد صنف_ارصدة'!B59,صادر_وارد!$B$3:$B$500)</f>
        <v>0</v>
      </c>
      <c r="E59" s="67">
        <f t="shared" ca="1" si="1"/>
        <v>0</v>
      </c>
      <c r="F59" s="66"/>
    </row>
    <row r="60" spans="1:6" ht="19.5" thickTop="1" thickBot="1">
      <c r="A60" s="66"/>
      <c r="B60" s="19" t="str">
        <f>IF(A60="","",SUBTOTAL(3,A$6:A60))</f>
        <v/>
      </c>
      <c r="C60" s="18">
        <f ca="1">SUMIF(صادر_وارد!$D$3:$D$1999,'تكويد صنف_ارصدة'!B60,صادر_وارد!$A$3:$A$500)</f>
        <v>0</v>
      </c>
      <c r="D60" s="19">
        <f ca="1">SUMIF(صادر_وارد!$D$3:$D$1999,'تكويد صنف_ارصدة'!B60,صادر_وارد!$B$3:$B$500)</f>
        <v>0</v>
      </c>
      <c r="E60" s="67">
        <f t="shared" ca="1" si="1"/>
        <v>0</v>
      </c>
      <c r="F60" s="66"/>
    </row>
    <row r="61" spans="1:6" ht="19.5" thickTop="1" thickBot="1">
      <c r="A61" s="66"/>
      <c r="B61" s="19" t="str">
        <f>IF(A61="","",SUBTOTAL(3,A$6:A61))</f>
        <v/>
      </c>
      <c r="C61" s="18">
        <f ca="1">SUMIF(صادر_وارد!$D$3:$D$1999,'تكويد صنف_ارصدة'!B61,صادر_وارد!$A$3:$A$500)</f>
        <v>0</v>
      </c>
      <c r="D61" s="19">
        <f ca="1">SUMIF(صادر_وارد!$D$3:$D$1999,'تكويد صنف_ارصدة'!B61,صادر_وارد!$B$3:$B$500)</f>
        <v>0</v>
      </c>
      <c r="E61" s="67">
        <f t="shared" ca="1" si="1"/>
        <v>0</v>
      </c>
      <c r="F61" s="66"/>
    </row>
    <row r="62" spans="1:6" ht="19.5" thickTop="1" thickBot="1">
      <c r="A62" s="66"/>
      <c r="B62" s="19" t="str">
        <f>IF(A62="","",SUBTOTAL(3,A$6:A62))</f>
        <v/>
      </c>
      <c r="C62" s="18">
        <f ca="1">SUMIF(صادر_وارد!$D$3:$D$1999,'تكويد صنف_ارصدة'!B62,صادر_وارد!$A$3:$A$500)</f>
        <v>0</v>
      </c>
      <c r="D62" s="19">
        <f ca="1">SUMIF(صادر_وارد!$D$3:$D$1999,'تكويد صنف_ارصدة'!B62,صادر_وارد!$B$3:$B$500)</f>
        <v>0</v>
      </c>
      <c r="E62" s="67">
        <f t="shared" ca="1" si="1"/>
        <v>0</v>
      </c>
      <c r="F62" s="66"/>
    </row>
    <row r="63" spans="1:6" ht="19.5" thickTop="1" thickBot="1">
      <c r="A63" s="66"/>
      <c r="B63" s="19" t="str">
        <f>IF(A63="","",SUBTOTAL(3,A$6:A63))</f>
        <v/>
      </c>
      <c r="C63" s="18">
        <f ca="1">SUMIF(صادر_وارد!$D$3:$D$1999,'تكويد صنف_ارصدة'!B63,صادر_وارد!$A$3:$A$500)</f>
        <v>0</v>
      </c>
      <c r="D63" s="19">
        <f ca="1">SUMIF(صادر_وارد!$D$3:$D$1999,'تكويد صنف_ارصدة'!B63,صادر_وارد!$B$3:$B$500)</f>
        <v>0</v>
      </c>
      <c r="E63" s="67">
        <f t="shared" ca="1" si="1"/>
        <v>0</v>
      </c>
      <c r="F63" s="66"/>
    </row>
    <row r="64" spans="1:6" ht="19.5" thickTop="1" thickBot="1">
      <c r="A64" s="66"/>
      <c r="B64" s="19" t="str">
        <f>IF(A64="","",SUBTOTAL(3,A$6:A64))</f>
        <v/>
      </c>
      <c r="C64" s="18">
        <f ca="1">SUMIF(صادر_وارد!$D$3:$D$1999,'تكويد صنف_ارصدة'!B64,صادر_وارد!$A$3:$A$500)</f>
        <v>0</v>
      </c>
      <c r="D64" s="19">
        <f ca="1">SUMIF(صادر_وارد!$D$3:$D$1999,'تكويد صنف_ارصدة'!B64,صادر_وارد!$B$3:$B$500)</f>
        <v>0</v>
      </c>
      <c r="E64" s="67">
        <f t="shared" ca="1" si="1"/>
        <v>0</v>
      </c>
      <c r="F64" s="66"/>
    </row>
    <row r="65" spans="1:6" ht="19.5" thickTop="1" thickBot="1">
      <c r="A65" s="66"/>
      <c r="B65" s="19" t="str">
        <f>IF(A65="","",SUBTOTAL(3,A$6:A65))</f>
        <v/>
      </c>
      <c r="C65" s="18">
        <f ca="1">SUMIF(صادر_وارد!$D$3:$D$1999,'تكويد صنف_ارصدة'!B65,صادر_وارد!$A$3:$A$500)</f>
        <v>0</v>
      </c>
      <c r="D65" s="19">
        <f ca="1">SUMIF(صادر_وارد!$D$3:$D$1999,'تكويد صنف_ارصدة'!B65,صادر_وارد!$B$3:$B$500)</f>
        <v>0</v>
      </c>
      <c r="E65" s="67">
        <f t="shared" ca="1" si="1"/>
        <v>0</v>
      </c>
      <c r="F65" s="66"/>
    </row>
    <row r="66" spans="1:6" ht="19.5" thickTop="1" thickBot="1">
      <c r="A66" s="66"/>
      <c r="B66" s="19" t="str">
        <f>IF(A66="","",SUBTOTAL(3,A$6:A66))</f>
        <v/>
      </c>
      <c r="C66" s="18">
        <f ca="1">SUMIF(صادر_وارد!$D$3:$D$1999,'تكويد صنف_ارصدة'!B66,صادر_وارد!$A$3:$A$500)</f>
        <v>0</v>
      </c>
      <c r="D66" s="19">
        <f ca="1">SUMIF(صادر_وارد!$D$3:$D$1999,'تكويد صنف_ارصدة'!B66,صادر_وارد!$B$3:$B$500)</f>
        <v>0</v>
      </c>
      <c r="E66" s="67">
        <f t="shared" ca="1" si="1"/>
        <v>0</v>
      </c>
      <c r="F66" s="66"/>
    </row>
    <row r="67" spans="1:6" ht="19.5" thickTop="1" thickBot="1">
      <c r="A67" s="66"/>
      <c r="B67" s="19" t="str">
        <f>IF(A67="","",SUBTOTAL(3,A$6:A67))</f>
        <v/>
      </c>
      <c r="C67" s="18">
        <f ca="1">SUMIF(صادر_وارد!$D$3:$D$1999,'تكويد صنف_ارصدة'!B67,صادر_وارد!$A$3:$A$500)</f>
        <v>0</v>
      </c>
      <c r="D67" s="19">
        <f ca="1">SUMIF(صادر_وارد!$D$3:$D$1999,'تكويد صنف_ارصدة'!B67,صادر_وارد!$B$3:$B$500)</f>
        <v>0</v>
      </c>
      <c r="E67" s="67">
        <f t="shared" ca="1" si="1"/>
        <v>0</v>
      </c>
      <c r="F67" s="66"/>
    </row>
    <row r="68" spans="1:6" ht="19.5" thickTop="1" thickBot="1">
      <c r="A68" s="66"/>
      <c r="B68" s="19" t="str">
        <f>IF(A68="","",SUBTOTAL(3,A$6:A68))</f>
        <v/>
      </c>
      <c r="C68" s="18">
        <f ca="1">SUMIF(صادر_وارد!$D$3:$D$1999,'تكويد صنف_ارصدة'!B68,صادر_وارد!$A$3:$A$500)</f>
        <v>0</v>
      </c>
      <c r="D68" s="19">
        <f ca="1">SUMIF(صادر_وارد!$D$3:$D$1999,'تكويد صنف_ارصدة'!B68,صادر_وارد!$B$3:$B$500)</f>
        <v>0</v>
      </c>
      <c r="E68" s="67">
        <f t="shared" ca="1" si="1"/>
        <v>0</v>
      </c>
      <c r="F68" s="66"/>
    </row>
    <row r="69" spans="1:6" ht="19.5" thickTop="1" thickBot="1">
      <c r="A69" s="66"/>
      <c r="B69" s="19" t="str">
        <f>IF(A69="","",SUBTOTAL(3,A$6:A69))</f>
        <v/>
      </c>
      <c r="C69" s="18">
        <f ca="1">SUMIF(صادر_وارد!$D$3:$D$1999,'تكويد صنف_ارصدة'!B69,صادر_وارد!$A$3:$A$500)</f>
        <v>0</v>
      </c>
      <c r="D69" s="19">
        <f ca="1">SUMIF(صادر_وارد!$D$3:$D$1999,'تكويد صنف_ارصدة'!B69,صادر_وارد!$B$3:$B$500)</f>
        <v>0</v>
      </c>
      <c r="E69" s="67">
        <f t="shared" ca="1" si="1"/>
        <v>0</v>
      </c>
      <c r="F69" s="66"/>
    </row>
    <row r="70" spans="1:6" ht="19.5" thickTop="1" thickBot="1">
      <c r="A70" s="66"/>
      <c r="B70" s="19" t="str">
        <f>IF(A70="","",SUBTOTAL(3,A$6:A70))</f>
        <v/>
      </c>
      <c r="C70" s="18">
        <f ca="1">SUMIF(صادر_وارد!$D$3:$D$1999,'تكويد صنف_ارصدة'!B70,صادر_وارد!$A$3:$A$500)</f>
        <v>0</v>
      </c>
      <c r="D70" s="19">
        <f ca="1">SUMIF(صادر_وارد!$D$3:$D$1999,'تكويد صنف_ارصدة'!B70,صادر_وارد!$B$3:$B$500)</f>
        <v>0</v>
      </c>
      <c r="E70" s="67">
        <f t="shared" ca="1" si="1"/>
        <v>0</v>
      </c>
      <c r="F70" s="66"/>
    </row>
    <row r="71" spans="1:6" ht="19.5" thickTop="1" thickBot="1">
      <c r="A71" s="66"/>
      <c r="B71" s="19" t="str">
        <f>IF(A71="","",SUBTOTAL(3,A$6:A71))</f>
        <v/>
      </c>
      <c r="C71" s="18">
        <f ca="1">SUMIF(صادر_وارد!$D$3:$D$1999,'تكويد صنف_ارصدة'!B71,صادر_وارد!$A$3:$A$500)</f>
        <v>0</v>
      </c>
      <c r="D71" s="19">
        <f ca="1">SUMIF(صادر_وارد!$D$3:$D$1999,'تكويد صنف_ارصدة'!B71,صادر_وارد!$B$3:$B$500)</f>
        <v>0</v>
      </c>
      <c r="E71" s="67">
        <f t="shared" ref="E71:E134" ca="1" si="2">C71-D71</f>
        <v>0</v>
      </c>
      <c r="F71" s="66"/>
    </row>
    <row r="72" spans="1:6" ht="19.5" thickTop="1" thickBot="1">
      <c r="A72" s="66"/>
      <c r="B72" s="19" t="str">
        <f>IF(A72="","",SUBTOTAL(3,A$6:A72))</f>
        <v/>
      </c>
      <c r="C72" s="18">
        <f ca="1">SUMIF(صادر_وارد!$D$3:$D$1999,'تكويد صنف_ارصدة'!B72,صادر_وارد!$A$3:$A$500)</f>
        <v>0</v>
      </c>
      <c r="D72" s="19">
        <f ca="1">SUMIF(صادر_وارد!$D$3:$D$1999,'تكويد صنف_ارصدة'!B72,صادر_وارد!$B$3:$B$500)</f>
        <v>0</v>
      </c>
      <c r="E72" s="67">
        <f t="shared" ca="1" si="2"/>
        <v>0</v>
      </c>
      <c r="F72" s="66"/>
    </row>
    <row r="73" spans="1:6" ht="19.5" thickTop="1" thickBot="1">
      <c r="A73" s="66"/>
      <c r="B73" s="19" t="str">
        <f>IF(A73="","",SUBTOTAL(3,A$6:A73))</f>
        <v/>
      </c>
      <c r="C73" s="18">
        <f ca="1">SUMIF(صادر_وارد!$D$3:$D$1999,'تكويد صنف_ارصدة'!B73,صادر_وارد!$A$3:$A$500)</f>
        <v>0</v>
      </c>
      <c r="D73" s="19">
        <f ca="1">SUMIF(صادر_وارد!$D$3:$D$1999,'تكويد صنف_ارصدة'!B73,صادر_وارد!$B$3:$B$500)</f>
        <v>0</v>
      </c>
      <c r="E73" s="67">
        <f t="shared" ca="1" si="2"/>
        <v>0</v>
      </c>
      <c r="F73" s="66"/>
    </row>
    <row r="74" spans="1:6" ht="19.5" thickTop="1" thickBot="1">
      <c r="A74" s="66"/>
      <c r="B74" s="19" t="str">
        <f>IF(A74="","",SUBTOTAL(3,A$6:A74))</f>
        <v/>
      </c>
      <c r="C74" s="18">
        <f ca="1">SUMIF(صادر_وارد!$D$3:$D$1999,'تكويد صنف_ارصدة'!B74,صادر_وارد!$A$3:$A$500)</f>
        <v>0</v>
      </c>
      <c r="D74" s="19">
        <f ca="1">SUMIF(صادر_وارد!$D$3:$D$1999,'تكويد صنف_ارصدة'!B74,صادر_وارد!$B$3:$B$500)</f>
        <v>0</v>
      </c>
      <c r="E74" s="67">
        <f t="shared" ca="1" si="2"/>
        <v>0</v>
      </c>
      <c r="F74" s="66"/>
    </row>
    <row r="75" spans="1:6" ht="19.5" thickTop="1" thickBot="1">
      <c r="A75" s="66"/>
      <c r="B75" s="19" t="str">
        <f>IF(A75="","",SUBTOTAL(3,A$6:A75))</f>
        <v/>
      </c>
      <c r="C75" s="18">
        <f ca="1">SUMIF(صادر_وارد!$D$3:$D$1999,'تكويد صنف_ارصدة'!B75,صادر_وارد!$A$3:$A$500)</f>
        <v>0</v>
      </c>
      <c r="D75" s="19">
        <f ca="1">SUMIF(صادر_وارد!$D$3:$D$1999,'تكويد صنف_ارصدة'!B75,صادر_وارد!$B$3:$B$500)</f>
        <v>0</v>
      </c>
      <c r="E75" s="67">
        <f t="shared" ca="1" si="2"/>
        <v>0</v>
      </c>
      <c r="F75" s="66"/>
    </row>
    <row r="76" spans="1:6" ht="19.5" thickTop="1" thickBot="1">
      <c r="A76" s="66"/>
      <c r="B76" s="19" t="str">
        <f>IF(A76="","",SUBTOTAL(3,A$6:A76))</f>
        <v/>
      </c>
      <c r="C76" s="18">
        <f ca="1">SUMIF(صادر_وارد!$D$3:$D$1999,'تكويد صنف_ارصدة'!B76,صادر_وارد!$A$3:$A$500)</f>
        <v>0</v>
      </c>
      <c r="D76" s="19">
        <f ca="1">SUMIF(صادر_وارد!$D$3:$D$1999,'تكويد صنف_ارصدة'!B76,صادر_وارد!$B$3:$B$500)</f>
        <v>0</v>
      </c>
      <c r="E76" s="67">
        <f t="shared" ca="1" si="2"/>
        <v>0</v>
      </c>
      <c r="F76" s="66"/>
    </row>
    <row r="77" spans="1:6" ht="19.5" thickTop="1" thickBot="1">
      <c r="A77" s="66"/>
      <c r="B77" s="19" t="str">
        <f>IF(A77="","",SUBTOTAL(3,A$6:A77))</f>
        <v/>
      </c>
      <c r="C77" s="18">
        <f ca="1">SUMIF(صادر_وارد!$D$3:$D$1999,'تكويد صنف_ارصدة'!B77,صادر_وارد!$A$3:$A$500)</f>
        <v>0</v>
      </c>
      <c r="D77" s="19">
        <f ca="1">SUMIF(صادر_وارد!$D$3:$D$1999,'تكويد صنف_ارصدة'!B77,صادر_وارد!$B$3:$B$500)</f>
        <v>0</v>
      </c>
      <c r="E77" s="67">
        <f t="shared" ca="1" si="2"/>
        <v>0</v>
      </c>
      <c r="F77" s="66"/>
    </row>
    <row r="78" spans="1:6" ht="19.5" thickTop="1" thickBot="1">
      <c r="A78" s="66"/>
      <c r="B78" s="19" t="str">
        <f>IF(A78="","",SUBTOTAL(3,A$6:A78))</f>
        <v/>
      </c>
      <c r="C78" s="18">
        <f ca="1">SUMIF(صادر_وارد!$D$3:$D$1999,'تكويد صنف_ارصدة'!B78,صادر_وارد!$A$3:$A$500)</f>
        <v>0</v>
      </c>
      <c r="D78" s="19">
        <f ca="1">SUMIF(صادر_وارد!$D$3:$D$1999,'تكويد صنف_ارصدة'!B78,صادر_وارد!$B$3:$B$500)</f>
        <v>0</v>
      </c>
      <c r="E78" s="67">
        <f t="shared" ca="1" si="2"/>
        <v>0</v>
      </c>
      <c r="F78" s="66"/>
    </row>
    <row r="79" spans="1:6" ht="19.5" thickTop="1" thickBot="1">
      <c r="A79" s="66"/>
      <c r="B79" s="19" t="str">
        <f>IF(A79="","",SUBTOTAL(3,A$6:A79))</f>
        <v/>
      </c>
      <c r="C79" s="18">
        <f ca="1">SUMIF(صادر_وارد!$D$3:$D$1999,'تكويد صنف_ارصدة'!B79,صادر_وارد!$A$3:$A$500)</f>
        <v>0</v>
      </c>
      <c r="D79" s="19">
        <f ca="1">SUMIF(صادر_وارد!$D$3:$D$1999,'تكويد صنف_ارصدة'!B79,صادر_وارد!$B$3:$B$500)</f>
        <v>0</v>
      </c>
      <c r="E79" s="67">
        <f t="shared" ca="1" si="2"/>
        <v>0</v>
      </c>
      <c r="F79" s="66"/>
    </row>
    <row r="80" spans="1:6" ht="19.5" thickTop="1" thickBot="1">
      <c r="A80" s="66"/>
      <c r="B80" s="19" t="str">
        <f>IF(A80="","",SUBTOTAL(3,A$6:A80))</f>
        <v/>
      </c>
      <c r="C80" s="18">
        <f ca="1">SUMIF(صادر_وارد!$D$3:$D$1999,'تكويد صنف_ارصدة'!B80,صادر_وارد!$A$3:$A$500)</f>
        <v>0</v>
      </c>
      <c r="D80" s="19">
        <f ca="1">SUMIF(صادر_وارد!$D$3:$D$1999,'تكويد صنف_ارصدة'!B80,صادر_وارد!$B$3:$B$500)</f>
        <v>0</v>
      </c>
      <c r="E80" s="67">
        <f t="shared" ca="1" si="2"/>
        <v>0</v>
      </c>
      <c r="F80" s="66"/>
    </row>
    <row r="81" spans="1:6" ht="19.5" thickTop="1" thickBot="1">
      <c r="A81" s="66"/>
      <c r="B81" s="19" t="str">
        <f>IF(A81="","",SUBTOTAL(3,A$6:A81))</f>
        <v/>
      </c>
      <c r="C81" s="18">
        <f ca="1">SUMIF(صادر_وارد!$D$3:$D$1999,'تكويد صنف_ارصدة'!B81,صادر_وارد!$A$3:$A$500)</f>
        <v>0</v>
      </c>
      <c r="D81" s="19">
        <f ca="1">SUMIF(صادر_وارد!$D$3:$D$1999,'تكويد صنف_ارصدة'!B81,صادر_وارد!$B$3:$B$500)</f>
        <v>0</v>
      </c>
      <c r="E81" s="67">
        <f t="shared" ca="1" si="2"/>
        <v>0</v>
      </c>
      <c r="F81" s="66"/>
    </row>
    <row r="82" spans="1:6" ht="19.5" thickTop="1" thickBot="1">
      <c r="A82" s="66"/>
      <c r="B82" s="19" t="str">
        <f>IF(A82="","",SUBTOTAL(3,A$6:A82))</f>
        <v/>
      </c>
      <c r="C82" s="18">
        <f ca="1">SUMIF(صادر_وارد!$D$3:$D$1999,'تكويد صنف_ارصدة'!B82,صادر_وارد!$A$3:$A$500)</f>
        <v>0</v>
      </c>
      <c r="D82" s="19">
        <f ca="1">SUMIF(صادر_وارد!$D$3:$D$1999,'تكويد صنف_ارصدة'!B82,صادر_وارد!$B$3:$B$500)</f>
        <v>0</v>
      </c>
      <c r="E82" s="67">
        <f t="shared" ca="1" si="2"/>
        <v>0</v>
      </c>
      <c r="F82" s="66"/>
    </row>
    <row r="83" spans="1:6" ht="19.5" thickTop="1" thickBot="1">
      <c r="A83" s="66"/>
      <c r="B83" s="19" t="str">
        <f>IF(A83="","",SUBTOTAL(3,A$6:A83))</f>
        <v/>
      </c>
      <c r="C83" s="18">
        <f ca="1">SUMIF(صادر_وارد!$D$3:$D$1999,'تكويد صنف_ارصدة'!B83,صادر_وارد!$A$3:$A$500)</f>
        <v>0</v>
      </c>
      <c r="D83" s="19">
        <f ca="1">SUMIF(صادر_وارد!$D$3:$D$1999,'تكويد صنف_ارصدة'!B83,صادر_وارد!$B$3:$B$500)</f>
        <v>0</v>
      </c>
      <c r="E83" s="67">
        <f t="shared" ca="1" si="2"/>
        <v>0</v>
      </c>
      <c r="F83" s="66"/>
    </row>
    <row r="84" spans="1:6" ht="19.5" thickTop="1" thickBot="1">
      <c r="A84" s="66"/>
      <c r="B84" s="19" t="str">
        <f>IF(A84="","",SUBTOTAL(3,A$6:A84))</f>
        <v/>
      </c>
      <c r="C84" s="18">
        <f ca="1">SUMIF(صادر_وارد!$D$3:$D$1999,'تكويد صنف_ارصدة'!B84,صادر_وارد!$A$3:$A$500)</f>
        <v>0</v>
      </c>
      <c r="D84" s="19">
        <f ca="1">SUMIF(صادر_وارد!$D$3:$D$1999,'تكويد صنف_ارصدة'!B84,صادر_وارد!$B$3:$B$500)</f>
        <v>0</v>
      </c>
      <c r="E84" s="67">
        <f t="shared" ca="1" si="2"/>
        <v>0</v>
      </c>
      <c r="F84" s="66"/>
    </row>
    <row r="85" spans="1:6" ht="19.5" thickTop="1" thickBot="1">
      <c r="A85" s="66"/>
      <c r="B85" s="19" t="str">
        <f>IF(A85="","",SUBTOTAL(3,A$6:A85))</f>
        <v/>
      </c>
      <c r="C85" s="18">
        <f ca="1">SUMIF(صادر_وارد!$D$3:$D$1999,'تكويد صنف_ارصدة'!B85,صادر_وارد!$A$3:$A$500)</f>
        <v>0</v>
      </c>
      <c r="D85" s="19">
        <f ca="1">SUMIF(صادر_وارد!$D$3:$D$1999,'تكويد صنف_ارصدة'!B85,صادر_وارد!$B$3:$B$500)</f>
        <v>0</v>
      </c>
      <c r="E85" s="67">
        <f t="shared" ca="1" si="2"/>
        <v>0</v>
      </c>
      <c r="F85" s="66"/>
    </row>
    <row r="86" spans="1:6" ht="19.5" thickTop="1" thickBot="1">
      <c r="A86" s="66"/>
      <c r="B86" s="19" t="str">
        <f>IF(A86="","",SUBTOTAL(3,A$6:A86))</f>
        <v/>
      </c>
      <c r="C86" s="18">
        <f ca="1">SUMIF(صادر_وارد!$D$3:$D$1999,'تكويد صنف_ارصدة'!B86,صادر_وارد!$A$3:$A$500)</f>
        <v>0</v>
      </c>
      <c r="D86" s="19">
        <f ca="1">SUMIF(صادر_وارد!$D$3:$D$1999,'تكويد صنف_ارصدة'!B86,صادر_وارد!$B$3:$B$500)</f>
        <v>0</v>
      </c>
      <c r="E86" s="67">
        <f t="shared" ca="1" si="2"/>
        <v>0</v>
      </c>
      <c r="F86" s="66"/>
    </row>
    <row r="87" spans="1:6" ht="19.5" thickTop="1" thickBot="1">
      <c r="A87" s="66"/>
      <c r="B87" s="19" t="str">
        <f>IF(A87="","",SUBTOTAL(3,A$6:A87))</f>
        <v/>
      </c>
      <c r="C87" s="18">
        <f ca="1">SUMIF(صادر_وارد!$D$3:$D$1999,'تكويد صنف_ارصدة'!B87,صادر_وارد!$A$3:$A$500)</f>
        <v>0</v>
      </c>
      <c r="D87" s="19">
        <f ca="1">SUMIF(صادر_وارد!$D$3:$D$1999,'تكويد صنف_ارصدة'!B87,صادر_وارد!$B$3:$B$500)</f>
        <v>0</v>
      </c>
      <c r="E87" s="67">
        <f t="shared" ca="1" si="2"/>
        <v>0</v>
      </c>
      <c r="F87" s="66"/>
    </row>
    <row r="88" spans="1:6" ht="19.5" thickTop="1" thickBot="1">
      <c r="A88" s="66"/>
      <c r="B88" s="19" t="str">
        <f>IF(A88="","",SUBTOTAL(3,A$6:A88))</f>
        <v/>
      </c>
      <c r="C88" s="18">
        <f ca="1">SUMIF(صادر_وارد!$D$3:$D$1999,'تكويد صنف_ارصدة'!B88,صادر_وارد!$A$3:$A$500)</f>
        <v>0</v>
      </c>
      <c r="D88" s="19">
        <f ca="1">SUMIF(صادر_وارد!$D$3:$D$1999,'تكويد صنف_ارصدة'!B88,صادر_وارد!$B$3:$B$500)</f>
        <v>0</v>
      </c>
      <c r="E88" s="67">
        <f t="shared" ca="1" si="2"/>
        <v>0</v>
      </c>
      <c r="F88" s="66"/>
    </row>
    <row r="89" spans="1:6" ht="19.5" thickTop="1" thickBot="1">
      <c r="A89" s="66"/>
      <c r="B89" s="19" t="str">
        <f>IF(A89="","",SUBTOTAL(3,A$6:A89))</f>
        <v/>
      </c>
      <c r="C89" s="18">
        <f ca="1">SUMIF(صادر_وارد!$D$3:$D$1999,'تكويد صنف_ارصدة'!B89,صادر_وارد!$A$3:$A$500)</f>
        <v>0</v>
      </c>
      <c r="D89" s="19">
        <f ca="1">SUMIF(صادر_وارد!$D$3:$D$1999,'تكويد صنف_ارصدة'!B89,صادر_وارد!$B$3:$B$500)</f>
        <v>0</v>
      </c>
      <c r="E89" s="67">
        <f t="shared" ca="1" si="2"/>
        <v>0</v>
      </c>
      <c r="F89" s="66"/>
    </row>
    <row r="90" spans="1:6" ht="19.5" thickTop="1" thickBot="1">
      <c r="A90" s="66"/>
      <c r="B90" s="19" t="str">
        <f>IF(A90="","",SUBTOTAL(3,A$6:A90))</f>
        <v/>
      </c>
      <c r="C90" s="18">
        <f ca="1">SUMIF(صادر_وارد!$D$3:$D$1999,'تكويد صنف_ارصدة'!B90,صادر_وارد!$A$3:$A$500)</f>
        <v>0</v>
      </c>
      <c r="D90" s="19">
        <f ca="1">SUMIF(صادر_وارد!$D$3:$D$1999,'تكويد صنف_ارصدة'!B90,صادر_وارد!$B$3:$B$500)</f>
        <v>0</v>
      </c>
      <c r="E90" s="67">
        <f t="shared" ca="1" si="2"/>
        <v>0</v>
      </c>
      <c r="F90" s="66"/>
    </row>
    <row r="91" spans="1:6" ht="19.5" thickTop="1" thickBot="1">
      <c r="A91" s="66"/>
      <c r="B91" s="19" t="str">
        <f>IF(A91="","",SUBTOTAL(3,A$6:A91))</f>
        <v/>
      </c>
      <c r="C91" s="18">
        <f ca="1">SUMIF(صادر_وارد!$D$3:$D$1999,'تكويد صنف_ارصدة'!B91,صادر_وارد!$A$3:$A$500)</f>
        <v>0</v>
      </c>
      <c r="D91" s="19">
        <f ca="1">SUMIF(صادر_وارد!$D$3:$D$1999,'تكويد صنف_ارصدة'!B91,صادر_وارد!$B$3:$B$500)</f>
        <v>0</v>
      </c>
      <c r="E91" s="67">
        <f t="shared" ca="1" si="2"/>
        <v>0</v>
      </c>
      <c r="F91" s="66"/>
    </row>
    <row r="92" spans="1:6" ht="19.5" thickTop="1" thickBot="1">
      <c r="A92" s="66"/>
      <c r="B92" s="19" t="str">
        <f>IF(A92="","",SUBTOTAL(3,A$6:A92))</f>
        <v/>
      </c>
      <c r="C92" s="18">
        <f ca="1">SUMIF(صادر_وارد!$D$3:$D$1999,'تكويد صنف_ارصدة'!B92,صادر_وارد!$A$3:$A$500)</f>
        <v>0</v>
      </c>
      <c r="D92" s="19">
        <f ca="1">SUMIF(صادر_وارد!$D$3:$D$1999,'تكويد صنف_ارصدة'!B92,صادر_وارد!$B$3:$B$500)</f>
        <v>0</v>
      </c>
      <c r="E92" s="67">
        <f t="shared" ca="1" si="2"/>
        <v>0</v>
      </c>
      <c r="F92" s="66"/>
    </row>
    <row r="93" spans="1:6" ht="19.5" thickTop="1" thickBot="1">
      <c r="A93" s="66"/>
      <c r="B93" s="19" t="str">
        <f>IF(A93="","",SUBTOTAL(3,A$6:A93))</f>
        <v/>
      </c>
      <c r="C93" s="18">
        <f ca="1">SUMIF(صادر_وارد!$D$3:$D$1999,'تكويد صنف_ارصدة'!B93,صادر_وارد!$A$3:$A$500)</f>
        <v>0</v>
      </c>
      <c r="D93" s="19">
        <f ca="1">SUMIF(صادر_وارد!$D$3:$D$1999,'تكويد صنف_ارصدة'!B93,صادر_وارد!$B$3:$B$500)</f>
        <v>0</v>
      </c>
      <c r="E93" s="67">
        <f t="shared" ca="1" si="2"/>
        <v>0</v>
      </c>
      <c r="F93" s="66"/>
    </row>
    <row r="94" spans="1:6" ht="19.5" thickTop="1" thickBot="1">
      <c r="A94" s="66"/>
      <c r="B94" s="19" t="str">
        <f>IF(A94="","",SUBTOTAL(3,A$6:A94))</f>
        <v/>
      </c>
      <c r="C94" s="18">
        <f ca="1">SUMIF(صادر_وارد!$D$3:$D$1999,'تكويد صنف_ارصدة'!B94,صادر_وارد!$A$3:$A$500)</f>
        <v>0</v>
      </c>
      <c r="D94" s="19">
        <f ca="1">SUMIF(صادر_وارد!$D$3:$D$1999,'تكويد صنف_ارصدة'!B94,صادر_وارد!$B$3:$B$500)</f>
        <v>0</v>
      </c>
      <c r="E94" s="67">
        <f t="shared" ca="1" si="2"/>
        <v>0</v>
      </c>
      <c r="F94" s="66"/>
    </row>
    <row r="95" spans="1:6" ht="19.5" thickTop="1" thickBot="1">
      <c r="A95" s="66"/>
      <c r="B95" s="19" t="str">
        <f>IF(A95="","",SUBTOTAL(3,A$6:A95))</f>
        <v/>
      </c>
      <c r="C95" s="18">
        <f ca="1">SUMIF(صادر_وارد!$D$3:$D$1999,'تكويد صنف_ارصدة'!B95,صادر_وارد!$A$3:$A$500)</f>
        <v>0</v>
      </c>
      <c r="D95" s="19">
        <f ca="1">SUMIF(صادر_وارد!$D$3:$D$1999,'تكويد صنف_ارصدة'!B95,صادر_وارد!$B$3:$B$500)</f>
        <v>0</v>
      </c>
      <c r="E95" s="67">
        <f t="shared" ca="1" si="2"/>
        <v>0</v>
      </c>
      <c r="F95" s="66"/>
    </row>
    <row r="96" spans="1:6" ht="19.5" thickTop="1" thickBot="1">
      <c r="A96" s="66"/>
      <c r="B96" s="19" t="str">
        <f>IF(A96="","",SUBTOTAL(3,A$6:A96))</f>
        <v/>
      </c>
      <c r="C96" s="18">
        <f ca="1">SUMIF(صادر_وارد!$D$3:$D$1999,'تكويد صنف_ارصدة'!B96,صادر_وارد!$A$3:$A$500)</f>
        <v>0</v>
      </c>
      <c r="D96" s="19">
        <f ca="1">SUMIF(صادر_وارد!$D$3:$D$1999,'تكويد صنف_ارصدة'!B96,صادر_وارد!$B$3:$B$500)</f>
        <v>0</v>
      </c>
      <c r="E96" s="67">
        <f t="shared" ca="1" si="2"/>
        <v>0</v>
      </c>
      <c r="F96" s="66"/>
    </row>
    <row r="97" spans="1:6" ht="19.5" thickTop="1" thickBot="1">
      <c r="A97" s="66"/>
      <c r="B97" s="19" t="str">
        <f>IF(A97="","",SUBTOTAL(3,A$6:A97))</f>
        <v/>
      </c>
      <c r="C97" s="18">
        <f ca="1">SUMIF(صادر_وارد!$D$3:$D$1999,'تكويد صنف_ارصدة'!B97,صادر_وارد!$A$3:$A$500)</f>
        <v>0</v>
      </c>
      <c r="D97" s="19">
        <f ca="1">SUMIF(صادر_وارد!$D$3:$D$1999,'تكويد صنف_ارصدة'!B97,صادر_وارد!$B$3:$B$500)</f>
        <v>0</v>
      </c>
      <c r="E97" s="67">
        <f t="shared" ca="1" si="2"/>
        <v>0</v>
      </c>
      <c r="F97" s="66"/>
    </row>
    <row r="98" spans="1:6" ht="19.5" thickTop="1" thickBot="1">
      <c r="A98" s="66"/>
      <c r="B98" s="19" t="str">
        <f>IF(A98="","",SUBTOTAL(3,A$6:A98))</f>
        <v/>
      </c>
      <c r="C98" s="18">
        <f ca="1">SUMIF(صادر_وارد!$D$3:$D$1999,'تكويد صنف_ارصدة'!B98,صادر_وارد!$A$3:$A$500)</f>
        <v>0</v>
      </c>
      <c r="D98" s="19">
        <f ca="1">SUMIF(صادر_وارد!$D$3:$D$1999,'تكويد صنف_ارصدة'!B98,صادر_وارد!$B$3:$B$500)</f>
        <v>0</v>
      </c>
      <c r="E98" s="67">
        <f t="shared" ca="1" si="2"/>
        <v>0</v>
      </c>
      <c r="F98" s="66"/>
    </row>
    <row r="99" spans="1:6" ht="19.5" thickTop="1" thickBot="1">
      <c r="A99" s="66"/>
      <c r="B99" s="19" t="str">
        <f>IF(A99="","",SUBTOTAL(3,A$6:A99))</f>
        <v/>
      </c>
      <c r="C99" s="18">
        <f ca="1">SUMIF(صادر_وارد!$D$3:$D$1999,'تكويد صنف_ارصدة'!B99,صادر_وارد!$A$3:$A$500)</f>
        <v>0</v>
      </c>
      <c r="D99" s="19">
        <f ca="1">SUMIF(صادر_وارد!$D$3:$D$1999,'تكويد صنف_ارصدة'!B99,صادر_وارد!$B$3:$B$500)</f>
        <v>0</v>
      </c>
      <c r="E99" s="67">
        <f t="shared" ca="1" si="2"/>
        <v>0</v>
      </c>
      <c r="F99" s="66"/>
    </row>
    <row r="100" spans="1:6" ht="19.5" thickTop="1" thickBot="1">
      <c r="A100" s="66"/>
      <c r="B100" s="19" t="str">
        <f>IF(A100="","",SUBTOTAL(3,A$6:A100))</f>
        <v/>
      </c>
      <c r="C100" s="18">
        <f ca="1">SUMIF(صادر_وارد!$D$3:$D$1999,'تكويد صنف_ارصدة'!B100,صادر_وارد!$A$3:$A$500)</f>
        <v>0</v>
      </c>
      <c r="D100" s="19">
        <f ca="1">SUMIF(صادر_وارد!$D$3:$D$1999,'تكويد صنف_ارصدة'!B100,صادر_وارد!$B$3:$B$500)</f>
        <v>0</v>
      </c>
      <c r="E100" s="67">
        <f t="shared" ca="1" si="2"/>
        <v>0</v>
      </c>
      <c r="F100" s="66"/>
    </row>
    <row r="101" spans="1:6" ht="19.5" thickTop="1" thickBot="1">
      <c r="A101" s="66"/>
      <c r="B101" s="19" t="str">
        <f>IF(A101="","",SUBTOTAL(3,A$6:A101))</f>
        <v/>
      </c>
      <c r="C101" s="18">
        <f ca="1">SUMIF(صادر_وارد!$D$3:$D$1999,'تكويد صنف_ارصدة'!B101,صادر_وارد!$A$3:$A$500)</f>
        <v>0</v>
      </c>
      <c r="D101" s="19">
        <f ca="1">SUMIF(صادر_وارد!$D$3:$D$1999,'تكويد صنف_ارصدة'!B101,صادر_وارد!$B$3:$B$500)</f>
        <v>0</v>
      </c>
      <c r="E101" s="67">
        <f t="shared" ca="1" si="2"/>
        <v>0</v>
      </c>
      <c r="F101" s="66"/>
    </row>
    <row r="102" spans="1:6" ht="19.5" thickTop="1" thickBot="1">
      <c r="A102" s="66"/>
      <c r="B102" s="19" t="str">
        <f>IF(A102="","",SUBTOTAL(3,A$6:A102))</f>
        <v/>
      </c>
      <c r="C102" s="18">
        <f ca="1">SUMIF(صادر_وارد!$D$3:$D$1999,'تكويد صنف_ارصدة'!B102,صادر_وارد!$A$3:$A$500)</f>
        <v>0</v>
      </c>
      <c r="D102" s="19">
        <f ca="1">SUMIF(صادر_وارد!$D$3:$D$1999,'تكويد صنف_ارصدة'!B102,صادر_وارد!$B$3:$B$500)</f>
        <v>0</v>
      </c>
      <c r="E102" s="67">
        <f t="shared" ca="1" si="2"/>
        <v>0</v>
      </c>
      <c r="F102" s="66"/>
    </row>
    <row r="103" spans="1:6" ht="19.5" thickTop="1" thickBot="1">
      <c r="A103" s="66"/>
      <c r="B103" s="19" t="str">
        <f>IF(A103="","",SUBTOTAL(3,A$6:A103))</f>
        <v/>
      </c>
      <c r="C103" s="18">
        <f ca="1">SUMIF(صادر_وارد!$D$3:$D$1999,'تكويد صنف_ارصدة'!B103,صادر_وارد!$A$3:$A$500)</f>
        <v>0</v>
      </c>
      <c r="D103" s="19">
        <f ca="1">SUMIF(صادر_وارد!$D$3:$D$1999,'تكويد صنف_ارصدة'!B103,صادر_وارد!$B$3:$B$500)</f>
        <v>0</v>
      </c>
      <c r="E103" s="67">
        <f t="shared" ca="1" si="2"/>
        <v>0</v>
      </c>
      <c r="F103" s="66"/>
    </row>
    <row r="104" spans="1:6" ht="19.5" thickTop="1" thickBot="1">
      <c r="A104" s="66"/>
      <c r="B104" s="19" t="str">
        <f>IF(A104="","",SUBTOTAL(3,A$6:A104))</f>
        <v/>
      </c>
      <c r="C104" s="18">
        <f ca="1">SUMIF(صادر_وارد!$D$3:$D$1999,'تكويد صنف_ارصدة'!B104,صادر_وارد!$A$3:$A$500)</f>
        <v>0</v>
      </c>
      <c r="D104" s="19">
        <f ca="1">SUMIF(صادر_وارد!$D$3:$D$1999,'تكويد صنف_ارصدة'!B104,صادر_وارد!$B$3:$B$500)</f>
        <v>0</v>
      </c>
      <c r="E104" s="67">
        <f t="shared" ca="1" si="2"/>
        <v>0</v>
      </c>
      <c r="F104" s="66"/>
    </row>
    <row r="105" spans="1:6" ht="19.5" thickTop="1" thickBot="1">
      <c r="A105" s="66"/>
      <c r="B105" s="19" t="str">
        <f>IF(A105="","",SUBTOTAL(3,A$6:A105))</f>
        <v/>
      </c>
      <c r="C105" s="18">
        <f ca="1">SUMIF(صادر_وارد!$D$3:$D$1999,'تكويد صنف_ارصدة'!B105,صادر_وارد!$A$3:$A$500)</f>
        <v>0</v>
      </c>
      <c r="D105" s="19">
        <f ca="1">SUMIF(صادر_وارد!$D$3:$D$1999,'تكويد صنف_ارصدة'!B105,صادر_وارد!$B$3:$B$500)</f>
        <v>0</v>
      </c>
      <c r="E105" s="67">
        <f t="shared" ca="1" si="2"/>
        <v>0</v>
      </c>
      <c r="F105" s="66"/>
    </row>
    <row r="106" spans="1:6" ht="19.5" thickTop="1" thickBot="1">
      <c r="A106" s="66"/>
      <c r="B106" s="19" t="str">
        <f>IF(A106="","",SUBTOTAL(3,A$6:A106))</f>
        <v/>
      </c>
      <c r="C106" s="18">
        <f ca="1">SUMIF(صادر_وارد!$D$3:$D$1999,'تكويد صنف_ارصدة'!B106,صادر_وارد!$A$3:$A$500)</f>
        <v>0</v>
      </c>
      <c r="D106" s="19">
        <f ca="1">SUMIF(صادر_وارد!$D$3:$D$1999,'تكويد صنف_ارصدة'!B106,صادر_وارد!$B$3:$B$500)</f>
        <v>0</v>
      </c>
      <c r="E106" s="67">
        <f t="shared" ca="1" si="2"/>
        <v>0</v>
      </c>
      <c r="F106" s="66"/>
    </row>
    <row r="107" spans="1:6" ht="19.5" thickTop="1" thickBot="1">
      <c r="A107" s="66"/>
      <c r="B107" s="19" t="str">
        <f>IF(A107="","",SUBTOTAL(3,A$6:A107))</f>
        <v/>
      </c>
      <c r="C107" s="18">
        <f ca="1">SUMIF(صادر_وارد!$D$3:$D$1999,'تكويد صنف_ارصدة'!B107,صادر_وارد!$A$3:$A$500)</f>
        <v>0</v>
      </c>
      <c r="D107" s="19">
        <f ca="1">SUMIF(صادر_وارد!$D$3:$D$1999,'تكويد صنف_ارصدة'!B107,صادر_وارد!$B$3:$B$500)</f>
        <v>0</v>
      </c>
      <c r="E107" s="67">
        <f t="shared" ca="1" si="2"/>
        <v>0</v>
      </c>
      <c r="F107" s="66"/>
    </row>
    <row r="108" spans="1:6" ht="19.5" thickTop="1" thickBot="1">
      <c r="A108" s="66"/>
      <c r="B108" s="19" t="str">
        <f>IF(A108="","",SUBTOTAL(3,A$6:A108))</f>
        <v/>
      </c>
      <c r="C108" s="18">
        <f ca="1">SUMIF(صادر_وارد!$D$3:$D$1999,'تكويد صنف_ارصدة'!B108,صادر_وارد!$A$3:$A$500)</f>
        <v>0</v>
      </c>
      <c r="D108" s="19">
        <f ca="1">SUMIF(صادر_وارد!$D$3:$D$1999,'تكويد صنف_ارصدة'!B108,صادر_وارد!$B$3:$B$500)</f>
        <v>0</v>
      </c>
      <c r="E108" s="67">
        <f t="shared" ca="1" si="2"/>
        <v>0</v>
      </c>
      <c r="F108" s="66"/>
    </row>
    <row r="109" spans="1:6" ht="19.5" thickTop="1" thickBot="1">
      <c r="A109" s="66"/>
      <c r="B109" s="19" t="str">
        <f>IF(A109="","",SUBTOTAL(3,A$6:A109))</f>
        <v/>
      </c>
      <c r="C109" s="18">
        <f ca="1">SUMIF(صادر_وارد!$D$3:$D$1999,'تكويد صنف_ارصدة'!B109,صادر_وارد!$A$3:$A$500)</f>
        <v>0</v>
      </c>
      <c r="D109" s="19">
        <f ca="1">SUMIF(صادر_وارد!$D$3:$D$1999,'تكويد صنف_ارصدة'!B109,صادر_وارد!$B$3:$B$500)</f>
        <v>0</v>
      </c>
      <c r="E109" s="67">
        <f t="shared" ca="1" si="2"/>
        <v>0</v>
      </c>
      <c r="F109" s="66"/>
    </row>
    <row r="110" spans="1:6" ht="19.5" thickTop="1" thickBot="1">
      <c r="A110" s="66"/>
      <c r="B110" s="19" t="str">
        <f>IF(A110="","",SUBTOTAL(3,A$6:A110))</f>
        <v/>
      </c>
      <c r="C110" s="18">
        <f ca="1">SUMIF(صادر_وارد!$D$3:$D$1999,'تكويد صنف_ارصدة'!B110,صادر_وارد!$A$3:$A$500)</f>
        <v>0</v>
      </c>
      <c r="D110" s="19">
        <f ca="1">SUMIF(صادر_وارد!$D$3:$D$1999,'تكويد صنف_ارصدة'!B110,صادر_وارد!$B$3:$B$500)</f>
        <v>0</v>
      </c>
      <c r="E110" s="67">
        <f t="shared" ca="1" si="2"/>
        <v>0</v>
      </c>
      <c r="F110" s="66"/>
    </row>
    <row r="111" spans="1:6" ht="19.5" thickTop="1" thickBot="1">
      <c r="A111" s="66"/>
      <c r="B111" s="19" t="str">
        <f>IF(A111="","",SUBTOTAL(3,A$6:A111))</f>
        <v/>
      </c>
      <c r="C111" s="18">
        <f ca="1">SUMIF(صادر_وارد!$D$3:$D$1999,'تكويد صنف_ارصدة'!B111,صادر_وارد!$A$3:$A$500)</f>
        <v>0</v>
      </c>
      <c r="D111" s="19">
        <f ca="1">SUMIF(صادر_وارد!$D$3:$D$1999,'تكويد صنف_ارصدة'!B111,صادر_وارد!$B$3:$B$500)</f>
        <v>0</v>
      </c>
      <c r="E111" s="67">
        <f t="shared" ca="1" si="2"/>
        <v>0</v>
      </c>
      <c r="F111" s="66"/>
    </row>
    <row r="112" spans="1:6" ht="19.5" thickTop="1" thickBot="1">
      <c r="A112" s="66"/>
      <c r="B112" s="19" t="str">
        <f>IF(A112="","",SUBTOTAL(3,A$6:A112))</f>
        <v/>
      </c>
      <c r="C112" s="18">
        <f ca="1">SUMIF(صادر_وارد!$D$3:$D$1999,'تكويد صنف_ارصدة'!B112,صادر_وارد!$A$3:$A$500)</f>
        <v>0</v>
      </c>
      <c r="D112" s="19">
        <f ca="1">SUMIF(صادر_وارد!$D$3:$D$1999,'تكويد صنف_ارصدة'!B112,صادر_وارد!$B$3:$B$500)</f>
        <v>0</v>
      </c>
      <c r="E112" s="67">
        <f t="shared" ca="1" si="2"/>
        <v>0</v>
      </c>
      <c r="F112" s="66"/>
    </row>
    <row r="113" spans="1:6" ht="19.5" thickTop="1" thickBot="1">
      <c r="A113" s="66"/>
      <c r="B113" s="19" t="str">
        <f>IF(A113="","",SUBTOTAL(3,A$6:A113))</f>
        <v/>
      </c>
      <c r="C113" s="18">
        <f ca="1">SUMIF(صادر_وارد!$D$3:$D$1999,'تكويد صنف_ارصدة'!B113,صادر_وارد!$A$3:$A$500)</f>
        <v>0</v>
      </c>
      <c r="D113" s="19">
        <f ca="1">SUMIF(صادر_وارد!$D$3:$D$1999,'تكويد صنف_ارصدة'!B113,صادر_وارد!$B$3:$B$500)</f>
        <v>0</v>
      </c>
      <c r="E113" s="67">
        <f t="shared" ca="1" si="2"/>
        <v>0</v>
      </c>
      <c r="F113" s="66"/>
    </row>
    <row r="114" spans="1:6" ht="19.5" thickTop="1" thickBot="1">
      <c r="A114" s="66"/>
      <c r="B114" s="19" t="str">
        <f>IF(A114="","",SUBTOTAL(3,A$6:A114))</f>
        <v/>
      </c>
      <c r="C114" s="18">
        <f ca="1">SUMIF(صادر_وارد!$D$3:$D$1999,'تكويد صنف_ارصدة'!B114,صادر_وارد!$A$3:$A$500)</f>
        <v>0</v>
      </c>
      <c r="D114" s="19">
        <f ca="1">SUMIF(صادر_وارد!$D$3:$D$1999,'تكويد صنف_ارصدة'!B114,صادر_وارد!$B$3:$B$500)</f>
        <v>0</v>
      </c>
      <c r="E114" s="67">
        <f t="shared" ca="1" si="2"/>
        <v>0</v>
      </c>
      <c r="F114" s="66"/>
    </row>
    <row r="115" spans="1:6" ht="19.5" thickTop="1" thickBot="1">
      <c r="A115" s="66"/>
      <c r="B115" s="19" t="str">
        <f>IF(A115="","",SUBTOTAL(3,A$6:A115))</f>
        <v/>
      </c>
      <c r="C115" s="18">
        <f ca="1">SUMIF(صادر_وارد!$D$3:$D$1999,'تكويد صنف_ارصدة'!B115,صادر_وارد!$A$3:$A$500)</f>
        <v>0</v>
      </c>
      <c r="D115" s="19">
        <f ca="1">SUMIF(صادر_وارد!$D$3:$D$1999,'تكويد صنف_ارصدة'!B115,صادر_وارد!$B$3:$B$500)</f>
        <v>0</v>
      </c>
      <c r="E115" s="67">
        <f t="shared" ca="1" si="2"/>
        <v>0</v>
      </c>
      <c r="F115" s="66"/>
    </row>
    <row r="116" spans="1:6" ht="19.5" thickTop="1" thickBot="1">
      <c r="A116" s="66"/>
      <c r="B116" s="19" t="str">
        <f>IF(A116="","",SUBTOTAL(3,A$6:A116))</f>
        <v/>
      </c>
      <c r="C116" s="18">
        <f ca="1">SUMIF(صادر_وارد!$D$3:$D$1999,'تكويد صنف_ارصدة'!B116,صادر_وارد!$A$3:$A$500)</f>
        <v>0</v>
      </c>
      <c r="D116" s="19">
        <f ca="1">SUMIF(صادر_وارد!$D$3:$D$1999,'تكويد صنف_ارصدة'!B116,صادر_وارد!$B$3:$B$500)</f>
        <v>0</v>
      </c>
      <c r="E116" s="67">
        <f t="shared" ca="1" si="2"/>
        <v>0</v>
      </c>
      <c r="F116" s="66"/>
    </row>
    <row r="117" spans="1:6" ht="19.5" thickTop="1" thickBot="1">
      <c r="A117" s="66"/>
      <c r="B117" s="19" t="str">
        <f>IF(A117="","",SUBTOTAL(3,A$6:A117))</f>
        <v/>
      </c>
      <c r="C117" s="18">
        <f ca="1">SUMIF(صادر_وارد!$D$3:$D$1999,'تكويد صنف_ارصدة'!B117,صادر_وارد!$A$3:$A$500)</f>
        <v>0</v>
      </c>
      <c r="D117" s="19">
        <f ca="1">SUMIF(صادر_وارد!$D$3:$D$1999,'تكويد صنف_ارصدة'!B117,صادر_وارد!$B$3:$B$500)</f>
        <v>0</v>
      </c>
      <c r="E117" s="67">
        <f t="shared" ca="1" si="2"/>
        <v>0</v>
      </c>
      <c r="F117" s="66"/>
    </row>
    <row r="118" spans="1:6" ht="19.5" thickTop="1" thickBot="1">
      <c r="A118" s="66"/>
      <c r="B118" s="19" t="str">
        <f>IF(A118="","",SUBTOTAL(3,A$6:A118))</f>
        <v/>
      </c>
      <c r="C118" s="18">
        <f ca="1">SUMIF(صادر_وارد!$D$3:$D$1999,'تكويد صنف_ارصدة'!B118,صادر_وارد!$A$3:$A$500)</f>
        <v>0</v>
      </c>
      <c r="D118" s="19">
        <f ca="1">SUMIF(صادر_وارد!$D$3:$D$1999,'تكويد صنف_ارصدة'!B118,صادر_وارد!$B$3:$B$500)</f>
        <v>0</v>
      </c>
      <c r="E118" s="67">
        <f t="shared" ca="1" si="2"/>
        <v>0</v>
      </c>
      <c r="F118" s="66"/>
    </row>
    <row r="119" spans="1:6" ht="19.5" thickTop="1" thickBot="1">
      <c r="A119" s="66"/>
      <c r="B119" s="19" t="str">
        <f>IF(A119="","",SUBTOTAL(3,A$6:A119))</f>
        <v/>
      </c>
      <c r="C119" s="18">
        <f ca="1">SUMIF(صادر_وارد!$D$3:$D$1999,'تكويد صنف_ارصدة'!B119,صادر_وارد!$A$3:$A$500)</f>
        <v>0</v>
      </c>
      <c r="D119" s="19">
        <f ca="1">SUMIF(صادر_وارد!$D$3:$D$1999,'تكويد صنف_ارصدة'!B119,صادر_وارد!$B$3:$B$500)</f>
        <v>0</v>
      </c>
      <c r="E119" s="67">
        <f t="shared" ca="1" si="2"/>
        <v>0</v>
      </c>
      <c r="F119" s="66"/>
    </row>
    <row r="120" spans="1:6" ht="19.5" thickTop="1" thickBot="1">
      <c r="A120" s="66"/>
      <c r="B120" s="19" t="str">
        <f>IF(A120="","",SUBTOTAL(3,A$6:A120))</f>
        <v/>
      </c>
      <c r="C120" s="18">
        <f ca="1">SUMIF(صادر_وارد!$D$3:$D$1999,'تكويد صنف_ارصدة'!B120,صادر_وارد!$A$3:$A$500)</f>
        <v>0</v>
      </c>
      <c r="D120" s="19">
        <f ca="1">SUMIF(صادر_وارد!$D$3:$D$1999,'تكويد صنف_ارصدة'!B120,صادر_وارد!$B$3:$B$500)</f>
        <v>0</v>
      </c>
      <c r="E120" s="67">
        <f t="shared" ca="1" si="2"/>
        <v>0</v>
      </c>
      <c r="F120" s="66"/>
    </row>
    <row r="121" spans="1:6" ht="19.5" thickTop="1" thickBot="1">
      <c r="A121" s="66"/>
      <c r="B121" s="19" t="str">
        <f>IF(A121="","",SUBTOTAL(3,A$6:A121))</f>
        <v/>
      </c>
      <c r="C121" s="18">
        <f ca="1">SUMIF(صادر_وارد!$D$3:$D$1999,'تكويد صنف_ارصدة'!B121,صادر_وارد!$A$3:$A$500)</f>
        <v>0</v>
      </c>
      <c r="D121" s="19">
        <f ca="1">SUMIF(صادر_وارد!$D$3:$D$1999,'تكويد صنف_ارصدة'!B121,صادر_وارد!$B$3:$B$500)</f>
        <v>0</v>
      </c>
      <c r="E121" s="67">
        <f t="shared" ca="1" si="2"/>
        <v>0</v>
      </c>
      <c r="F121" s="66"/>
    </row>
    <row r="122" spans="1:6" ht="19.5" thickTop="1" thickBot="1">
      <c r="A122" s="66"/>
      <c r="B122" s="19" t="str">
        <f>IF(A122="","",SUBTOTAL(3,A$6:A122))</f>
        <v/>
      </c>
      <c r="C122" s="18">
        <f ca="1">SUMIF(صادر_وارد!$D$3:$D$1999,'تكويد صنف_ارصدة'!B122,صادر_وارد!$A$3:$A$500)</f>
        <v>0</v>
      </c>
      <c r="D122" s="19">
        <f ca="1">SUMIF(صادر_وارد!$D$3:$D$1999,'تكويد صنف_ارصدة'!B122,صادر_وارد!$B$3:$B$500)</f>
        <v>0</v>
      </c>
      <c r="E122" s="67">
        <f t="shared" ca="1" si="2"/>
        <v>0</v>
      </c>
      <c r="F122" s="66"/>
    </row>
    <row r="123" spans="1:6" ht="19.5" thickTop="1" thickBot="1">
      <c r="A123" s="66"/>
      <c r="B123" s="19" t="str">
        <f>IF(A123="","",SUBTOTAL(3,A$6:A123))</f>
        <v/>
      </c>
      <c r="C123" s="18">
        <f ca="1">SUMIF(صادر_وارد!$D$3:$D$1999,'تكويد صنف_ارصدة'!B123,صادر_وارد!$A$3:$A$500)</f>
        <v>0</v>
      </c>
      <c r="D123" s="19">
        <f ca="1">SUMIF(صادر_وارد!$D$3:$D$1999,'تكويد صنف_ارصدة'!B123,صادر_وارد!$B$3:$B$500)</f>
        <v>0</v>
      </c>
      <c r="E123" s="67">
        <f t="shared" ca="1" si="2"/>
        <v>0</v>
      </c>
      <c r="F123" s="66"/>
    </row>
    <row r="124" spans="1:6" ht="19.5" thickTop="1" thickBot="1">
      <c r="A124" s="66"/>
      <c r="B124" s="19" t="str">
        <f>IF(A124="","",SUBTOTAL(3,A$6:A124))</f>
        <v/>
      </c>
      <c r="C124" s="18">
        <f ca="1">SUMIF(صادر_وارد!$D$3:$D$1999,'تكويد صنف_ارصدة'!B124,صادر_وارد!$A$3:$A$500)</f>
        <v>0</v>
      </c>
      <c r="D124" s="19">
        <f ca="1">SUMIF(صادر_وارد!$D$3:$D$1999,'تكويد صنف_ارصدة'!B124,صادر_وارد!$B$3:$B$500)</f>
        <v>0</v>
      </c>
      <c r="E124" s="67">
        <f t="shared" ca="1" si="2"/>
        <v>0</v>
      </c>
      <c r="F124" s="66"/>
    </row>
    <row r="125" spans="1:6" ht="19.5" thickTop="1" thickBot="1">
      <c r="A125" s="66"/>
      <c r="B125" s="19" t="str">
        <f>IF(A125="","",SUBTOTAL(3,A$6:A125))</f>
        <v/>
      </c>
      <c r="C125" s="18">
        <f ca="1">SUMIF(صادر_وارد!$D$3:$D$1999,'تكويد صنف_ارصدة'!B125,صادر_وارد!$A$3:$A$500)</f>
        <v>0</v>
      </c>
      <c r="D125" s="19">
        <f ca="1">SUMIF(صادر_وارد!$D$3:$D$1999,'تكويد صنف_ارصدة'!B125,صادر_وارد!$B$3:$B$500)</f>
        <v>0</v>
      </c>
      <c r="E125" s="67">
        <f t="shared" ca="1" si="2"/>
        <v>0</v>
      </c>
      <c r="F125" s="66"/>
    </row>
    <row r="126" spans="1:6" ht="19.5" thickTop="1" thickBot="1">
      <c r="A126" s="66"/>
      <c r="B126" s="19" t="str">
        <f>IF(A126="","",SUBTOTAL(3,A$6:A126))</f>
        <v/>
      </c>
      <c r="C126" s="18">
        <f ca="1">SUMIF(صادر_وارد!$D$3:$D$1999,'تكويد صنف_ارصدة'!B126,صادر_وارد!$A$3:$A$500)</f>
        <v>0</v>
      </c>
      <c r="D126" s="19">
        <f ca="1">SUMIF(صادر_وارد!$D$3:$D$1999,'تكويد صنف_ارصدة'!B126,صادر_وارد!$B$3:$B$500)</f>
        <v>0</v>
      </c>
      <c r="E126" s="67">
        <f t="shared" ca="1" si="2"/>
        <v>0</v>
      </c>
      <c r="F126" s="66"/>
    </row>
    <row r="127" spans="1:6" ht="19.5" thickTop="1" thickBot="1">
      <c r="A127" s="66"/>
      <c r="B127" s="19" t="str">
        <f>IF(A127="","",SUBTOTAL(3,A$6:A127))</f>
        <v/>
      </c>
      <c r="C127" s="18">
        <f ca="1">SUMIF(صادر_وارد!$D$3:$D$1999,'تكويد صنف_ارصدة'!B127,صادر_وارد!$A$3:$A$500)</f>
        <v>0</v>
      </c>
      <c r="D127" s="19">
        <f ca="1">SUMIF(صادر_وارد!$D$3:$D$1999,'تكويد صنف_ارصدة'!B127,صادر_وارد!$B$3:$B$500)</f>
        <v>0</v>
      </c>
      <c r="E127" s="67">
        <f t="shared" ca="1" si="2"/>
        <v>0</v>
      </c>
      <c r="F127" s="66"/>
    </row>
    <row r="128" spans="1:6" ht="19.5" thickTop="1" thickBot="1">
      <c r="A128" s="66"/>
      <c r="B128" s="19" t="str">
        <f>IF(A128="","",SUBTOTAL(3,A$6:A128))</f>
        <v/>
      </c>
      <c r="C128" s="18">
        <f ca="1">SUMIF(صادر_وارد!$D$3:$D$1999,'تكويد صنف_ارصدة'!B128,صادر_وارد!$A$3:$A$500)</f>
        <v>0</v>
      </c>
      <c r="D128" s="19">
        <f ca="1">SUMIF(صادر_وارد!$D$3:$D$1999,'تكويد صنف_ارصدة'!B128,صادر_وارد!$B$3:$B$500)</f>
        <v>0</v>
      </c>
      <c r="E128" s="67">
        <f t="shared" ca="1" si="2"/>
        <v>0</v>
      </c>
      <c r="F128" s="66"/>
    </row>
    <row r="129" spans="1:6" ht="19.5" thickTop="1" thickBot="1">
      <c r="A129" s="66"/>
      <c r="B129" s="19" t="str">
        <f>IF(A129="","",SUBTOTAL(3,A$6:A129))</f>
        <v/>
      </c>
      <c r="C129" s="18">
        <f ca="1">SUMIF(صادر_وارد!$D$3:$D$1999,'تكويد صنف_ارصدة'!B129,صادر_وارد!$A$3:$A$500)</f>
        <v>0</v>
      </c>
      <c r="D129" s="19">
        <f ca="1">SUMIF(صادر_وارد!$D$3:$D$1999,'تكويد صنف_ارصدة'!B129,صادر_وارد!$B$3:$B$500)</f>
        <v>0</v>
      </c>
      <c r="E129" s="67">
        <f t="shared" ca="1" si="2"/>
        <v>0</v>
      </c>
      <c r="F129" s="66"/>
    </row>
    <row r="130" spans="1:6" ht="19.5" thickTop="1" thickBot="1">
      <c r="A130" s="66"/>
      <c r="B130" s="19" t="str">
        <f>IF(A130="","",SUBTOTAL(3,A$6:A130))</f>
        <v/>
      </c>
      <c r="C130" s="18">
        <f ca="1">SUMIF(صادر_وارد!$D$3:$D$1999,'تكويد صنف_ارصدة'!B130,صادر_وارد!$A$3:$A$500)</f>
        <v>0</v>
      </c>
      <c r="D130" s="19">
        <f ca="1">SUMIF(صادر_وارد!$D$3:$D$1999,'تكويد صنف_ارصدة'!B130,صادر_وارد!$B$3:$B$500)</f>
        <v>0</v>
      </c>
      <c r="E130" s="67">
        <f t="shared" ca="1" si="2"/>
        <v>0</v>
      </c>
      <c r="F130" s="66"/>
    </row>
    <row r="131" spans="1:6" ht="19.5" thickTop="1" thickBot="1">
      <c r="A131" s="66"/>
      <c r="B131" s="19" t="str">
        <f>IF(A131="","",SUBTOTAL(3,A$6:A131))</f>
        <v/>
      </c>
      <c r="C131" s="18">
        <f ca="1">SUMIF(صادر_وارد!$D$3:$D$1999,'تكويد صنف_ارصدة'!B131,صادر_وارد!$A$3:$A$500)</f>
        <v>0</v>
      </c>
      <c r="D131" s="19">
        <f ca="1">SUMIF(صادر_وارد!$D$3:$D$1999,'تكويد صنف_ارصدة'!B131,صادر_وارد!$B$3:$B$500)</f>
        <v>0</v>
      </c>
      <c r="E131" s="67">
        <f t="shared" ca="1" si="2"/>
        <v>0</v>
      </c>
      <c r="F131" s="66"/>
    </row>
    <row r="132" spans="1:6" ht="19.5" thickTop="1" thickBot="1">
      <c r="A132" s="66"/>
      <c r="B132" s="19" t="str">
        <f>IF(A132="","",SUBTOTAL(3,A$6:A132))</f>
        <v/>
      </c>
      <c r="C132" s="18">
        <f ca="1">SUMIF(صادر_وارد!$D$3:$D$1999,'تكويد صنف_ارصدة'!B132,صادر_وارد!$A$3:$A$500)</f>
        <v>0</v>
      </c>
      <c r="D132" s="19">
        <f ca="1">SUMIF(صادر_وارد!$D$3:$D$1999,'تكويد صنف_ارصدة'!B132,صادر_وارد!$B$3:$B$500)</f>
        <v>0</v>
      </c>
      <c r="E132" s="67">
        <f t="shared" ca="1" si="2"/>
        <v>0</v>
      </c>
      <c r="F132" s="66"/>
    </row>
    <row r="133" spans="1:6" ht="19.5" thickTop="1" thickBot="1">
      <c r="A133" s="66"/>
      <c r="B133" s="19" t="str">
        <f>IF(A133="","",SUBTOTAL(3,A$6:A133))</f>
        <v/>
      </c>
      <c r="C133" s="18">
        <f ca="1">SUMIF(صادر_وارد!$D$3:$D$1999,'تكويد صنف_ارصدة'!B133,صادر_وارد!$A$3:$A$500)</f>
        <v>0</v>
      </c>
      <c r="D133" s="19">
        <f ca="1">SUMIF(صادر_وارد!$D$3:$D$1999,'تكويد صنف_ارصدة'!B133,صادر_وارد!$B$3:$B$500)</f>
        <v>0</v>
      </c>
      <c r="E133" s="67">
        <f t="shared" ca="1" si="2"/>
        <v>0</v>
      </c>
      <c r="F133" s="66"/>
    </row>
    <row r="134" spans="1:6" ht="19.5" thickTop="1" thickBot="1">
      <c r="A134" s="66"/>
      <c r="B134" s="19" t="str">
        <f>IF(A134="","",SUBTOTAL(3,A$6:A134))</f>
        <v/>
      </c>
      <c r="C134" s="18">
        <f ca="1">SUMIF(صادر_وارد!$D$3:$D$1999,'تكويد صنف_ارصدة'!B134,صادر_وارد!$A$3:$A$500)</f>
        <v>0</v>
      </c>
      <c r="D134" s="19">
        <f ca="1">SUMIF(صادر_وارد!$D$3:$D$1999,'تكويد صنف_ارصدة'!B134,صادر_وارد!$B$3:$B$500)</f>
        <v>0</v>
      </c>
      <c r="E134" s="67">
        <f t="shared" ca="1" si="2"/>
        <v>0</v>
      </c>
      <c r="F134" s="66"/>
    </row>
    <row r="135" spans="1:6" ht="19.5" thickTop="1" thickBot="1">
      <c r="A135" s="66"/>
      <c r="B135" s="19" t="str">
        <f>IF(A135="","",SUBTOTAL(3,A$6:A135))</f>
        <v/>
      </c>
      <c r="C135" s="18">
        <f ca="1">SUMIF(صادر_وارد!$D$3:$D$1999,'تكويد صنف_ارصدة'!B135,صادر_وارد!$A$3:$A$500)</f>
        <v>0</v>
      </c>
      <c r="D135" s="19">
        <f ca="1">SUMIF(صادر_وارد!$D$3:$D$1999,'تكويد صنف_ارصدة'!B135,صادر_وارد!$B$3:$B$500)</f>
        <v>0</v>
      </c>
      <c r="E135" s="67">
        <f t="shared" ref="E135:E198" ca="1" si="3">C135-D135</f>
        <v>0</v>
      </c>
      <c r="F135" s="66"/>
    </row>
    <row r="136" spans="1:6" ht="19.5" thickTop="1" thickBot="1">
      <c r="A136" s="66"/>
      <c r="B136" s="19" t="str">
        <f>IF(A136="","",SUBTOTAL(3,A$6:A136))</f>
        <v/>
      </c>
      <c r="C136" s="18">
        <f ca="1">SUMIF(صادر_وارد!$D$3:$D$1999,'تكويد صنف_ارصدة'!B136,صادر_وارد!$A$3:$A$500)</f>
        <v>0</v>
      </c>
      <c r="D136" s="19">
        <f ca="1">SUMIF(صادر_وارد!$D$3:$D$1999,'تكويد صنف_ارصدة'!B136,صادر_وارد!$B$3:$B$500)</f>
        <v>0</v>
      </c>
      <c r="E136" s="67">
        <f t="shared" ca="1" si="3"/>
        <v>0</v>
      </c>
      <c r="F136" s="66"/>
    </row>
    <row r="137" spans="1:6" ht="19.5" thickTop="1" thickBot="1">
      <c r="A137" s="66"/>
      <c r="B137" s="19" t="str">
        <f>IF(A137="","",SUBTOTAL(3,A$6:A137))</f>
        <v/>
      </c>
      <c r="C137" s="18">
        <f ca="1">SUMIF(صادر_وارد!$D$3:$D$1999,'تكويد صنف_ارصدة'!B137,صادر_وارد!$A$3:$A$500)</f>
        <v>0</v>
      </c>
      <c r="D137" s="19">
        <f ca="1">SUMIF(صادر_وارد!$D$3:$D$1999,'تكويد صنف_ارصدة'!B137,صادر_وارد!$B$3:$B$500)</f>
        <v>0</v>
      </c>
      <c r="E137" s="67">
        <f t="shared" ca="1" si="3"/>
        <v>0</v>
      </c>
      <c r="F137" s="66"/>
    </row>
    <row r="138" spans="1:6" ht="19.5" thickTop="1" thickBot="1">
      <c r="A138" s="66"/>
      <c r="B138" s="19" t="str">
        <f>IF(A138="","",SUBTOTAL(3,A$6:A138))</f>
        <v/>
      </c>
      <c r="C138" s="18">
        <f ca="1">SUMIF(صادر_وارد!$D$3:$D$1999,'تكويد صنف_ارصدة'!B138,صادر_وارد!$A$3:$A$500)</f>
        <v>0</v>
      </c>
      <c r="D138" s="19">
        <f ca="1">SUMIF(صادر_وارد!$D$3:$D$1999,'تكويد صنف_ارصدة'!B138,صادر_وارد!$B$3:$B$500)</f>
        <v>0</v>
      </c>
      <c r="E138" s="67">
        <f t="shared" ca="1" si="3"/>
        <v>0</v>
      </c>
      <c r="F138" s="66"/>
    </row>
    <row r="139" spans="1:6" ht="19.5" thickTop="1" thickBot="1">
      <c r="A139" s="66"/>
      <c r="B139" s="19" t="str">
        <f>IF(A139="","",SUBTOTAL(3,A$6:A139))</f>
        <v/>
      </c>
      <c r="C139" s="18">
        <f ca="1">SUMIF(صادر_وارد!$D$3:$D$1999,'تكويد صنف_ارصدة'!B139,صادر_وارد!$A$3:$A$500)</f>
        <v>0</v>
      </c>
      <c r="D139" s="19">
        <f ca="1">SUMIF(صادر_وارد!$D$3:$D$1999,'تكويد صنف_ارصدة'!B139,صادر_وارد!$B$3:$B$500)</f>
        <v>0</v>
      </c>
      <c r="E139" s="67">
        <f t="shared" ca="1" si="3"/>
        <v>0</v>
      </c>
      <c r="F139" s="66"/>
    </row>
    <row r="140" spans="1:6" ht="19.5" thickTop="1" thickBot="1">
      <c r="A140" s="66"/>
      <c r="B140" s="19" t="str">
        <f>IF(A140="","",SUBTOTAL(3,A$6:A140))</f>
        <v/>
      </c>
      <c r="C140" s="18">
        <f ca="1">SUMIF(صادر_وارد!$D$3:$D$1999,'تكويد صنف_ارصدة'!B140,صادر_وارد!$A$3:$A$500)</f>
        <v>0</v>
      </c>
      <c r="D140" s="19">
        <f ca="1">SUMIF(صادر_وارد!$D$3:$D$1999,'تكويد صنف_ارصدة'!B140,صادر_وارد!$B$3:$B$500)</f>
        <v>0</v>
      </c>
      <c r="E140" s="67">
        <f t="shared" ca="1" si="3"/>
        <v>0</v>
      </c>
      <c r="F140" s="66"/>
    </row>
    <row r="141" spans="1:6" ht="19.5" thickTop="1" thickBot="1">
      <c r="A141" s="66"/>
      <c r="B141" s="19" t="str">
        <f>IF(A141="","",SUBTOTAL(3,A$6:A141))</f>
        <v/>
      </c>
      <c r="C141" s="18">
        <f ca="1">SUMIF(صادر_وارد!$D$3:$D$1999,'تكويد صنف_ارصدة'!B141,صادر_وارد!$A$3:$A$500)</f>
        <v>0</v>
      </c>
      <c r="D141" s="19">
        <f ca="1">SUMIF(صادر_وارد!$D$3:$D$1999,'تكويد صنف_ارصدة'!B141,صادر_وارد!$B$3:$B$500)</f>
        <v>0</v>
      </c>
      <c r="E141" s="67">
        <f t="shared" ca="1" si="3"/>
        <v>0</v>
      </c>
      <c r="F141" s="66"/>
    </row>
    <row r="142" spans="1:6" ht="19.5" thickTop="1" thickBot="1">
      <c r="A142" s="66"/>
      <c r="B142" s="19" t="str">
        <f>IF(A142="","",SUBTOTAL(3,A$6:A142))</f>
        <v/>
      </c>
      <c r="C142" s="18">
        <f ca="1">SUMIF(صادر_وارد!$D$3:$D$1999,'تكويد صنف_ارصدة'!B142,صادر_وارد!$A$3:$A$500)</f>
        <v>0</v>
      </c>
      <c r="D142" s="19">
        <f ca="1">SUMIF(صادر_وارد!$D$3:$D$1999,'تكويد صنف_ارصدة'!B142,صادر_وارد!$B$3:$B$500)</f>
        <v>0</v>
      </c>
      <c r="E142" s="67">
        <f t="shared" ca="1" si="3"/>
        <v>0</v>
      </c>
      <c r="F142" s="66"/>
    </row>
    <row r="143" spans="1:6" ht="19.5" thickTop="1" thickBot="1">
      <c r="A143" s="66"/>
      <c r="B143" s="19" t="str">
        <f>IF(A143="","",SUBTOTAL(3,A$6:A143))</f>
        <v/>
      </c>
      <c r="C143" s="18">
        <f ca="1">SUMIF(صادر_وارد!$D$3:$D$1999,'تكويد صنف_ارصدة'!B143,صادر_وارد!$A$3:$A$500)</f>
        <v>0</v>
      </c>
      <c r="D143" s="19">
        <f ca="1">SUMIF(صادر_وارد!$D$3:$D$1999,'تكويد صنف_ارصدة'!B143,صادر_وارد!$B$3:$B$500)</f>
        <v>0</v>
      </c>
      <c r="E143" s="67">
        <f t="shared" ca="1" si="3"/>
        <v>0</v>
      </c>
      <c r="F143" s="66"/>
    </row>
    <row r="144" spans="1:6" ht="19.5" thickTop="1" thickBot="1">
      <c r="A144" s="66"/>
      <c r="B144" s="19" t="str">
        <f>IF(A144="","",SUBTOTAL(3,A$6:A144))</f>
        <v/>
      </c>
      <c r="C144" s="18">
        <f ca="1">SUMIF(صادر_وارد!$D$3:$D$1999,'تكويد صنف_ارصدة'!B144,صادر_وارد!$A$3:$A$500)</f>
        <v>0</v>
      </c>
      <c r="D144" s="19">
        <f ca="1">SUMIF(صادر_وارد!$D$3:$D$1999,'تكويد صنف_ارصدة'!B144,صادر_وارد!$B$3:$B$500)</f>
        <v>0</v>
      </c>
      <c r="E144" s="67">
        <f t="shared" ca="1" si="3"/>
        <v>0</v>
      </c>
      <c r="F144" s="66"/>
    </row>
    <row r="145" spans="1:6" ht="19.5" thickTop="1" thickBot="1">
      <c r="A145" s="66"/>
      <c r="B145" s="19" t="str">
        <f>IF(A145="","",SUBTOTAL(3,A$6:A145))</f>
        <v/>
      </c>
      <c r="C145" s="18">
        <f ca="1">SUMIF(صادر_وارد!$D$3:$D$1999,'تكويد صنف_ارصدة'!B145,صادر_وارد!$A$3:$A$500)</f>
        <v>0</v>
      </c>
      <c r="D145" s="19">
        <f ca="1">SUMIF(صادر_وارد!$D$3:$D$1999,'تكويد صنف_ارصدة'!B145,صادر_وارد!$B$3:$B$500)</f>
        <v>0</v>
      </c>
      <c r="E145" s="67">
        <f t="shared" ca="1" si="3"/>
        <v>0</v>
      </c>
      <c r="F145" s="66"/>
    </row>
    <row r="146" spans="1:6" ht="19.5" thickTop="1" thickBot="1">
      <c r="A146" s="66"/>
      <c r="B146" s="19" t="str">
        <f>IF(A146="","",SUBTOTAL(3,A$6:A146))</f>
        <v/>
      </c>
      <c r="C146" s="18">
        <f ca="1">SUMIF(صادر_وارد!$D$3:$D$1999,'تكويد صنف_ارصدة'!B146,صادر_وارد!$A$3:$A$500)</f>
        <v>0</v>
      </c>
      <c r="D146" s="19">
        <f ca="1">SUMIF(صادر_وارد!$D$3:$D$1999,'تكويد صنف_ارصدة'!B146,صادر_وارد!$B$3:$B$500)</f>
        <v>0</v>
      </c>
      <c r="E146" s="67">
        <f t="shared" ca="1" si="3"/>
        <v>0</v>
      </c>
      <c r="F146" s="66"/>
    </row>
    <row r="147" spans="1:6" ht="19.5" thickTop="1" thickBot="1">
      <c r="A147" s="66"/>
      <c r="B147" s="19" t="str">
        <f>IF(A147="","",SUBTOTAL(3,A$6:A147))</f>
        <v/>
      </c>
      <c r="C147" s="18">
        <f ca="1">SUMIF(صادر_وارد!$D$3:$D$1999,'تكويد صنف_ارصدة'!B147,صادر_وارد!$A$3:$A$500)</f>
        <v>0</v>
      </c>
      <c r="D147" s="19">
        <f ca="1">SUMIF(صادر_وارد!$D$3:$D$1999,'تكويد صنف_ارصدة'!B147,صادر_وارد!$B$3:$B$500)</f>
        <v>0</v>
      </c>
      <c r="E147" s="67">
        <f t="shared" ca="1" si="3"/>
        <v>0</v>
      </c>
      <c r="F147" s="66"/>
    </row>
    <row r="148" spans="1:6" ht="19.5" thickTop="1" thickBot="1">
      <c r="A148" s="66"/>
      <c r="B148" s="19" t="str">
        <f>IF(A148="","",SUBTOTAL(3,A$6:A148))</f>
        <v/>
      </c>
      <c r="C148" s="18">
        <f ca="1">SUMIF(صادر_وارد!$D$3:$D$1999,'تكويد صنف_ارصدة'!B148,صادر_وارد!$A$3:$A$500)</f>
        <v>0</v>
      </c>
      <c r="D148" s="19">
        <f ca="1">SUMIF(صادر_وارد!$D$3:$D$1999,'تكويد صنف_ارصدة'!B148,صادر_وارد!$B$3:$B$500)</f>
        <v>0</v>
      </c>
      <c r="E148" s="67">
        <f t="shared" ca="1" si="3"/>
        <v>0</v>
      </c>
      <c r="F148" s="66"/>
    </row>
    <row r="149" spans="1:6" ht="19.5" thickTop="1" thickBot="1">
      <c r="A149" s="66"/>
      <c r="B149" s="19" t="str">
        <f>IF(A149="","",SUBTOTAL(3,A$6:A149))</f>
        <v/>
      </c>
      <c r="C149" s="18">
        <f ca="1">SUMIF(صادر_وارد!$D$3:$D$1999,'تكويد صنف_ارصدة'!B149,صادر_وارد!$A$3:$A$500)</f>
        <v>0</v>
      </c>
      <c r="D149" s="19">
        <f ca="1">SUMIF(صادر_وارد!$D$3:$D$1999,'تكويد صنف_ارصدة'!B149,صادر_وارد!$B$3:$B$500)</f>
        <v>0</v>
      </c>
      <c r="E149" s="67">
        <f t="shared" ca="1" si="3"/>
        <v>0</v>
      </c>
      <c r="F149" s="66"/>
    </row>
    <row r="150" spans="1:6" ht="19.5" thickTop="1" thickBot="1">
      <c r="A150" s="66"/>
      <c r="B150" s="19" t="str">
        <f>IF(A150="","",SUBTOTAL(3,A$6:A150))</f>
        <v/>
      </c>
      <c r="C150" s="18">
        <f ca="1">SUMIF(صادر_وارد!$D$3:$D$1999,'تكويد صنف_ارصدة'!B150,صادر_وارد!$A$3:$A$500)</f>
        <v>0</v>
      </c>
      <c r="D150" s="19">
        <f ca="1">SUMIF(صادر_وارد!$D$3:$D$1999,'تكويد صنف_ارصدة'!B150,صادر_وارد!$B$3:$B$500)</f>
        <v>0</v>
      </c>
      <c r="E150" s="67">
        <f t="shared" ca="1" si="3"/>
        <v>0</v>
      </c>
      <c r="F150" s="66"/>
    </row>
    <row r="151" spans="1:6" ht="19.5" thickTop="1" thickBot="1">
      <c r="A151" s="66"/>
      <c r="B151" s="19" t="str">
        <f>IF(A151="","",SUBTOTAL(3,A$6:A151))</f>
        <v/>
      </c>
      <c r="C151" s="18">
        <f ca="1">SUMIF(صادر_وارد!$D$3:$D$1999,'تكويد صنف_ارصدة'!B151,صادر_وارد!$A$3:$A$500)</f>
        <v>0</v>
      </c>
      <c r="D151" s="19">
        <f ca="1">SUMIF(صادر_وارد!$D$3:$D$1999,'تكويد صنف_ارصدة'!B151,صادر_وارد!$B$3:$B$500)</f>
        <v>0</v>
      </c>
      <c r="E151" s="67">
        <f t="shared" ca="1" si="3"/>
        <v>0</v>
      </c>
      <c r="F151" s="66"/>
    </row>
    <row r="152" spans="1:6" ht="19.5" thickTop="1" thickBot="1">
      <c r="A152" s="66"/>
      <c r="B152" s="19" t="str">
        <f>IF(A152="","",SUBTOTAL(3,A$6:A152))</f>
        <v/>
      </c>
      <c r="C152" s="18">
        <f ca="1">SUMIF(صادر_وارد!$D$3:$D$1999,'تكويد صنف_ارصدة'!B152,صادر_وارد!$A$3:$A$500)</f>
        <v>0</v>
      </c>
      <c r="D152" s="19">
        <f ca="1">SUMIF(صادر_وارد!$D$3:$D$1999,'تكويد صنف_ارصدة'!B152,صادر_وارد!$B$3:$B$500)</f>
        <v>0</v>
      </c>
      <c r="E152" s="67">
        <f t="shared" ca="1" si="3"/>
        <v>0</v>
      </c>
      <c r="F152" s="66"/>
    </row>
    <row r="153" spans="1:6" ht="19.5" thickTop="1" thickBot="1">
      <c r="A153" s="66"/>
      <c r="B153" s="19" t="str">
        <f>IF(A153="","",SUBTOTAL(3,A$6:A153))</f>
        <v/>
      </c>
      <c r="C153" s="18">
        <f ca="1">SUMIF(صادر_وارد!$D$3:$D$1999,'تكويد صنف_ارصدة'!B153,صادر_وارد!$A$3:$A$500)</f>
        <v>0</v>
      </c>
      <c r="D153" s="19">
        <f ca="1">SUMIF(صادر_وارد!$D$3:$D$1999,'تكويد صنف_ارصدة'!B153,صادر_وارد!$B$3:$B$500)</f>
        <v>0</v>
      </c>
      <c r="E153" s="67">
        <f t="shared" ca="1" si="3"/>
        <v>0</v>
      </c>
      <c r="F153" s="66"/>
    </row>
    <row r="154" spans="1:6" ht="19.5" thickTop="1" thickBot="1">
      <c r="A154" s="66"/>
      <c r="B154" s="19" t="str">
        <f>IF(A154="","",SUBTOTAL(3,A$6:A154))</f>
        <v/>
      </c>
      <c r="C154" s="18">
        <f ca="1">SUMIF(صادر_وارد!$D$3:$D$1999,'تكويد صنف_ارصدة'!B154,صادر_وارد!$A$3:$A$500)</f>
        <v>0</v>
      </c>
      <c r="D154" s="19">
        <f ca="1">SUMIF(صادر_وارد!$D$3:$D$1999,'تكويد صنف_ارصدة'!B154,صادر_وارد!$B$3:$B$500)</f>
        <v>0</v>
      </c>
      <c r="E154" s="67">
        <f t="shared" ca="1" si="3"/>
        <v>0</v>
      </c>
      <c r="F154" s="66"/>
    </row>
    <row r="155" spans="1:6" ht="19.5" thickTop="1" thickBot="1">
      <c r="A155" s="66"/>
      <c r="B155" s="19" t="str">
        <f>IF(A155="","",SUBTOTAL(3,A$6:A155))</f>
        <v/>
      </c>
      <c r="C155" s="18">
        <f ca="1">SUMIF(صادر_وارد!$D$3:$D$1999,'تكويد صنف_ارصدة'!B155,صادر_وارد!$A$3:$A$500)</f>
        <v>0</v>
      </c>
      <c r="D155" s="19">
        <f ca="1">SUMIF(صادر_وارد!$D$3:$D$1999,'تكويد صنف_ارصدة'!B155,صادر_وارد!$B$3:$B$500)</f>
        <v>0</v>
      </c>
      <c r="E155" s="67">
        <f t="shared" ca="1" si="3"/>
        <v>0</v>
      </c>
      <c r="F155" s="66"/>
    </row>
    <row r="156" spans="1:6" ht="19.5" thickTop="1" thickBot="1">
      <c r="A156" s="66"/>
      <c r="B156" s="19" t="str">
        <f>IF(A156="","",SUBTOTAL(3,A$6:A156))</f>
        <v/>
      </c>
      <c r="C156" s="18">
        <f ca="1">SUMIF(صادر_وارد!$D$3:$D$1999,'تكويد صنف_ارصدة'!B156,صادر_وارد!$A$3:$A$500)</f>
        <v>0</v>
      </c>
      <c r="D156" s="19">
        <f ca="1">SUMIF(صادر_وارد!$D$3:$D$1999,'تكويد صنف_ارصدة'!B156,صادر_وارد!$B$3:$B$500)</f>
        <v>0</v>
      </c>
      <c r="E156" s="67">
        <f t="shared" ca="1" si="3"/>
        <v>0</v>
      </c>
      <c r="F156" s="66"/>
    </row>
    <row r="157" spans="1:6" ht="19.5" thickTop="1" thickBot="1">
      <c r="A157" s="66"/>
      <c r="B157" s="19" t="str">
        <f>IF(A157="","",SUBTOTAL(3,A$6:A157))</f>
        <v/>
      </c>
      <c r="C157" s="18">
        <f ca="1">SUMIF(صادر_وارد!$D$3:$D$1999,'تكويد صنف_ارصدة'!B157,صادر_وارد!$A$3:$A$500)</f>
        <v>0</v>
      </c>
      <c r="D157" s="19">
        <f ca="1">SUMIF(صادر_وارد!$D$3:$D$1999,'تكويد صنف_ارصدة'!B157,صادر_وارد!$B$3:$B$500)</f>
        <v>0</v>
      </c>
      <c r="E157" s="67">
        <f t="shared" ca="1" si="3"/>
        <v>0</v>
      </c>
      <c r="F157" s="66"/>
    </row>
    <row r="158" spans="1:6" ht="19.5" thickTop="1" thickBot="1">
      <c r="A158" s="66"/>
      <c r="B158" s="19" t="str">
        <f>IF(A158="","",SUBTOTAL(3,A$6:A158))</f>
        <v/>
      </c>
      <c r="C158" s="18">
        <f ca="1">SUMIF(صادر_وارد!$D$3:$D$1999,'تكويد صنف_ارصدة'!B158,صادر_وارد!$A$3:$A$500)</f>
        <v>0</v>
      </c>
      <c r="D158" s="19">
        <f ca="1">SUMIF(صادر_وارد!$D$3:$D$1999,'تكويد صنف_ارصدة'!B158,صادر_وارد!$B$3:$B$500)</f>
        <v>0</v>
      </c>
      <c r="E158" s="67">
        <f t="shared" ca="1" si="3"/>
        <v>0</v>
      </c>
      <c r="F158" s="66"/>
    </row>
    <row r="159" spans="1:6" ht="19.5" thickTop="1" thickBot="1">
      <c r="A159" s="66"/>
      <c r="B159" s="19" t="str">
        <f>IF(A159="","",SUBTOTAL(3,A$6:A159))</f>
        <v/>
      </c>
      <c r="C159" s="18">
        <f ca="1">SUMIF(صادر_وارد!$D$3:$D$1999,'تكويد صنف_ارصدة'!B159,صادر_وارد!$A$3:$A$500)</f>
        <v>0</v>
      </c>
      <c r="D159" s="19">
        <f ca="1">SUMIF(صادر_وارد!$D$3:$D$1999,'تكويد صنف_ارصدة'!B159,صادر_وارد!$B$3:$B$500)</f>
        <v>0</v>
      </c>
      <c r="E159" s="67">
        <f t="shared" ca="1" si="3"/>
        <v>0</v>
      </c>
      <c r="F159" s="66"/>
    </row>
    <row r="160" spans="1:6" ht="19.5" thickTop="1" thickBot="1">
      <c r="A160" s="66"/>
      <c r="B160" s="19" t="str">
        <f>IF(A160="","",SUBTOTAL(3,A$6:A160))</f>
        <v/>
      </c>
      <c r="C160" s="18">
        <f ca="1">SUMIF(صادر_وارد!$D$3:$D$1999,'تكويد صنف_ارصدة'!B160,صادر_وارد!$A$3:$A$500)</f>
        <v>0</v>
      </c>
      <c r="D160" s="19">
        <f ca="1">SUMIF(صادر_وارد!$D$3:$D$1999,'تكويد صنف_ارصدة'!B160,صادر_وارد!$B$3:$B$500)</f>
        <v>0</v>
      </c>
      <c r="E160" s="67">
        <f t="shared" ca="1" si="3"/>
        <v>0</v>
      </c>
      <c r="F160" s="66"/>
    </row>
    <row r="161" spans="1:6" ht="19.5" thickTop="1" thickBot="1">
      <c r="A161" s="66"/>
      <c r="B161" s="19" t="str">
        <f>IF(A161="","",SUBTOTAL(3,A$6:A161))</f>
        <v/>
      </c>
      <c r="C161" s="18">
        <f ca="1">SUMIF(صادر_وارد!$D$3:$D$1999,'تكويد صنف_ارصدة'!B161,صادر_وارد!$A$3:$A$500)</f>
        <v>0</v>
      </c>
      <c r="D161" s="19">
        <f ca="1">SUMIF(صادر_وارد!$D$3:$D$1999,'تكويد صنف_ارصدة'!B161,صادر_وارد!$B$3:$B$500)</f>
        <v>0</v>
      </c>
      <c r="E161" s="67">
        <f t="shared" ca="1" si="3"/>
        <v>0</v>
      </c>
      <c r="F161" s="66"/>
    </row>
    <row r="162" spans="1:6" ht="19.5" thickTop="1" thickBot="1">
      <c r="A162" s="66"/>
      <c r="B162" s="19" t="str">
        <f>IF(A162="","",SUBTOTAL(3,A$6:A162))</f>
        <v/>
      </c>
      <c r="C162" s="18">
        <f ca="1">SUMIF(صادر_وارد!$D$3:$D$1999,'تكويد صنف_ارصدة'!B162,صادر_وارد!$A$3:$A$500)</f>
        <v>0</v>
      </c>
      <c r="D162" s="19">
        <f ca="1">SUMIF(صادر_وارد!$D$3:$D$1999,'تكويد صنف_ارصدة'!B162,صادر_وارد!$B$3:$B$500)</f>
        <v>0</v>
      </c>
      <c r="E162" s="67">
        <f t="shared" ca="1" si="3"/>
        <v>0</v>
      </c>
      <c r="F162" s="66"/>
    </row>
    <row r="163" spans="1:6" ht="19.5" thickTop="1" thickBot="1">
      <c r="A163" s="66"/>
      <c r="B163" s="19" t="str">
        <f>IF(A163="","",SUBTOTAL(3,A$6:A163))</f>
        <v/>
      </c>
      <c r="C163" s="18">
        <f ca="1">SUMIF(صادر_وارد!$D$3:$D$1999,'تكويد صنف_ارصدة'!B163,صادر_وارد!$A$3:$A$500)</f>
        <v>0</v>
      </c>
      <c r="D163" s="19">
        <f ca="1">SUMIF(صادر_وارد!$D$3:$D$1999,'تكويد صنف_ارصدة'!B163,صادر_وارد!$B$3:$B$500)</f>
        <v>0</v>
      </c>
      <c r="E163" s="67">
        <f t="shared" ca="1" si="3"/>
        <v>0</v>
      </c>
      <c r="F163" s="66"/>
    </row>
    <row r="164" spans="1:6" ht="19.5" thickTop="1" thickBot="1">
      <c r="A164" s="66"/>
      <c r="B164" s="19" t="str">
        <f>IF(A164="","",SUBTOTAL(3,A$6:A164))</f>
        <v/>
      </c>
      <c r="C164" s="18">
        <f ca="1">SUMIF(صادر_وارد!$D$3:$D$1999,'تكويد صنف_ارصدة'!B164,صادر_وارد!$A$3:$A$500)</f>
        <v>0</v>
      </c>
      <c r="D164" s="19">
        <f ca="1">SUMIF(صادر_وارد!$D$3:$D$1999,'تكويد صنف_ارصدة'!B164,صادر_وارد!$B$3:$B$500)</f>
        <v>0</v>
      </c>
      <c r="E164" s="67">
        <f t="shared" ca="1" si="3"/>
        <v>0</v>
      </c>
      <c r="F164" s="66"/>
    </row>
    <row r="165" spans="1:6" ht="19.5" thickTop="1" thickBot="1">
      <c r="A165" s="66"/>
      <c r="B165" s="19" t="str">
        <f>IF(A165="","",SUBTOTAL(3,A$6:A165))</f>
        <v/>
      </c>
      <c r="C165" s="18">
        <f ca="1">SUMIF(صادر_وارد!$D$3:$D$1999,'تكويد صنف_ارصدة'!B165,صادر_وارد!$A$3:$A$500)</f>
        <v>0</v>
      </c>
      <c r="D165" s="19">
        <f ca="1">SUMIF(صادر_وارد!$D$3:$D$1999,'تكويد صنف_ارصدة'!B165,صادر_وارد!$B$3:$B$500)</f>
        <v>0</v>
      </c>
      <c r="E165" s="67">
        <f t="shared" ca="1" si="3"/>
        <v>0</v>
      </c>
      <c r="F165" s="66"/>
    </row>
    <row r="166" spans="1:6" ht="19.5" thickTop="1" thickBot="1">
      <c r="A166" s="66"/>
      <c r="B166" s="19" t="str">
        <f>IF(A166="","",SUBTOTAL(3,A$6:A166))</f>
        <v/>
      </c>
      <c r="C166" s="18">
        <f ca="1">SUMIF(صادر_وارد!$D$3:$D$1999,'تكويد صنف_ارصدة'!B166,صادر_وارد!$A$3:$A$500)</f>
        <v>0</v>
      </c>
      <c r="D166" s="19">
        <f ca="1">SUMIF(صادر_وارد!$D$3:$D$1999,'تكويد صنف_ارصدة'!B166,صادر_وارد!$B$3:$B$500)</f>
        <v>0</v>
      </c>
      <c r="E166" s="67">
        <f t="shared" ca="1" si="3"/>
        <v>0</v>
      </c>
      <c r="F166" s="66"/>
    </row>
    <row r="167" spans="1:6" ht="19.5" thickTop="1" thickBot="1">
      <c r="A167" s="66"/>
      <c r="B167" s="19" t="str">
        <f>IF(A167="","",SUBTOTAL(3,A$6:A167))</f>
        <v/>
      </c>
      <c r="C167" s="18">
        <f ca="1">SUMIF(صادر_وارد!$D$3:$D$1999,'تكويد صنف_ارصدة'!B167,صادر_وارد!$A$3:$A$500)</f>
        <v>0</v>
      </c>
      <c r="D167" s="19">
        <f ca="1">SUMIF(صادر_وارد!$D$3:$D$1999,'تكويد صنف_ارصدة'!B167,صادر_وارد!$B$3:$B$500)</f>
        <v>0</v>
      </c>
      <c r="E167" s="67">
        <f t="shared" ca="1" si="3"/>
        <v>0</v>
      </c>
      <c r="F167" s="66"/>
    </row>
    <row r="168" spans="1:6" ht="19.5" thickTop="1" thickBot="1">
      <c r="A168" s="66"/>
      <c r="B168" s="19" t="str">
        <f>IF(A168="","",SUBTOTAL(3,A$6:A168))</f>
        <v/>
      </c>
      <c r="C168" s="18">
        <f ca="1">SUMIF(صادر_وارد!$D$3:$D$1999,'تكويد صنف_ارصدة'!B168,صادر_وارد!$A$3:$A$500)</f>
        <v>0</v>
      </c>
      <c r="D168" s="19">
        <f ca="1">SUMIF(صادر_وارد!$D$3:$D$1999,'تكويد صنف_ارصدة'!B168,صادر_وارد!$B$3:$B$500)</f>
        <v>0</v>
      </c>
      <c r="E168" s="67">
        <f t="shared" ca="1" si="3"/>
        <v>0</v>
      </c>
      <c r="F168" s="66"/>
    </row>
    <row r="169" spans="1:6" ht="19.5" thickTop="1" thickBot="1">
      <c r="A169" s="66"/>
      <c r="B169" s="19" t="str">
        <f>IF(A169="","",SUBTOTAL(3,A$6:A169))</f>
        <v/>
      </c>
      <c r="C169" s="18">
        <f ca="1">SUMIF(صادر_وارد!$D$3:$D$1999,'تكويد صنف_ارصدة'!B169,صادر_وارد!$A$3:$A$500)</f>
        <v>0</v>
      </c>
      <c r="D169" s="19">
        <f ca="1">SUMIF(صادر_وارد!$D$3:$D$1999,'تكويد صنف_ارصدة'!B169,صادر_وارد!$B$3:$B$500)</f>
        <v>0</v>
      </c>
      <c r="E169" s="67">
        <f t="shared" ca="1" si="3"/>
        <v>0</v>
      </c>
      <c r="F169" s="66"/>
    </row>
    <row r="170" spans="1:6" ht="19.5" thickTop="1" thickBot="1">
      <c r="A170" s="66"/>
      <c r="B170" s="19" t="str">
        <f>IF(A170="","",SUBTOTAL(3,A$6:A170))</f>
        <v/>
      </c>
      <c r="C170" s="18">
        <f ca="1">SUMIF(صادر_وارد!$D$3:$D$1999,'تكويد صنف_ارصدة'!B170,صادر_وارد!$A$3:$A$500)</f>
        <v>0</v>
      </c>
      <c r="D170" s="19">
        <f ca="1">SUMIF(صادر_وارد!$D$3:$D$1999,'تكويد صنف_ارصدة'!B170,صادر_وارد!$B$3:$B$500)</f>
        <v>0</v>
      </c>
      <c r="E170" s="67">
        <f t="shared" ca="1" si="3"/>
        <v>0</v>
      </c>
      <c r="F170" s="66"/>
    </row>
    <row r="171" spans="1:6" ht="19.5" thickTop="1" thickBot="1">
      <c r="A171" s="66"/>
      <c r="B171" s="19" t="str">
        <f>IF(A171="","",SUBTOTAL(3,A$6:A171))</f>
        <v/>
      </c>
      <c r="C171" s="18">
        <f ca="1">SUMIF(صادر_وارد!$D$3:$D$1999,'تكويد صنف_ارصدة'!B171,صادر_وارد!$A$3:$A$500)</f>
        <v>0</v>
      </c>
      <c r="D171" s="19">
        <f ca="1">SUMIF(صادر_وارد!$D$3:$D$1999,'تكويد صنف_ارصدة'!B171,صادر_وارد!$B$3:$B$500)</f>
        <v>0</v>
      </c>
      <c r="E171" s="67">
        <f t="shared" ca="1" si="3"/>
        <v>0</v>
      </c>
      <c r="F171" s="66"/>
    </row>
    <row r="172" spans="1:6" ht="19.5" thickTop="1" thickBot="1">
      <c r="A172" s="66"/>
      <c r="B172" s="19" t="str">
        <f>IF(A172="","",SUBTOTAL(3,A$6:A172))</f>
        <v/>
      </c>
      <c r="C172" s="18">
        <f ca="1">SUMIF(صادر_وارد!$D$3:$D$1999,'تكويد صنف_ارصدة'!B172,صادر_وارد!$A$3:$A$500)</f>
        <v>0</v>
      </c>
      <c r="D172" s="19">
        <f ca="1">SUMIF(صادر_وارد!$D$3:$D$1999,'تكويد صنف_ارصدة'!B172,صادر_وارد!$B$3:$B$500)</f>
        <v>0</v>
      </c>
      <c r="E172" s="67">
        <f t="shared" ca="1" si="3"/>
        <v>0</v>
      </c>
      <c r="F172" s="66"/>
    </row>
    <row r="173" spans="1:6" ht="19.5" thickTop="1" thickBot="1">
      <c r="A173" s="66"/>
      <c r="B173" s="19" t="str">
        <f>IF(A173="","",SUBTOTAL(3,A$6:A173))</f>
        <v/>
      </c>
      <c r="C173" s="18">
        <f ca="1">SUMIF(صادر_وارد!$D$3:$D$1999,'تكويد صنف_ارصدة'!B173,صادر_وارد!$A$3:$A$500)</f>
        <v>0</v>
      </c>
      <c r="D173" s="19">
        <f ca="1">SUMIF(صادر_وارد!$D$3:$D$1999,'تكويد صنف_ارصدة'!B173,صادر_وارد!$B$3:$B$500)</f>
        <v>0</v>
      </c>
      <c r="E173" s="67">
        <f t="shared" ca="1" si="3"/>
        <v>0</v>
      </c>
      <c r="F173" s="66"/>
    </row>
    <row r="174" spans="1:6" ht="19.5" thickTop="1" thickBot="1">
      <c r="A174" s="66"/>
      <c r="B174" s="19" t="str">
        <f>IF(A174="","",SUBTOTAL(3,A$6:A174))</f>
        <v/>
      </c>
      <c r="C174" s="18">
        <f ca="1">SUMIF(صادر_وارد!$D$3:$D$1999,'تكويد صنف_ارصدة'!B174,صادر_وارد!$A$3:$A$500)</f>
        <v>0</v>
      </c>
      <c r="D174" s="19">
        <f ca="1">SUMIF(صادر_وارد!$D$3:$D$1999,'تكويد صنف_ارصدة'!B174,صادر_وارد!$B$3:$B$500)</f>
        <v>0</v>
      </c>
      <c r="E174" s="67">
        <f t="shared" ca="1" si="3"/>
        <v>0</v>
      </c>
      <c r="F174" s="66"/>
    </row>
    <row r="175" spans="1:6" ht="19.5" thickTop="1" thickBot="1">
      <c r="A175" s="66"/>
      <c r="B175" s="19" t="str">
        <f>IF(A175="","",SUBTOTAL(3,A$6:A175))</f>
        <v/>
      </c>
      <c r="C175" s="18">
        <f ca="1">SUMIF(صادر_وارد!$D$3:$D$1999,'تكويد صنف_ارصدة'!B175,صادر_وارد!$A$3:$A$500)</f>
        <v>0</v>
      </c>
      <c r="D175" s="19">
        <f ca="1">SUMIF(صادر_وارد!$D$3:$D$1999,'تكويد صنف_ارصدة'!B175,صادر_وارد!$B$3:$B$500)</f>
        <v>0</v>
      </c>
      <c r="E175" s="67">
        <f t="shared" ca="1" si="3"/>
        <v>0</v>
      </c>
      <c r="F175" s="66"/>
    </row>
    <row r="176" spans="1:6" ht="19.5" thickTop="1" thickBot="1">
      <c r="A176" s="66"/>
      <c r="B176" s="19" t="str">
        <f>IF(A176="","",SUBTOTAL(3,A$6:A176))</f>
        <v/>
      </c>
      <c r="C176" s="18">
        <f ca="1">SUMIF(صادر_وارد!$D$3:$D$1999,'تكويد صنف_ارصدة'!B176,صادر_وارد!$A$3:$A$500)</f>
        <v>0</v>
      </c>
      <c r="D176" s="19">
        <f ca="1">SUMIF(صادر_وارد!$D$3:$D$1999,'تكويد صنف_ارصدة'!B176,صادر_وارد!$B$3:$B$500)</f>
        <v>0</v>
      </c>
      <c r="E176" s="67">
        <f t="shared" ca="1" si="3"/>
        <v>0</v>
      </c>
      <c r="F176" s="66"/>
    </row>
    <row r="177" spans="1:6" ht="19.5" thickTop="1" thickBot="1">
      <c r="A177" s="66"/>
      <c r="B177" s="19" t="str">
        <f>IF(A177="","",SUBTOTAL(3,A$6:A177))</f>
        <v/>
      </c>
      <c r="C177" s="18">
        <f ca="1">SUMIF(صادر_وارد!$D$3:$D$1999,'تكويد صنف_ارصدة'!B177,صادر_وارد!$A$3:$A$500)</f>
        <v>0</v>
      </c>
      <c r="D177" s="19">
        <f ca="1">SUMIF(صادر_وارد!$D$3:$D$1999,'تكويد صنف_ارصدة'!B177,صادر_وارد!$B$3:$B$500)</f>
        <v>0</v>
      </c>
      <c r="E177" s="67">
        <f t="shared" ca="1" si="3"/>
        <v>0</v>
      </c>
      <c r="F177" s="66"/>
    </row>
    <row r="178" spans="1:6" ht="19.5" thickTop="1" thickBot="1">
      <c r="A178" s="66"/>
      <c r="B178" s="19" t="str">
        <f>IF(A178="","",SUBTOTAL(3,A$6:A178))</f>
        <v/>
      </c>
      <c r="C178" s="18">
        <f ca="1">SUMIF(صادر_وارد!$D$3:$D$1999,'تكويد صنف_ارصدة'!B178,صادر_وارد!$A$3:$A$500)</f>
        <v>0</v>
      </c>
      <c r="D178" s="19">
        <f ca="1">SUMIF(صادر_وارد!$D$3:$D$1999,'تكويد صنف_ارصدة'!B178,صادر_وارد!$B$3:$B$500)</f>
        <v>0</v>
      </c>
      <c r="E178" s="67">
        <f t="shared" ca="1" si="3"/>
        <v>0</v>
      </c>
      <c r="F178" s="66"/>
    </row>
    <row r="179" spans="1:6" ht="19.5" thickTop="1" thickBot="1">
      <c r="A179" s="66"/>
      <c r="B179" s="19" t="str">
        <f>IF(A179="","",SUBTOTAL(3,A$6:A179))</f>
        <v/>
      </c>
      <c r="C179" s="18">
        <f ca="1">SUMIF(صادر_وارد!$D$3:$D$1999,'تكويد صنف_ارصدة'!B179,صادر_وارد!$A$3:$A$500)</f>
        <v>0</v>
      </c>
      <c r="D179" s="19">
        <f ca="1">SUMIF(صادر_وارد!$D$3:$D$1999,'تكويد صنف_ارصدة'!B179,صادر_وارد!$B$3:$B$500)</f>
        <v>0</v>
      </c>
      <c r="E179" s="67">
        <f t="shared" ca="1" si="3"/>
        <v>0</v>
      </c>
      <c r="F179" s="66"/>
    </row>
    <row r="180" spans="1:6" ht="19.5" thickTop="1" thickBot="1">
      <c r="A180" s="66"/>
      <c r="B180" s="19" t="str">
        <f>IF(A180="","",SUBTOTAL(3,A$6:A180))</f>
        <v/>
      </c>
      <c r="C180" s="18">
        <f ca="1">SUMIF(صادر_وارد!$D$3:$D$1999,'تكويد صنف_ارصدة'!B180,صادر_وارد!$A$3:$A$500)</f>
        <v>0</v>
      </c>
      <c r="D180" s="19">
        <f ca="1">SUMIF(صادر_وارد!$D$3:$D$1999,'تكويد صنف_ارصدة'!B180,صادر_وارد!$B$3:$B$500)</f>
        <v>0</v>
      </c>
      <c r="E180" s="67">
        <f t="shared" ca="1" si="3"/>
        <v>0</v>
      </c>
      <c r="F180" s="66"/>
    </row>
    <row r="181" spans="1:6" ht="19.5" thickTop="1" thickBot="1">
      <c r="A181" s="66"/>
      <c r="B181" s="19" t="str">
        <f>IF(A181="","",SUBTOTAL(3,A$6:A181))</f>
        <v/>
      </c>
      <c r="C181" s="18">
        <f ca="1">SUMIF(صادر_وارد!$D$3:$D$1999,'تكويد صنف_ارصدة'!B181,صادر_وارد!$A$3:$A$500)</f>
        <v>0</v>
      </c>
      <c r="D181" s="19">
        <f ca="1">SUMIF(صادر_وارد!$D$3:$D$1999,'تكويد صنف_ارصدة'!B181,صادر_وارد!$B$3:$B$500)</f>
        <v>0</v>
      </c>
      <c r="E181" s="67">
        <f t="shared" ca="1" si="3"/>
        <v>0</v>
      </c>
      <c r="F181" s="66"/>
    </row>
    <row r="182" spans="1:6" ht="19.5" thickTop="1" thickBot="1">
      <c r="A182" s="66"/>
      <c r="B182" s="19" t="str">
        <f>IF(A182="","",SUBTOTAL(3,A$6:A182))</f>
        <v/>
      </c>
      <c r="C182" s="18">
        <f ca="1">SUMIF(صادر_وارد!$D$3:$D$1999,'تكويد صنف_ارصدة'!B182,صادر_وارد!$A$3:$A$500)</f>
        <v>0</v>
      </c>
      <c r="D182" s="19">
        <f ca="1">SUMIF(صادر_وارد!$D$3:$D$1999,'تكويد صنف_ارصدة'!B182,صادر_وارد!$B$3:$B$500)</f>
        <v>0</v>
      </c>
      <c r="E182" s="67">
        <f t="shared" ca="1" si="3"/>
        <v>0</v>
      </c>
      <c r="F182" s="66"/>
    </row>
    <row r="183" spans="1:6" ht="19.5" thickTop="1" thickBot="1">
      <c r="A183" s="66"/>
      <c r="B183" s="19" t="str">
        <f>IF(A183="","",SUBTOTAL(3,A$6:A183))</f>
        <v/>
      </c>
      <c r="C183" s="18">
        <f ca="1">SUMIF(صادر_وارد!$D$3:$D$1999,'تكويد صنف_ارصدة'!B183,صادر_وارد!$A$3:$A$500)</f>
        <v>0</v>
      </c>
      <c r="D183" s="19">
        <f ca="1">SUMIF(صادر_وارد!$D$3:$D$1999,'تكويد صنف_ارصدة'!B183,صادر_وارد!$B$3:$B$500)</f>
        <v>0</v>
      </c>
      <c r="E183" s="67">
        <f t="shared" ca="1" si="3"/>
        <v>0</v>
      </c>
      <c r="F183" s="66"/>
    </row>
    <row r="184" spans="1:6" ht="19.5" thickTop="1" thickBot="1">
      <c r="A184" s="66"/>
      <c r="B184" s="19" t="str">
        <f>IF(A184="","",SUBTOTAL(3,A$6:A184))</f>
        <v/>
      </c>
      <c r="C184" s="18">
        <f ca="1">SUMIF(صادر_وارد!$D$3:$D$1999,'تكويد صنف_ارصدة'!B184,صادر_وارد!$A$3:$A$500)</f>
        <v>0</v>
      </c>
      <c r="D184" s="19">
        <f ca="1">SUMIF(صادر_وارد!$D$3:$D$1999,'تكويد صنف_ارصدة'!B184,صادر_وارد!$B$3:$B$500)</f>
        <v>0</v>
      </c>
      <c r="E184" s="67">
        <f t="shared" ca="1" si="3"/>
        <v>0</v>
      </c>
      <c r="F184" s="66"/>
    </row>
    <row r="185" spans="1:6" ht="19.5" thickTop="1" thickBot="1">
      <c r="A185" s="66"/>
      <c r="B185" s="19" t="str">
        <f>IF(A185="","",SUBTOTAL(3,A$6:A185))</f>
        <v/>
      </c>
      <c r="C185" s="18">
        <f ca="1">SUMIF(صادر_وارد!$D$3:$D$1999,'تكويد صنف_ارصدة'!B185,صادر_وارد!$A$3:$A$500)</f>
        <v>0</v>
      </c>
      <c r="D185" s="19">
        <f ca="1">SUMIF(صادر_وارد!$D$3:$D$1999,'تكويد صنف_ارصدة'!B185,صادر_وارد!$B$3:$B$500)</f>
        <v>0</v>
      </c>
      <c r="E185" s="67">
        <f t="shared" ca="1" si="3"/>
        <v>0</v>
      </c>
      <c r="F185" s="66"/>
    </row>
    <row r="186" spans="1:6" ht="19.5" thickTop="1" thickBot="1">
      <c r="A186" s="66"/>
      <c r="B186" s="19" t="str">
        <f>IF(A186="","",SUBTOTAL(3,A$6:A186))</f>
        <v/>
      </c>
      <c r="C186" s="18">
        <f ca="1">SUMIF(صادر_وارد!$D$3:$D$1999,'تكويد صنف_ارصدة'!B186,صادر_وارد!$A$3:$A$500)</f>
        <v>0</v>
      </c>
      <c r="D186" s="19">
        <f ca="1">SUMIF(صادر_وارد!$D$3:$D$1999,'تكويد صنف_ارصدة'!B186,صادر_وارد!$B$3:$B$500)</f>
        <v>0</v>
      </c>
      <c r="E186" s="67">
        <f t="shared" ca="1" si="3"/>
        <v>0</v>
      </c>
      <c r="F186" s="66"/>
    </row>
    <row r="187" spans="1:6" ht="19.5" thickTop="1" thickBot="1">
      <c r="A187" s="66"/>
      <c r="B187" s="19" t="str">
        <f>IF(A187="","",SUBTOTAL(3,A$6:A187))</f>
        <v/>
      </c>
      <c r="C187" s="18">
        <f ca="1">SUMIF(صادر_وارد!$D$3:$D$1999,'تكويد صنف_ارصدة'!B187,صادر_وارد!$A$3:$A$500)</f>
        <v>0</v>
      </c>
      <c r="D187" s="19">
        <f ca="1">SUMIF(صادر_وارد!$D$3:$D$1999,'تكويد صنف_ارصدة'!B187,صادر_وارد!$B$3:$B$500)</f>
        <v>0</v>
      </c>
      <c r="E187" s="67">
        <f t="shared" ca="1" si="3"/>
        <v>0</v>
      </c>
      <c r="F187" s="66"/>
    </row>
    <row r="188" spans="1:6" ht="19.5" thickTop="1" thickBot="1">
      <c r="A188" s="66"/>
      <c r="B188" s="19" t="str">
        <f>IF(A188="","",SUBTOTAL(3,A$6:A188))</f>
        <v/>
      </c>
      <c r="C188" s="18">
        <f ca="1">SUMIF(صادر_وارد!$D$3:$D$1999,'تكويد صنف_ارصدة'!B188,صادر_وارد!$A$3:$A$500)</f>
        <v>0</v>
      </c>
      <c r="D188" s="19">
        <f ca="1">SUMIF(صادر_وارد!$D$3:$D$1999,'تكويد صنف_ارصدة'!B188,صادر_وارد!$B$3:$B$500)</f>
        <v>0</v>
      </c>
      <c r="E188" s="67">
        <f t="shared" ca="1" si="3"/>
        <v>0</v>
      </c>
      <c r="F188" s="66"/>
    </row>
    <row r="189" spans="1:6" ht="19.5" thickTop="1" thickBot="1">
      <c r="A189" s="66"/>
      <c r="B189" s="19" t="str">
        <f>IF(A189="","",SUBTOTAL(3,A$6:A189))</f>
        <v/>
      </c>
      <c r="C189" s="18">
        <f ca="1">SUMIF(صادر_وارد!$D$3:$D$1999,'تكويد صنف_ارصدة'!B189,صادر_وارد!$A$3:$A$500)</f>
        <v>0</v>
      </c>
      <c r="D189" s="19">
        <f ca="1">SUMIF(صادر_وارد!$D$3:$D$1999,'تكويد صنف_ارصدة'!B189,صادر_وارد!$B$3:$B$500)</f>
        <v>0</v>
      </c>
      <c r="E189" s="67">
        <f t="shared" ca="1" si="3"/>
        <v>0</v>
      </c>
      <c r="F189" s="66"/>
    </row>
    <row r="190" spans="1:6" ht="19.5" thickTop="1" thickBot="1">
      <c r="A190" s="66"/>
      <c r="B190" s="19" t="str">
        <f>IF(A190="","",SUBTOTAL(3,A$6:A190))</f>
        <v/>
      </c>
      <c r="C190" s="18">
        <f ca="1">SUMIF(صادر_وارد!$D$3:$D$1999,'تكويد صنف_ارصدة'!B190,صادر_وارد!$A$3:$A$500)</f>
        <v>0</v>
      </c>
      <c r="D190" s="19">
        <f ca="1">SUMIF(صادر_وارد!$D$3:$D$1999,'تكويد صنف_ارصدة'!B190,صادر_وارد!$B$3:$B$500)</f>
        <v>0</v>
      </c>
      <c r="E190" s="67">
        <f t="shared" ca="1" si="3"/>
        <v>0</v>
      </c>
      <c r="F190" s="66"/>
    </row>
    <row r="191" spans="1:6" ht="19.5" thickTop="1" thickBot="1">
      <c r="A191" s="66"/>
      <c r="B191" s="19" t="str">
        <f>IF(A191="","",SUBTOTAL(3,A$6:A191))</f>
        <v/>
      </c>
      <c r="C191" s="18">
        <f ca="1">SUMIF(صادر_وارد!$D$3:$D$1999,'تكويد صنف_ارصدة'!B191,صادر_وارد!$A$3:$A$500)</f>
        <v>0</v>
      </c>
      <c r="D191" s="19">
        <f ca="1">SUMIF(صادر_وارد!$D$3:$D$1999,'تكويد صنف_ارصدة'!B191,صادر_وارد!$B$3:$B$500)</f>
        <v>0</v>
      </c>
      <c r="E191" s="67">
        <f t="shared" ca="1" si="3"/>
        <v>0</v>
      </c>
      <c r="F191" s="66"/>
    </row>
    <row r="192" spans="1:6" ht="19.5" thickTop="1" thickBot="1">
      <c r="A192" s="66"/>
      <c r="B192" s="19" t="str">
        <f>IF(A192="","",SUBTOTAL(3,A$6:A192))</f>
        <v/>
      </c>
      <c r="C192" s="18">
        <f ca="1">SUMIF(صادر_وارد!$D$3:$D$1999,'تكويد صنف_ارصدة'!B192,صادر_وارد!$A$3:$A$500)</f>
        <v>0</v>
      </c>
      <c r="D192" s="19">
        <f ca="1">SUMIF(صادر_وارد!$D$3:$D$1999,'تكويد صنف_ارصدة'!B192,صادر_وارد!$B$3:$B$500)</f>
        <v>0</v>
      </c>
      <c r="E192" s="67">
        <f t="shared" ca="1" si="3"/>
        <v>0</v>
      </c>
      <c r="F192" s="66"/>
    </row>
    <row r="193" spans="1:6" ht="19.5" thickTop="1" thickBot="1">
      <c r="A193" s="66"/>
      <c r="B193" s="19" t="str">
        <f>IF(A193="","",SUBTOTAL(3,A$6:A193))</f>
        <v/>
      </c>
      <c r="C193" s="18">
        <f ca="1">SUMIF(صادر_وارد!$D$3:$D$1999,'تكويد صنف_ارصدة'!B193,صادر_وارد!$A$3:$A$500)</f>
        <v>0</v>
      </c>
      <c r="D193" s="19">
        <f ca="1">SUMIF(صادر_وارد!$D$3:$D$1999,'تكويد صنف_ارصدة'!B193,صادر_وارد!$B$3:$B$500)</f>
        <v>0</v>
      </c>
      <c r="E193" s="67">
        <f t="shared" ca="1" si="3"/>
        <v>0</v>
      </c>
      <c r="F193" s="66"/>
    </row>
    <row r="194" spans="1:6" ht="19.5" thickTop="1" thickBot="1">
      <c r="A194" s="66"/>
      <c r="B194" s="19" t="str">
        <f>IF(A194="","",SUBTOTAL(3,A$6:A194))</f>
        <v/>
      </c>
      <c r="C194" s="18">
        <f ca="1">SUMIF(صادر_وارد!$D$3:$D$1999,'تكويد صنف_ارصدة'!B194,صادر_وارد!$A$3:$A$500)</f>
        <v>0</v>
      </c>
      <c r="D194" s="19">
        <f ca="1">SUMIF(صادر_وارد!$D$3:$D$1999,'تكويد صنف_ارصدة'!B194,صادر_وارد!$B$3:$B$500)</f>
        <v>0</v>
      </c>
      <c r="E194" s="67">
        <f t="shared" ca="1" si="3"/>
        <v>0</v>
      </c>
      <c r="F194" s="66"/>
    </row>
    <row r="195" spans="1:6" ht="19.5" thickTop="1" thickBot="1">
      <c r="A195" s="66"/>
      <c r="B195" s="19" t="str">
        <f>IF(A195="","",SUBTOTAL(3,A$6:A195))</f>
        <v/>
      </c>
      <c r="C195" s="18">
        <f ca="1">SUMIF(صادر_وارد!$D$3:$D$1999,'تكويد صنف_ارصدة'!B195,صادر_وارد!$A$3:$A$500)</f>
        <v>0</v>
      </c>
      <c r="D195" s="19">
        <f ca="1">SUMIF(صادر_وارد!$D$3:$D$1999,'تكويد صنف_ارصدة'!B195,صادر_وارد!$B$3:$B$500)</f>
        <v>0</v>
      </c>
      <c r="E195" s="67">
        <f t="shared" ca="1" si="3"/>
        <v>0</v>
      </c>
      <c r="F195" s="66"/>
    </row>
    <row r="196" spans="1:6" ht="19.5" thickTop="1" thickBot="1">
      <c r="A196" s="66"/>
      <c r="B196" s="19" t="str">
        <f>IF(A196="","",SUBTOTAL(3,A$6:A196))</f>
        <v/>
      </c>
      <c r="C196" s="18">
        <f ca="1">SUMIF(صادر_وارد!$D$3:$D$1999,'تكويد صنف_ارصدة'!B196,صادر_وارد!$A$3:$A$500)</f>
        <v>0</v>
      </c>
      <c r="D196" s="19">
        <f ca="1">SUMIF(صادر_وارد!$D$3:$D$1999,'تكويد صنف_ارصدة'!B196,صادر_وارد!$B$3:$B$500)</f>
        <v>0</v>
      </c>
      <c r="E196" s="67">
        <f t="shared" ca="1" si="3"/>
        <v>0</v>
      </c>
      <c r="F196" s="66"/>
    </row>
    <row r="197" spans="1:6" ht="19.5" thickTop="1" thickBot="1">
      <c r="A197" s="66"/>
      <c r="B197" s="19" t="str">
        <f>IF(A197="","",SUBTOTAL(3,A$6:A197))</f>
        <v/>
      </c>
      <c r="C197" s="18">
        <f ca="1">SUMIF(صادر_وارد!$D$3:$D$1999,'تكويد صنف_ارصدة'!B197,صادر_وارد!$A$3:$A$500)</f>
        <v>0</v>
      </c>
      <c r="D197" s="19">
        <f ca="1">SUMIF(صادر_وارد!$D$3:$D$1999,'تكويد صنف_ارصدة'!B197,صادر_وارد!$B$3:$B$500)</f>
        <v>0</v>
      </c>
      <c r="E197" s="67">
        <f t="shared" ca="1" si="3"/>
        <v>0</v>
      </c>
      <c r="F197" s="66"/>
    </row>
    <row r="198" spans="1:6" ht="19.5" thickTop="1" thickBot="1">
      <c r="A198" s="66"/>
      <c r="B198" s="19" t="str">
        <f>IF(A198="","",SUBTOTAL(3,A$6:A198))</f>
        <v/>
      </c>
      <c r="C198" s="18">
        <f ca="1">SUMIF(صادر_وارد!$D$3:$D$1999,'تكويد صنف_ارصدة'!B198,صادر_وارد!$A$3:$A$500)</f>
        <v>0</v>
      </c>
      <c r="D198" s="19">
        <f ca="1">SUMIF(صادر_وارد!$D$3:$D$1999,'تكويد صنف_ارصدة'!B198,صادر_وارد!$B$3:$B$500)</f>
        <v>0</v>
      </c>
      <c r="E198" s="67">
        <f t="shared" ca="1" si="3"/>
        <v>0</v>
      </c>
      <c r="F198" s="66"/>
    </row>
    <row r="199" spans="1:6" ht="19.5" thickTop="1" thickBot="1">
      <c r="A199" s="66"/>
      <c r="B199" s="19" t="str">
        <f>IF(A199="","",SUBTOTAL(3,A$6:A199))</f>
        <v/>
      </c>
      <c r="C199" s="18">
        <f ca="1">SUMIF(صادر_وارد!$D$3:$D$1999,'تكويد صنف_ارصدة'!B199,صادر_وارد!$A$3:$A$500)</f>
        <v>0</v>
      </c>
      <c r="D199" s="19">
        <f ca="1">SUMIF(صادر_وارد!$D$3:$D$1999,'تكويد صنف_ارصدة'!B199,صادر_وارد!$B$3:$B$500)</f>
        <v>0</v>
      </c>
      <c r="E199" s="67">
        <f t="shared" ref="E199:E262" ca="1" si="4">C199-D199</f>
        <v>0</v>
      </c>
      <c r="F199" s="66"/>
    </row>
    <row r="200" spans="1:6" ht="19.5" thickTop="1" thickBot="1">
      <c r="A200" s="66"/>
      <c r="B200" s="19" t="str">
        <f>IF(A200="","",SUBTOTAL(3,A$6:A200))</f>
        <v/>
      </c>
      <c r="C200" s="18">
        <f ca="1">SUMIF(صادر_وارد!$D$3:$D$1999,'تكويد صنف_ارصدة'!B200,صادر_وارد!$A$3:$A$500)</f>
        <v>0</v>
      </c>
      <c r="D200" s="19">
        <f ca="1">SUMIF(صادر_وارد!$D$3:$D$1999,'تكويد صنف_ارصدة'!B200,صادر_وارد!$B$3:$B$500)</f>
        <v>0</v>
      </c>
      <c r="E200" s="67">
        <f t="shared" ca="1" si="4"/>
        <v>0</v>
      </c>
      <c r="F200" s="66"/>
    </row>
    <row r="201" spans="1:6" ht="19.5" thickTop="1" thickBot="1">
      <c r="A201" s="66"/>
      <c r="B201" s="19" t="str">
        <f>IF(A201="","",SUBTOTAL(3,A$6:A201))</f>
        <v/>
      </c>
      <c r="C201" s="18">
        <f ca="1">SUMIF(صادر_وارد!$D$3:$D$1999,'تكويد صنف_ارصدة'!B201,صادر_وارد!$A$3:$A$500)</f>
        <v>0</v>
      </c>
      <c r="D201" s="19">
        <f ca="1">SUMIF(صادر_وارد!$D$3:$D$1999,'تكويد صنف_ارصدة'!B201,صادر_وارد!$B$3:$B$500)</f>
        <v>0</v>
      </c>
      <c r="E201" s="67">
        <f t="shared" ca="1" si="4"/>
        <v>0</v>
      </c>
      <c r="F201" s="66"/>
    </row>
    <row r="202" spans="1:6" ht="19.5" thickTop="1" thickBot="1">
      <c r="A202" s="66"/>
      <c r="B202" s="19" t="str">
        <f>IF(A202="","",SUBTOTAL(3,A$6:A202))</f>
        <v/>
      </c>
      <c r="C202" s="18">
        <f ca="1">SUMIF(صادر_وارد!$D$3:$D$1999,'تكويد صنف_ارصدة'!B202,صادر_وارد!$A$3:$A$500)</f>
        <v>0</v>
      </c>
      <c r="D202" s="19">
        <f ca="1">SUMIF(صادر_وارد!$D$3:$D$1999,'تكويد صنف_ارصدة'!B202,صادر_وارد!$B$3:$B$500)</f>
        <v>0</v>
      </c>
      <c r="E202" s="67">
        <f t="shared" ca="1" si="4"/>
        <v>0</v>
      </c>
      <c r="F202" s="66"/>
    </row>
    <row r="203" spans="1:6" ht="19.5" thickTop="1" thickBot="1">
      <c r="A203" s="66"/>
      <c r="B203" s="19" t="str">
        <f>IF(A203="","",SUBTOTAL(3,A$6:A203))</f>
        <v/>
      </c>
      <c r="C203" s="18">
        <f ca="1">SUMIF(صادر_وارد!$D$3:$D$1999,'تكويد صنف_ارصدة'!B203,صادر_وارد!$A$3:$A$500)</f>
        <v>0</v>
      </c>
      <c r="D203" s="19">
        <f ca="1">SUMIF(صادر_وارد!$D$3:$D$1999,'تكويد صنف_ارصدة'!B203,صادر_وارد!$B$3:$B$500)</f>
        <v>0</v>
      </c>
      <c r="E203" s="67">
        <f t="shared" ca="1" si="4"/>
        <v>0</v>
      </c>
      <c r="F203" s="66"/>
    </row>
    <row r="204" spans="1:6" ht="19.5" thickTop="1" thickBot="1">
      <c r="A204" s="66"/>
      <c r="B204" s="19" t="str">
        <f>IF(A204="","",SUBTOTAL(3,A$6:A204))</f>
        <v/>
      </c>
      <c r="C204" s="18">
        <f ca="1">SUMIF(صادر_وارد!$D$3:$D$1999,'تكويد صنف_ارصدة'!B204,صادر_وارد!$A$3:$A$500)</f>
        <v>0</v>
      </c>
      <c r="D204" s="19">
        <f ca="1">SUMIF(صادر_وارد!$D$3:$D$1999,'تكويد صنف_ارصدة'!B204,صادر_وارد!$B$3:$B$500)</f>
        <v>0</v>
      </c>
      <c r="E204" s="67">
        <f t="shared" ca="1" si="4"/>
        <v>0</v>
      </c>
      <c r="F204" s="66"/>
    </row>
    <row r="205" spans="1:6" ht="19.5" thickTop="1" thickBot="1">
      <c r="A205" s="66"/>
      <c r="B205" s="19" t="str">
        <f>IF(A205="","",SUBTOTAL(3,A$6:A205))</f>
        <v/>
      </c>
      <c r="C205" s="18">
        <f ca="1">SUMIF(صادر_وارد!$D$3:$D$1999,'تكويد صنف_ارصدة'!B205,صادر_وارد!$A$3:$A$500)</f>
        <v>0</v>
      </c>
      <c r="D205" s="19">
        <f ca="1">SUMIF(صادر_وارد!$D$3:$D$1999,'تكويد صنف_ارصدة'!B205,صادر_وارد!$B$3:$B$500)</f>
        <v>0</v>
      </c>
      <c r="E205" s="67">
        <f t="shared" ca="1" si="4"/>
        <v>0</v>
      </c>
      <c r="F205" s="66"/>
    </row>
    <row r="206" spans="1:6" ht="19.5" thickTop="1" thickBot="1">
      <c r="A206" s="66"/>
      <c r="B206" s="19" t="str">
        <f>IF(A206="","",SUBTOTAL(3,A$6:A206))</f>
        <v/>
      </c>
      <c r="C206" s="18">
        <f ca="1">SUMIF(صادر_وارد!$D$3:$D$1999,'تكويد صنف_ارصدة'!B206,صادر_وارد!$A$3:$A$500)</f>
        <v>0</v>
      </c>
      <c r="D206" s="19">
        <f ca="1">SUMIF(صادر_وارد!$D$3:$D$1999,'تكويد صنف_ارصدة'!B206,صادر_وارد!$B$3:$B$500)</f>
        <v>0</v>
      </c>
      <c r="E206" s="67">
        <f t="shared" ca="1" si="4"/>
        <v>0</v>
      </c>
      <c r="F206" s="66"/>
    </row>
    <row r="207" spans="1:6" ht="19.5" thickTop="1" thickBot="1">
      <c r="A207" s="66"/>
      <c r="B207" s="19" t="str">
        <f>IF(A207="","",SUBTOTAL(3,A$6:A207))</f>
        <v/>
      </c>
      <c r="C207" s="18">
        <f ca="1">SUMIF(صادر_وارد!$D$3:$D$1999,'تكويد صنف_ارصدة'!B207,صادر_وارد!$A$3:$A$500)</f>
        <v>0</v>
      </c>
      <c r="D207" s="19">
        <f ca="1">SUMIF(صادر_وارد!$D$3:$D$1999,'تكويد صنف_ارصدة'!B207,صادر_وارد!$B$3:$B$500)</f>
        <v>0</v>
      </c>
      <c r="E207" s="67">
        <f t="shared" ca="1" si="4"/>
        <v>0</v>
      </c>
      <c r="F207" s="66"/>
    </row>
    <row r="208" spans="1:6" ht="19.5" thickTop="1" thickBot="1">
      <c r="A208" s="66"/>
      <c r="B208" s="19" t="str">
        <f>IF(A208="","",SUBTOTAL(3,A$6:A208))</f>
        <v/>
      </c>
      <c r="C208" s="18">
        <f ca="1">SUMIF(صادر_وارد!$D$3:$D$1999,'تكويد صنف_ارصدة'!B208,صادر_وارد!$A$3:$A$500)</f>
        <v>0</v>
      </c>
      <c r="D208" s="19">
        <f ca="1">SUMIF(صادر_وارد!$D$3:$D$1999,'تكويد صنف_ارصدة'!B208,صادر_وارد!$B$3:$B$500)</f>
        <v>0</v>
      </c>
      <c r="E208" s="67">
        <f t="shared" ca="1" si="4"/>
        <v>0</v>
      </c>
      <c r="F208" s="66"/>
    </row>
    <row r="209" spans="1:6" ht="19.5" thickTop="1" thickBot="1">
      <c r="A209" s="66"/>
      <c r="B209" s="19" t="str">
        <f>IF(A209="","",SUBTOTAL(3,A$6:A209))</f>
        <v/>
      </c>
      <c r="C209" s="18">
        <f ca="1">SUMIF(صادر_وارد!$D$3:$D$1999,'تكويد صنف_ارصدة'!B209,صادر_وارد!$A$3:$A$500)</f>
        <v>0</v>
      </c>
      <c r="D209" s="19">
        <f ca="1">SUMIF(صادر_وارد!$D$3:$D$1999,'تكويد صنف_ارصدة'!B209,صادر_وارد!$B$3:$B$500)</f>
        <v>0</v>
      </c>
      <c r="E209" s="67">
        <f t="shared" ca="1" si="4"/>
        <v>0</v>
      </c>
      <c r="F209" s="66"/>
    </row>
    <row r="210" spans="1:6" ht="19.5" thickTop="1" thickBot="1">
      <c r="A210" s="66"/>
      <c r="B210" s="19" t="str">
        <f>IF(A210="","",SUBTOTAL(3,A$6:A210))</f>
        <v/>
      </c>
      <c r="C210" s="18">
        <f ca="1">SUMIF(صادر_وارد!$D$3:$D$1999,'تكويد صنف_ارصدة'!B210,صادر_وارد!$A$3:$A$500)</f>
        <v>0</v>
      </c>
      <c r="D210" s="19">
        <f ca="1">SUMIF(صادر_وارد!$D$3:$D$1999,'تكويد صنف_ارصدة'!B210,صادر_وارد!$B$3:$B$500)</f>
        <v>0</v>
      </c>
      <c r="E210" s="67">
        <f t="shared" ca="1" si="4"/>
        <v>0</v>
      </c>
      <c r="F210" s="66"/>
    </row>
    <row r="211" spans="1:6" ht="19.5" thickTop="1" thickBot="1">
      <c r="A211" s="66"/>
      <c r="B211" s="19" t="str">
        <f>IF(A211="","",SUBTOTAL(3,A$6:A211))</f>
        <v/>
      </c>
      <c r="C211" s="18">
        <f ca="1">SUMIF(صادر_وارد!$D$3:$D$1999,'تكويد صنف_ارصدة'!B211,صادر_وارد!$A$3:$A$500)</f>
        <v>0</v>
      </c>
      <c r="D211" s="19">
        <f ca="1">SUMIF(صادر_وارد!$D$3:$D$1999,'تكويد صنف_ارصدة'!B211,صادر_وارد!$B$3:$B$500)</f>
        <v>0</v>
      </c>
      <c r="E211" s="67">
        <f t="shared" ca="1" si="4"/>
        <v>0</v>
      </c>
      <c r="F211" s="66"/>
    </row>
    <row r="212" spans="1:6" ht="19.5" thickTop="1" thickBot="1">
      <c r="A212" s="66"/>
      <c r="B212" s="19" t="str">
        <f>IF(A212="","",SUBTOTAL(3,A$6:A212))</f>
        <v/>
      </c>
      <c r="C212" s="18">
        <f ca="1">SUMIF(صادر_وارد!$D$3:$D$1999,'تكويد صنف_ارصدة'!B212,صادر_وارد!$A$3:$A$500)</f>
        <v>0</v>
      </c>
      <c r="D212" s="19">
        <f ca="1">SUMIF(صادر_وارد!$D$3:$D$1999,'تكويد صنف_ارصدة'!B212,صادر_وارد!$B$3:$B$500)</f>
        <v>0</v>
      </c>
      <c r="E212" s="67">
        <f t="shared" ca="1" si="4"/>
        <v>0</v>
      </c>
      <c r="F212" s="66"/>
    </row>
    <row r="213" spans="1:6" ht="19.5" thickTop="1" thickBot="1">
      <c r="A213" s="66"/>
      <c r="B213" s="19" t="str">
        <f>IF(A213="","",SUBTOTAL(3,A$6:A213))</f>
        <v/>
      </c>
      <c r="C213" s="18">
        <f ca="1">SUMIF(صادر_وارد!$D$3:$D$1999,'تكويد صنف_ارصدة'!B213,صادر_وارد!$A$3:$A$500)</f>
        <v>0</v>
      </c>
      <c r="D213" s="19">
        <f ca="1">SUMIF(صادر_وارد!$D$3:$D$1999,'تكويد صنف_ارصدة'!B213,صادر_وارد!$B$3:$B$500)</f>
        <v>0</v>
      </c>
      <c r="E213" s="67">
        <f t="shared" ca="1" si="4"/>
        <v>0</v>
      </c>
      <c r="F213" s="66"/>
    </row>
    <row r="214" spans="1:6" ht="19.5" thickTop="1" thickBot="1">
      <c r="A214" s="66"/>
      <c r="B214" s="19" t="str">
        <f>IF(A214="","",SUBTOTAL(3,A$6:A214))</f>
        <v/>
      </c>
      <c r="C214" s="18">
        <f ca="1">SUMIF(صادر_وارد!$D$3:$D$1999,'تكويد صنف_ارصدة'!B214,صادر_وارد!$A$3:$A$500)</f>
        <v>0</v>
      </c>
      <c r="D214" s="19">
        <f ca="1">SUMIF(صادر_وارد!$D$3:$D$1999,'تكويد صنف_ارصدة'!B214,صادر_وارد!$B$3:$B$500)</f>
        <v>0</v>
      </c>
      <c r="E214" s="67">
        <f t="shared" ca="1" si="4"/>
        <v>0</v>
      </c>
      <c r="F214" s="66"/>
    </row>
    <row r="215" spans="1:6" ht="19.5" thickTop="1" thickBot="1">
      <c r="A215" s="66"/>
      <c r="B215" s="19" t="str">
        <f>IF(A215="","",SUBTOTAL(3,A$6:A215))</f>
        <v/>
      </c>
      <c r="C215" s="18">
        <f ca="1">SUMIF(صادر_وارد!$D$3:$D$1999,'تكويد صنف_ارصدة'!B215,صادر_وارد!$A$3:$A$500)</f>
        <v>0</v>
      </c>
      <c r="D215" s="19">
        <f ca="1">SUMIF(صادر_وارد!$D$3:$D$1999,'تكويد صنف_ارصدة'!B215,صادر_وارد!$B$3:$B$500)</f>
        <v>0</v>
      </c>
      <c r="E215" s="67">
        <f t="shared" ca="1" si="4"/>
        <v>0</v>
      </c>
      <c r="F215" s="66"/>
    </row>
    <row r="216" spans="1:6" ht="19.5" thickTop="1" thickBot="1">
      <c r="A216" s="66"/>
      <c r="B216" s="19" t="str">
        <f>IF(A216="","",SUBTOTAL(3,A$6:A216))</f>
        <v/>
      </c>
      <c r="C216" s="18">
        <f ca="1">SUMIF(صادر_وارد!$D$3:$D$1999,'تكويد صنف_ارصدة'!B216,صادر_وارد!$A$3:$A$500)</f>
        <v>0</v>
      </c>
      <c r="D216" s="19">
        <f ca="1">SUMIF(صادر_وارد!$D$3:$D$1999,'تكويد صنف_ارصدة'!B216,صادر_وارد!$B$3:$B$500)</f>
        <v>0</v>
      </c>
      <c r="E216" s="67">
        <f t="shared" ca="1" si="4"/>
        <v>0</v>
      </c>
      <c r="F216" s="66"/>
    </row>
    <row r="217" spans="1:6" ht="19.5" thickTop="1" thickBot="1">
      <c r="A217" s="66"/>
      <c r="B217" s="19" t="str">
        <f>IF(A217="","",SUBTOTAL(3,A$6:A217))</f>
        <v/>
      </c>
      <c r="C217" s="18">
        <f ca="1">SUMIF(صادر_وارد!$D$3:$D$1999,'تكويد صنف_ارصدة'!B217,صادر_وارد!$A$3:$A$500)</f>
        <v>0</v>
      </c>
      <c r="D217" s="19">
        <f ca="1">SUMIF(صادر_وارد!$D$3:$D$1999,'تكويد صنف_ارصدة'!B217,صادر_وارد!$B$3:$B$500)</f>
        <v>0</v>
      </c>
      <c r="E217" s="67">
        <f t="shared" ca="1" si="4"/>
        <v>0</v>
      </c>
      <c r="F217" s="66"/>
    </row>
    <row r="218" spans="1:6" ht="19.5" thickTop="1" thickBot="1">
      <c r="A218" s="66"/>
      <c r="B218" s="19" t="str">
        <f>IF(A218="","",SUBTOTAL(3,A$6:A218))</f>
        <v/>
      </c>
      <c r="C218" s="18">
        <f ca="1">SUMIF(صادر_وارد!$D$3:$D$1999,'تكويد صنف_ارصدة'!B218,صادر_وارد!$A$3:$A$500)</f>
        <v>0</v>
      </c>
      <c r="D218" s="19">
        <f ca="1">SUMIF(صادر_وارد!$D$3:$D$1999,'تكويد صنف_ارصدة'!B218,صادر_وارد!$B$3:$B$500)</f>
        <v>0</v>
      </c>
      <c r="E218" s="67">
        <f t="shared" ca="1" si="4"/>
        <v>0</v>
      </c>
      <c r="F218" s="66"/>
    </row>
    <row r="219" spans="1:6" ht="19.5" thickTop="1" thickBot="1">
      <c r="A219" s="66"/>
      <c r="B219" s="19" t="str">
        <f>IF(A219="","",SUBTOTAL(3,A$6:A219))</f>
        <v/>
      </c>
      <c r="C219" s="18">
        <f ca="1">SUMIF(صادر_وارد!$D$3:$D$1999,'تكويد صنف_ارصدة'!B219,صادر_وارد!$A$3:$A$500)</f>
        <v>0</v>
      </c>
      <c r="D219" s="19">
        <f ca="1">SUMIF(صادر_وارد!$D$3:$D$1999,'تكويد صنف_ارصدة'!B219,صادر_وارد!$B$3:$B$500)</f>
        <v>0</v>
      </c>
      <c r="E219" s="67">
        <f t="shared" ca="1" si="4"/>
        <v>0</v>
      </c>
      <c r="F219" s="66"/>
    </row>
    <row r="220" spans="1:6" ht="19.5" thickTop="1" thickBot="1">
      <c r="A220" s="66"/>
      <c r="B220" s="19" t="str">
        <f>IF(A220="","",SUBTOTAL(3,A$6:A220))</f>
        <v/>
      </c>
      <c r="C220" s="18">
        <f ca="1">SUMIF(صادر_وارد!$D$3:$D$1999,'تكويد صنف_ارصدة'!B220,صادر_وارد!$A$3:$A$500)</f>
        <v>0</v>
      </c>
      <c r="D220" s="19">
        <f ca="1">SUMIF(صادر_وارد!$D$3:$D$1999,'تكويد صنف_ارصدة'!B220,صادر_وارد!$B$3:$B$500)</f>
        <v>0</v>
      </c>
      <c r="E220" s="67">
        <f t="shared" ca="1" si="4"/>
        <v>0</v>
      </c>
      <c r="F220" s="66"/>
    </row>
    <row r="221" spans="1:6" ht="19.5" thickTop="1" thickBot="1">
      <c r="A221" s="66"/>
      <c r="B221" s="19" t="str">
        <f>IF(A221="","",SUBTOTAL(3,A$6:A221))</f>
        <v/>
      </c>
      <c r="C221" s="18">
        <f ca="1">SUMIF(صادر_وارد!$D$3:$D$1999,'تكويد صنف_ارصدة'!B221,صادر_وارد!$A$3:$A$500)</f>
        <v>0</v>
      </c>
      <c r="D221" s="19">
        <f ca="1">SUMIF(صادر_وارد!$D$3:$D$1999,'تكويد صنف_ارصدة'!B221,صادر_وارد!$B$3:$B$500)</f>
        <v>0</v>
      </c>
      <c r="E221" s="67">
        <f t="shared" ca="1" si="4"/>
        <v>0</v>
      </c>
      <c r="F221" s="66"/>
    </row>
    <row r="222" spans="1:6" ht="19.5" thickTop="1" thickBot="1">
      <c r="A222" s="66"/>
      <c r="B222" s="19" t="str">
        <f>IF(A222="","",SUBTOTAL(3,A$6:A222))</f>
        <v/>
      </c>
      <c r="C222" s="18">
        <f ca="1">SUMIF(صادر_وارد!$D$3:$D$1999,'تكويد صنف_ارصدة'!B222,صادر_وارد!$A$3:$A$500)</f>
        <v>0</v>
      </c>
      <c r="D222" s="19">
        <f ca="1">SUMIF(صادر_وارد!$D$3:$D$1999,'تكويد صنف_ارصدة'!B222,صادر_وارد!$B$3:$B$500)</f>
        <v>0</v>
      </c>
      <c r="E222" s="67">
        <f t="shared" ca="1" si="4"/>
        <v>0</v>
      </c>
      <c r="F222" s="66"/>
    </row>
    <row r="223" spans="1:6" ht="19.5" thickTop="1" thickBot="1">
      <c r="A223" s="66"/>
      <c r="B223" s="19" t="str">
        <f>IF(A223="","",SUBTOTAL(3,A$6:A223))</f>
        <v/>
      </c>
      <c r="C223" s="18">
        <f ca="1">SUMIF(صادر_وارد!$D$3:$D$1999,'تكويد صنف_ارصدة'!B223,صادر_وارد!$A$3:$A$500)</f>
        <v>0</v>
      </c>
      <c r="D223" s="19">
        <f ca="1">SUMIF(صادر_وارد!$D$3:$D$1999,'تكويد صنف_ارصدة'!B223,صادر_وارد!$B$3:$B$500)</f>
        <v>0</v>
      </c>
      <c r="E223" s="67">
        <f t="shared" ca="1" si="4"/>
        <v>0</v>
      </c>
      <c r="F223" s="66"/>
    </row>
    <row r="224" spans="1:6" ht="19.5" thickTop="1" thickBot="1">
      <c r="A224" s="66"/>
      <c r="B224" s="19" t="str">
        <f>IF(A224="","",SUBTOTAL(3,A$6:A224))</f>
        <v/>
      </c>
      <c r="C224" s="18">
        <f ca="1">SUMIF(صادر_وارد!$D$3:$D$1999,'تكويد صنف_ارصدة'!B224,صادر_وارد!$A$3:$A$500)</f>
        <v>0</v>
      </c>
      <c r="D224" s="19">
        <f ca="1">SUMIF(صادر_وارد!$D$3:$D$1999,'تكويد صنف_ارصدة'!B224,صادر_وارد!$B$3:$B$500)</f>
        <v>0</v>
      </c>
      <c r="E224" s="67">
        <f t="shared" ca="1" si="4"/>
        <v>0</v>
      </c>
      <c r="F224" s="66"/>
    </row>
    <row r="225" spans="1:6" ht="19.5" thickTop="1" thickBot="1">
      <c r="A225" s="66"/>
      <c r="B225" s="19" t="str">
        <f>IF(A225="","",SUBTOTAL(3,A$6:A225))</f>
        <v/>
      </c>
      <c r="C225" s="18">
        <f ca="1">SUMIF(صادر_وارد!$D$3:$D$1999,'تكويد صنف_ارصدة'!B225,صادر_وارد!$A$3:$A$500)</f>
        <v>0</v>
      </c>
      <c r="D225" s="19">
        <f ca="1">SUMIF(صادر_وارد!$D$3:$D$1999,'تكويد صنف_ارصدة'!B225,صادر_وارد!$B$3:$B$500)</f>
        <v>0</v>
      </c>
      <c r="E225" s="67">
        <f t="shared" ca="1" si="4"/>
        <v>0</v>
      </c>
      <c r="F225" s="66"/>
    </row>
    <row r="226" spans="1:6" ht="19.5" thickTop="1" thickBot="1">
      <c r="A226" s="66"/>
      <c r="B226" s="19" t="str">
        <f>IF(A226="","",SUBTOTAL(3,A$6:A226))</f>
        <v/>
      </c>
      <c r="C226" s="18">
        <f ca="1">SUMIF(صادر_وارد!$D$3:$D$1999,'تكويد صنف_ارصدة'!B226,صادر_وارد!$A$3:$A$500)</f>
        <v>0</v>
      </c>
      <c r="D226" s="19">
        <f ca="1">SUMIF(صادر_وارد!$D$3:$D$1999,'تكويد صنف_ارصدة'!B226,صادر_وارد!$B$3:$B$500)</f>
        <v>0</v>
      </c>
      <c r="E226" s="67">
        <f t="shared" ca="1" si="4"/>
        <v>0</v>
      </c>
      <c r="F226" s="66"/>
    </row>
    <row r="227" spans="1:6" ht="19.5" thickTop="1" thickBot="1">
      <c r="A227" s="66"/>
      <c r="B227" s="19" t="str">
        <f>IF(A227="","",SUBTOTAL(3,A$6:A227))</f>
        <v/>
      </c>
      <c r="C227" s="18">
        <f ca="1">SUMIF(صادر_وارد!$D$3:$D$1999,'تكويد صنف_ارصدة'!B227,صادر_وارد!$A$3:$A$500)</f>
        <v>0</v>
      </c>
      <c r="D227" s="19">
        <f ca="1">SUMIF(صادر_وارد!$D$3:$D$1999,'تكويد صنف_ارصدة'!B227,صادر_وارد!$B$3:$B$500)</f>
        <v>0</v>
      </c>
      <c r="E227" s="67">
        <f t="shared" ca="1" si="4"/>
        <v>0</v>
      </c>
      <c r="F227" s="66"/>
    </row>
    <row r="228" spans="1:6" ht="19.5" thickTop="1" thickBot="1">
      <c r="A228" s="66"/>
      <c r="B228" s="19" t="str">
        <f>IF(A228="","",SUBTOTAL(3,A$6:A228))</f>
        <v/>
      </c>
      <c r="C228" s="18">
        <f ca="1">SUMIF(صادر_وارد!$D$3:$D$1999,'تكويد صنف_ارصدة'!B228,صادر_وارد!$A$3:$A$500)</f>
        <v>0</v>
      </c>
      <c r="D228" s="19">
        <f ca="1">SUMIF(صادر_وارد!$D$3:$D$1999,'تكويد صنف_ارصدة'!B228,صادر_وارد!$B$3:$B$500)</f>
        <v>0</v>
      </c>
      <c r="E228" s="67">
        <f t="shared" ca="1" si="4"/>
        <v>0</v>
      </c>
      <c r="F228" s="66"/>
    </row>
    <row r="229" spans="1:6" ht="19.5" thickTop="1" thickBot="1">
      <c r="A229" s="66"/>
      <c r="B229" s="19" t="str">
        <f>IF(A229="","",SUBTOTAL(3,A$6:A229))</f>
        <v/>
      </c>
      <c r="C229" s="18">
        <f ca="1">SUMIF(صادر_وارد!$D$3:$D$1999,'تكويد صنف_ارصدة'!B229,صادر_وارد!$A$3:$A$500)</f>
        <v>0</v>
      </c>
      <c r="D229" s="19">
        <f ca="1">SUMIF(صادر_وارد!$D$3:$D$1999,'تكويد صنف_ارصدة'!B229,صادر_وارد!$B$3:$B$500)</f>
        <v>0</v>
      </c>
      <c r="E229" s="67">
        <f t="shared" ca="1" si="4"/>
        <v>0</v>
      </c>
      <c r="F229" s="66"/>
    </row>
    <row r="230" spans="1:6" ht="19.5" thickTop="1" thickBot="1">
      <c r="A230" s="66"/>
      <c r="B230" s="19" t="str">
        <f>IF(A230="","",SUBTOTAL(3,A$6:A230))</f>
        <v/>
      </c>
      <c r="C230" s="18">
        <f ca="1">SUMIF(صادر_وارد!$D$3:$D$1999,'تكويد صنف_ارصدة'!B230,صادر_وارد!$A$3:$A$500)</f>
        <v>0</v>
      </c>
      <c r="D230" s="19">
        <f ca="1">SUMIF(صادر_وارد!$D$3:$D$1999,'تكويد صنف_ارصدة'!B230,صادر_وارد!$B$3:$B$500)</f>
        <v>0</v>
      </c>
      <c r="E230" s="67">
        <f t="shared" ca="1" si="4"/>
        <v>0</v>
      </c>
      <c r="F230" s="66"/>
    </row>
    <row r="231" spans="1:6" ht="19.5" thickTop="1" thickBot="1">
      <c r="A231" s="66"/>
      <c r="B231" s="19" t="str">
        <f>IF(A231="","",SUBTOTAL(3,A$6:A231))</f>
        <v/>
      </c>
      <c r="C231" s="18">
        <f ca="1">SUMIF(صادر_وارد!$D$3:$D$1999,'تكويد صنف_ارصدة'!B231,صادر_وارد!$A$3:$A$500)</f>
        <v>0</v>
      </c>
      <c r="D231" s="19">
        <f ca="1">SUMIF(صادر_وارد!$D$3:$D$1999,'تكويد صنف_ارصدة'!B231,صادر_وارد!$B$3:$B$500)</f>
        <v>0</v>
      </c>
      <c r="E231" s="67">
        <f t="shared" ca="1" si="4"/>
        <v>0</v>
      </c>
      <c r="F231" s="66"/>
    </row>
    <row r="232" spans="1:6" ht="19.5" thickTop="1" thickBot="1">
      <c r="A232" s="66"/>
      <c r="B232" s="19" t="str">
        <f>IF(A232="","",SUBTOTAL(3,A$6:A232))</f>
        <v/>
      </c>
      <c r="C232" s="18">
        <f ca="1">SUMIF(صادر_وارد!$D$3:$D$1999,'تكويد صنف_ارصدة'!B232,صادر_وارد!$A$3:$A$500)</f>
        <v>0</v>
      </c>
      <c r="D232" s="19">
        <f ca="1">SUMIF(صادر_وارد!$D$3:$D$1999,'تكويد صنف_ارصدة'!B232,صادر_وارد!$B$3:$B$500)</f>
        <v>0</v>
      </c>
      <c r="E232" s="67">
        <f t="shared" ca="1" si="4"/>
        <v>0</v>
      </c>
      <c r="F232" s="66"/>
    </row>
    <row r="233" spans="1:6" ht="19.5" thickTop="1" thickBot="1">
      <c r="A233" s="66"/>
      <c r="B233" s="19" t="str">
        <f>IF(A233="","",SUBTOTAL(3,A$6:A233))</f>
        <v/>
      </c>
      <c r="C233" s="18">
        <f ca="1">SUMIF(صادر_وارد!$D$3:$D$1999,'تكويد صنف_ارصدة'!B233,صادر_وارد!$A$3:$A$500)</f>
        <v>0</v>
      </c>
      <c r="D233" s="19">
        <f ca="1">SUMIF(صادر_وارد!$D$3:$D$1999,'تكويد صنف_ارصدة'!B233,صادر_وارد!$B$3:$B$500)</f>
        <v>0</v>
      </c>
      <c r="E233" s="67">
        <f t="shared" ca="1" si="4"/>
        <v>0</v>
      </c>
      <c r="F233" s="66"/>
    </row>
    <row r="234" spans="1:6" ht="19.5" thickTop="1" thickBot="1">
      <c r="A234" s="66"/>
      <c r="B234" s="19" t="str">
        <f>IF(A234="","",SUBTOTAL(3,A$6:A234))</f>
        <v/>
      </c>
      <c r="C234" s="18">
        <f ca="1">SUMIF(صادر_وارد!$D$3:$D$1999,'تكويد صنف_ارصدة'!B234,صادر_وارد!$A$3:$A$500)</f>
        <v>0</v>
      </c>
      <c r="D234" s="19">
        <f ca="1">SUMIF(صادر_وارد!$D$3:$D$1999,'تكويد صنف_ارصدة'!B234,صادر_وارد!$B$3:$B$500)</f>
        <v>0</v>
      </c>
      <c r="E234" s="67">
        <f t="shared" ca="1" si="4"/>
        <v>0</v>
      </c>
      <c r="F234" s="66"/>
    </row>
    <row r="235" spans="1:6" ht="19.5" thickTop="1" thickBot="1">
      <c r="A235" s="66"/>
      <c r="B235" s="19" t="str">
        <f>IF(A235="","",SUBTOTAL(3,A$6:A235))</f>
        <v/>
      </c>
      <c r="C235" s="18">
        <f ca="1">SUMIF(صادر_وارد!$D$3:$D$1999,'تكويد صنف_ارصدة'!B235,صادر_وارد!$A$3:$A$500)</f>
        <v>0</v>
      </c>
      <c r="D235" s="19">
        <f ca="1">SUMIF(صادر_وارد!$D$3:$D$1999,'تكويد صنف_ارصدة'!B235,صادر_وارد!$B$3:$B$500)</f>
        <v>0</v>
      </c>
      <c r="E235" s="67">
        <f t="shared" ca="1" si="4"/>
        <v>0</v>
      </c>
      <c r="F235" s="66"/>
    </row>
    <row r="236" spans="1:6" ht="19.5" thickTop="1" thickBot="1">
      <c r="A236" s="66"/>
      <c r="B236" s="19" t="str">
        <f>IF(A236="","",SUBTOTAL(3,A$6:A236))</f>
        <v/>
      </c>
      <c r="C236" s="18">
        <f ca="1">SUMIF(صادر_وارد!$D$3:$D$1999,'تكويد صنف_ارصدة'!B236,صادر_وارد!$A$3:$A$500)</f>
        <v>0</v>
      </c>
      <c r="D236" s="19">
        <f ca="1">SUMIF(صادر_وارد!$D$3:$D$1999,'تكويد صنف_ارصدة'!B236,صادر_وارد!$B$3:$B$500)</f>
        <v>0</v>
      </c>
      <c r="E236" s="67">
        <f t="shared" ca="1" si="4"/>
        <v>0</v>
      </c>
      <c r="F236" s="66"/>
    </row>
    <row r="237" spans="1:6" ht="19.5" thickTop="1" thickBot="1">
      <c r="A237" s="66"/>
      <c r="B237" s="19" t="str">
        <f>IF(A237="","",SUBTOTAL(3,A$6:A237))</f>
        <v/>
      </c>
      <c r="C237" s="18">
        <f ca="1">SUMIF(صادر_وارد!$D$3:$D$1999,'تكويد صنف_ارصدة'!B237,صادر_وارد!$A$3:$A$500)</f>
        <v>0</v>
      </c>
      <c r="D237" s="19">
        <f ca="1">SUMIF(صادر_وارد!$D$3:$D$1999,'تكويد صنف_ارصدة'!B237,صادر_وارد!$B$3:$B$500)</f>
        <v>0</v>
      </c>
      <c r="E237" s="67">
        <f t="shared" ca="1" si="4"/>
        <v>0</v>
      </c>
      <c r="F237" s="66"/>
    </row>
    <row r="238" spans="1:6" ht="19.5" thickTop="1" thickBot="1">
      <c r="A238" s="66"/>
      <c r="B238" s="19" t="str">
        <f>IF(A238="","",SUBTOTAL(3,A$6:A238))</f>
        <v/>
      </c>
      <c r="C238" s="18">
        <f ca="1">SUMIF(صادر_وارد!$D$3:$D$1999,'تكويد صنف_ارصدة'!B238,صادر_وارد!$A$3:$A$500)</f>
        <v>0</v>
      </c>
      <c r="D238" s="19">
        <f ca="1">SUMIF(صادر_وارد!$D$3:$D$1999,'تكويد صنف_ارصدة'!B238,صادر_وارد!$B$3:$B$500)</f>
        <v>0</v>
      </c>
      <c r="E238" s="67">
        <f t="shared" ca="1" si="4"/>
        <v>0</v>
      </c>
      <c r="F238" s="66"/>
    </row>
    <row r="239" spans="1:6" ht="19.5" thickTop="1" thickBot="1">
      <c r="A239" s="66"/>
      <c r="B239" s="19" t="str">
        <f>IF(A239="","",SUBTOTAL(3,A$6:A239))</f>
        <v/>
      </c>
      <c r="C239" s="18">
        <f ca="1">SUMIF(صادر_وارد!$D$3:$D$1999,'تكويد صنف_ارصدة'!B239,صادر_وارد!$A$3:$A$500)</f>
        <v>0</v>
      </c>
      <c r="D239" s="19">
        <f ca="1">SUMIF(صادر_وارد!$D$3:$D$1999,'تكويد صنف_ارصدة'!B239,صادر_وارد!$B$3:$B$500)</f>
        <v>0</v>
      </c>
      <c r="E239" s="67">
        <f t="shared" ca="1" si="4"/>
        <v>0</v>
      </c>
      <c r="F239" s="66"/>
    </row>
    <row r="240" spans="1:6" ht="19.5" thickTop="1" thickBot="1">
      <c r="A240" s="66"/>
      <c r="B240" s="19" t="str">
        <f>IF(A240="","",SUBTOTAL(3,A$6:A240))</f>
        <v/>
      </c>
      <c r="C240" s="18">
        <f ca="1">SUMIF(صادر_وارد!$D$3:$D$1999,'تكويد صنف_ارصدة'!B240,صادر_وارد!$A$3:$A$500)</f>
        <v>0</v>
      </c>
      <c r="D240" s="19">
        <f ca="1">SUMIF(صادر_وارد!$D$3:$D$1999,'تكويد صنف_ارصدة'!B240,صادر_وارد!$B$3:$B$500)</f>
        <v>0</v>
      </c>
      <c r="E240" s="67">
        <f t="shared" ca="1" si="4"/>
        <v>0</v>
      </c>
      <c r="F240" s="66"/>
    </row>
    <row r="241" spans="1:6" ht="19.5" thickTop="1" thickBot="1">
      <c r="A241" s="66"/>
      <c r="B241" s="19" t="str">
        <f>IF(A241="","",SUBTOTAL(3,A$6:A241))</f>
        <v/>
      </c>
      <c r="C241" s="18">
        <f ca="1">SUMIF(صادر_وارد!$D$3:$D$1999,'تكويد صنف_ارصدة'!B241,صادر_وارد!$A$3:$A$500)</f>
        <v>0</v>
      </c>
      <c r="D241" s="19">
        <f ca="1">SUMIF(صادر_وارد!$D$3:$D$1999,'تكويد صنف_ارصدة'!B241,صادر_وارد!$B$3:$B$500)</f>
        <v>0</v>
      </c>
      <c r="E241" s="67">
        <f t="shared" ca="1" si="4"/>
        <v>0</v>
      </c>
      <c r="F241" s="66"/>
    </row>
    <row r="242" spans="1:6" ht="19.5" thickTop="1" thickBot="1">
      <c r="A242" s="66"/>
      <c r="B242" s="19" t="str">
        <f>IF(A242="","",SUBTOTAL(3,A$6:A242))</f>
        <v/>
      </c>
      <c r="C242" s="18">
        <f ca="1">SUMIF(صادر_وارد!$D$3:$D$1999,'تكويد صنف_ارصدة'!B242,صادر_وارد!$A$3:$A$500)</f>
        <v>0</v>
      </c>
      <c r="D242" s="19">
        <f ca="1">SUMIF(صادر_وارد!$D$3:$D$1999,'تكويد صنف_ارصدة'!B242,صادر_وارد!$B$3:$B$500)</f>
        <v>0</v>
      </c>
      <c r="E242" s="67">
        <f t="shared" ca="1" si="4"/>
        <v>0</v>
      </c>
      <c r="F242" s="66"/>
    </row>
    <row r="243" spans="1:6" ht="19.5" thickTop="1" thickBot="1">
      <c r="A243" s="66"/>
      <c r="B243" s="19" t="str">
        <f>IF(A243="","",SUBTOTAL(3,A$6:A243))</f>
        <v/>
      </c>
      <c r="C243" s="18">
        <f ca="1">SUMIF(صادر_وارد!$D$3:$D$1999,'تكويد صنف_ارصدة'!B243,صادر_وارد!$A$3:$A$500)</f>
        <v>0</v>
      </c>
      <c r="D243" s="19">
        <f ca="1">SUMIF(صادر_وارد!$D$3:$D$1999,'تكويد صنف_ارصدة'!B243,صادر_وارد!$B$3:$B$500)</f>
        <v>0</v>
      </c>
      <c r="E243" s="67">
        <f t="shared" ca="1" si="4"/>
        <v>0</v>
      </c>
      <c r="F243" s="66"/>
    </row>
    <row r="244" spans="1:6" ht="19.5" thickTop="1" thickBot="1">
      <c r="A244" s="66"/>
      <c r="B244" s="19" t="str">
        <f>IF(A244="","",SUBTOTAL(3,A$6:A244))</f>
        <v/>
      </c>
      <c r="C244" s="18">
        <f ca="1">SUMIF(صادر_وارد!$D$3:$D$1999,'تكويد صنف_ارصدة'!B244,صادر_وارد!$A$3:$A$500)</f>
        <v>0</v>
      </c>
      <c r="D244" s="19">
        <f ca="1">SUMIF(صادر_وارد!$D$3:$D$1999,'تكويد صنف_ارصدة'!B244,صادر_وارد!$B$3:$B$500)</f>
        <v>0</v>
      </c>
      <c r="E244" s="67">
        <f t="shared" ca="1" si="4"/>
        <v>0</v>
      </c>
      <c r="F244" s="66"/>
    </row>
    <row r="245" spans="1:6" ht="19.5" thickTop="1" thickBot="1">
      <c r="A245" s="66"/>
      <c r="B245" s="19" t="str">
        <f>IF(A245="","",SUBTOTAL(3,A$6:A245))</f>
        <v/>
      </c>
      <c r="C245" s="18">
        <f ca="1">SUMIF(صادر_وارد!$D$3:$D$1999,'تكويد صنف_ارصدة'!B245,صادر_وارد!$A$3:$A$500)</f>
        <v>0</v>
      </c>
      <c r="D245" s="19">
        <f ca="1">SUMIF(صادر_وارد!$D$3:$D$1999,'تكويد صنف_ارصدة'!B245,صادر_وارد!$B$3:$B$500)</f>
        <v>0</v>
      </c>
      <c r="E245" s="67">
        <f t="shared" ca="1" si="4"/>
        <v>0</v>
      </c>
      <c r="F245" s="66"/>
    </row>
    <row r="246" spans="1:6" ht="19.5" thickTop="1" thickBot="1">
      <c r="A246" s="66"/>
      <c r="B246" s="19" t="str">
        <f>IF(A246="","",SUBTOTAL(3,A$6:A246))</f>
        <v/>
      </c>
      <c r="C246" s="18">
        <f ca="1">SUMIF(صادر_وارد!$D$3:$D$1999,'تكويد صنف_ارصدة'!B246,صادر_وارد!$A$3:$A$500)</f>
        <v>0</v>
      </c>
      <c r="D246" s="19">
        <f ca="1">SUMIF(صادر_وارد!$D$3:$D$1999,'تكويد صنف_ارصدة'!B246,صادر_وارد!$B$3:$B$500)</f>
        <v>0</v>
      </c>
      <c r="E246" s="67">
        <f t="shared" ca="1" si="4"/>
        <v>0</v>
      </c>
      <c r="F246" s="66"/>
    </row>
    <row r="247" spans="1:6" ht="19.5" thickTop="1" thickBot="1">
      <c r="A247" s="66"/>
      <c r="B247" s="19" t="str">
        <f>IF(A247="","",SUBTOTAL(3,A$6:A247))</f>
        <v/>
      </c>
      <c r="C247" s="18">
        <f ca="1">SUMIF(صادر_وارد!$D$3:$D$1999,'تكويد صنف_ارصدة'!B247,صادر_وارد!$A$3:$A$500)</f>
        <v>0</v>
      </c>
      <c r="D247" s="19">
        <f ca="1">SUMIF(صادر_وارد!$D$3:$D$1999,'تكويد صنف_ارصدة'!B247,صادر_وارد!$B$3:$B$500)</f>
        <v>0</v>
      </c>
      <c r="E247" s="67">
        <f t="shared" ca="1" si="4"/>
        <v>0</v>
      </c>
      <c r="F247" s="66"/>
    </row>
    <row r="248" spans="1:6" ht="19.5" thickTop="1" thickBot="1">
      <c r="A248" s="66"/>
      <c r="B248" s="19" t="str">
        <f>IF(A248="","",SUBTOTAL(3,A$6:A248))</f>
        <v/>
      </c>
      <c r="C248" s="18">
        <f ca="1">SUMIF(صادر_وارد!$D$3:$D$1999,'تكويد صنف_ارصدة'!B248,صادر_وارد!$A$3:$A$500)</f>
        <v>0</v>
      </c>
      <c r="D248" s="19">
        <f ca="1">SUMIF(صادر_وارد!$D$3:$D$1999,'تكويد صنف_ارصدة'!B248,صادر_وارد!$B$3:$B$500)</f>
        <v>0</v>
      </c>
      <c r="E248" s="67">
        <f t="shared" ca="1" si="4"/>
        <v>0</v>
      </c>
      <c r="F248" s="66"/>
    </row>
    <row r="249" spans="1:6" ht="19.5" thickTop="1" thickBot="1">
      <c r="A249" s="66"/>
      <c r="B249" s="19" t="str">
        <f>IF(A249="","",SUBTOTAL(3,A$6:A249))</f>
        <v/>
      </c>
      <c r="C249" s="18">
        <f ca="1">SUMIF(صادر_وارد!$D$3:$D$1999,'تكويد صنف_ارصدة'!B249,صادر_وارد!$A$3:$A$500)</f>
        <v>0</v>
      </c>
      <c r="D249" s="19">
        <f ca="1">SUMIF(صادر_وارد!$D$3:$D$1999,'تكويد صنف_ارصدة'!B249,صادر_وارد!$B$3:$B$500)</f>
        <v>0</v>
      </c>
      <c r="E249" s="67">
        <f t="shared" ca="1" si="4"/>
        <v>0</v>
      </c>
      <c r="F249" s="66"/>
    </row>
    <row r="250" spans="1:6" ht="19.5" thickTop="1" thickBot="1">
      <c r="A250" s="66"/>
      <c r="B250" s="19" t="str">
        <f>IF(A250="","",SUBTOTAL(3,A$6:A250))</f>
        <v/>
      </c>
      <c r="C250" s="18">
        <f ca="1">SUMIF(صادر_وارد!$D$3:$D$1999,'تكويد صنف_ارصدة'!B250,صادر_وارد!$A$3:$A$500)</f>
        <v>0</v>
      </c>
      <c r="D250" s="19">
        <f ca="1">SUMIF(صادر_وارد!$D$3:$D$1999,'تكويد صنف_ارصدة'!B250,صادر_وارد!$B$3:$B$500)</f>
        <v>0</v>
      </c>
      <c r="E250" s="67">
        <f t="shared" ca="1" si="4"/>
        <v>0</v>
      </c>
      <c r="F250" s="66"/>
    </row>
    <row r="251" spans="1:6" ht="19.5" thickTop="1" thickBot="1">
      <c r="A251" s="66"/>
      <c r="B251" s="19" t="str">
        <f>IF(A251="","",SUBTOTAL(3,A$6:A251))</f>
        <v/>
      </c>
      <c r="C251" s="18">
        <f ca="1">SUMIF(صادر_وارد!$D$3:$D$1999,'تكويد صنف_ارصدة'!B251,صادر_وارد!$A$3:$A$500)</f>
        <v>0</v>
      </c>
      <c r="D251" s="19">
        <f ca="1">SUMIF(صادر_وارد!$D$3:$D$1999,'تكويد صنف_ارصدة'!B251,صادر_وارد!$B$3:$B$500)</f>
        <v>0</v>
      </c>
      <c r="E251" s="67">
        <f t="shared" ca="1" si="4"/>
        <v>0</v>
      </c>
      <c r="F251" s="66"/>
    </row>
    <row r="252" spans="1:6" ht="19.5" thickTop="1" thickBot="1">
      <c r="A252" s="66"/>
      <c r="B252" s="19" t="str">
        <f>IF(A252="","",SUBTOTAL(3,A$6:A252))</f>
        <v/>
      </c>
      <c r="C252" s="18">
        <f ca="1">SUMIF(صادر_وارد!$D$3:$D$1999,'تكويد صنف_ارصدة'!B252,صادر_وارد!$A$3:$A$500)</f>
        <v>0</v>
      </c>
      <c r="D252" s="19">
        <f ca="1">SUMIF(صادر_وارد!$D$3:$D$1999,'تكويد صنف_ارصدة'!B252,صادر_وارد!$B$3:$B$500)</f>
        <v>0</v>
      </c>
      <c r="E252" s="67">
        <f t="shared" ca="1" si="4"/>
        <v>0</v>
      </c>
      <c r="F252" s="66"/>
    </row>
    <row r="253" spans="1:6" ht="19.5" thickTop="1" thickBot="1">
      <c r="A253" s="66"/>
      <c r="B253" s="19" t="str">
        <f>IF(A253="","",SUBTOTAL(3,A$6:A253))</f>
        <v/>
      </c>
      <c r="C253" s="18">
        <f ca="1">SUMIF(صادر_وارد!$D$3:$D$1999,'تكويد صنف_ارصدة'!B253,صادر_وارد!$A$3:$A$500)</f>
        <v>0</v>
      </c>
      <c r="D253" s="19">
        <f ca="1">SUMIF(صادر_وارد!$D$3:$D$1999,'تكويد صنف_ارصدة'!B253,صادر_وارد!$B$3:$B$500)</f>
        <v>0</v>
      </c>
      <c r="E253" s="67">
        <f t="shared" ca="1" si="4"/>
        <v>0</v>
      </c>
      <c r="F253" s="66"/>
    </row>
    <row r="254" spans="1:6" ht="19.5" thickTop="1" thickBot="1">
      <c r="A254" s="66"/>
      <c r="B254" s="19" t="str">
        <f>IF(A254="","",SUBTOTAL(3,A$6:A254))</f>
        <v/>
      </c>
      <c r="C254" s="18">
        <f ca="1">SUMIF(صادر_وارد!$D$3:$D$1999,'تكويد صنف_ارصدة'!B254,صادر_وارد!$A$3:$A$500)</f>
        <v>0</v>
      </c>
      <c r="D254" s="19">
        <f ca="1">SUMIF(صادر_وارد!$D$3:$D$1999,'تكويد صنف_ارصدة'!B254,صادر_وارد!$B$3:$B$500)</f>
        <v>0</v>
      </c>
      <c r="E254" s="67">
        <f t="shared" ca="1" si="4"/>
        <v>0</v>
      </c>
      <c r="F254" s="66"/>
    </row>
    <row r="255" spans="1:6" ht="19.5" thickTop="1" thickBot="1">
      <c r="A255" s="66"/>
      <c r="B255" s="19" t="str">
        <f>IF(A255="","",SUBTOTAL(3,A$6:A255))</f>
        <v/>
      </c>
      <c r="C255" s="18">
        <f ca="1">SUMIF(صادر_وارد!$D$3:$D$1999,'تكويد صنف_ارصدة'!B255,صادر_وارد!$A$3:$A$500)</f>
        <v>0</v>
      </c>
      <c r="D255" s="19">
        <f ca="1">SUMIF(صادر_وارد!$D$3:$D$1999,'تكويد صنف_ارصدة'!B255,صادر_وارد!$B$3:$B$500)</f>
        <v>0</v>
      </c>
      <c r="E255" s="67">
        <f t="shared" ca="1" si="4"/>
        <v>0</v>
      </c>
      <c r="F255" s="66"/>
    </row>
    <row r="256" spans="1:6" ht="19.5" thickTop="1" thickBot="1">
      <c r="A256" s="66"/>
      <c r="B256" s="19" t="str">
        <f>IF(A256="","",SUBTOTAL(3,A$6:A256))</f>
        <v/>
      </c>
      <c r="C256" s="18">
        <f ca="1">SUMIF(صادر_وارد!$D$3:$D$1999,'تكويد صنف_ارصدة'!B256,صادر_وارد!$A$3:$A$500)</f>
        <v>0</v>
      </c>
      <c r="D256" s="19">
        <f ca="1">SUMIF(صادر_وارد!$D$3:$D$1999,'تكويد صنف_ارصدة'!B256,صادر_وارد!$B$3:$B$500)</f>
        <v>0</v>
      </c>
      <c r="E256" s="67">
        <f t="shared" ca="1" si="4"/>
        <v>0</v>
      </c>
      <c r="F256" s="66"/>
    </row>
    <row r="257" spans="1:6" ht="19.5" thickTop="1" thickBot="1">
      <c r="A257" s="66"/>
      <c r="B257" s="19" t="str">
        <f>IF(A257="","",SUBTOTAL(3,A$6:A257))</f>
        <v/>
      </c>
      <c r="C257" s="18">
        <f ca="1">SUMIF(صادر_وارد!$D$3:$D$1999,'تكويد صنف_ارصدة'!B257,صادر_وارد!$A$3:$A$500)</f>
        <v>0</v>
      </c>
      <c r="D257" s="19">
        <f ca="1">SUMIF(صادر_وارد!$D$3:$D$1999,'تكويد صنف_ارصدة'!B257,صادر_وارد!$B$3:$B$500)</f>
        <v>0</v>
      </c>
      <c r="E257" s="67">
        <f t="shared" ca="1" si="4"/>
        <v>0</v>
      </c>
      <c r="F257" s="66"/>
    </row>
    <row r="258" spans="1:6" ht="19.5" thickTop="1" thickBot="1">
      <c r="A258" s="66"/>
      <c r="B258" s="19" t="str">
        <f>IF(A258="","",SUBTOTAL(3,A$6:A258))</f>
        <v/>
      </c>
      <c r="C258" s="18">
        <f ca="1">SUMIF(صادر_وارد!$D$3:$D$1999,'تكويد صنف_ارصدة'!B258,صادر_وارد!$A$3:$A$500)</f>
        <v>0</v>
      </c>
      <c r="D258" s="19">
        <f ca="1">SUMIF(صادر_وارد!$D$3:$D$1999,'تكويد صنف_ارصدة'!B258,صادر_وارد!$B$3:$B$500)</f>
        <v>0</v>
      </c>
      <c r="E258" s="67">
        <f t="shared" ca="1" si="4"/>
        <v>0</v>
      </c>
      <c r="F258" s="66"/>
    </row>
    <row r="259" spans="1:6" ht="19.5" thickTop="1" thickBot="1">
      <c r="A259" s="66"/>
      <c r="B259" s="19" t="str">
        <f>IF(A259="","",SUBTOTAL(3,A$6:A259))</f>
        <v/>
      </c>
      <c r="C259" s="18">
        <f ca="1">SUMIF(صادر_وارد!$D$3:$D$1999,'تكويد صنف_ارصدة'!B259,صادر_وارد!$A$3:$A$500)</f>
        <v>0</v>
      </c>
      <c r="D259" s="19">
        <f ca="1">SUMIF(صادر_وارد!$D$3:$D$1999,'تكويد صنف_ارصدة'!B259,صادر_وارد!$B$3:$B$500)</f>
        <v>0</v>
      </c>
      <c r="E259" s="67">
        <f t="shared" ca="1" si="4"/>
        <v>0</v>
      </c>
      <c r="F259" s="66"/>
    </row>
    <row r="260" spans="1:6" ht="19.5" thickTop="1" thickBot="1">
      <c r="A260" s="66"/>
      <c r="B260" s="19" t="str">
        <f>IF(A260="","",SUBTOTAL(3,A$6:A260))</f>
        <v/>
      </c>
      <c r="C260" s="18">
        <f ca="1">SUMIF(صادر_وارد!$D$3:$D$1999,'تكويد صنف_ارصدة'!B260,صادر_وارد!$A$3:$A$500)</f>
        <v>0</v>
      </c>
      <c r="D260" s="19">
        <f ca="1">SUMIF(صادر_وارد!$D$3:$D$1999,'تكويد صنف_ارصدة'!B260,صادر_وارد!$B$3:$B$500)</f>
        <v>0</v>
      </c>
      <c r="E260" s="67">
        <f t="shared" ca="1" si="4"/>
        <v>0</v>
      </c>
      <c r="F260" s="66"/>
    </row>
    <row r="261" spans="1:6" ht="19.5" thickTop="1" thickBot="1">
      <c r="A261" s="66"/>
      <c r="B261" s="19" t="str">
        <f>IF(A261="","",SUBTOTAL(3,A$6:A261))</f>
        <v/>
      </c>
      <c r="C261" s="18">
        <f ca="1">SUMIF(صادر_وارد!$D$3:$D$1999,'تكويد صنف_ارصدة'!B261,صادر_وارد!$A$3:$A$500)</f>
        <v>0</v>
      </c>
      <c r="D261" s="19">
        <f ca="1">SUMIF(صادر_وارد!$D$3:$D$1999,'تكويد صنف_ارصدة'!B261,صادر_وارد!$B$3:$B$500)</f>
        <v>0</v>
      </c>
      <c r="E261" s="67">
        <f t="shared" ca="1" si="4"/>
        <v>0</v>
      </c>
      <c r="F261" s="66"/>
    </row>
    <row r="262" spans="1:6" ht="19.5" thickTop="1" thickBot="1">
      <c r="A262" s="66"/>
      <c r="B262" s="19" t="str">
        <f>IF(A262="","",SUBTOTAL(3,A$6:A262))</f>
        <v/>
      </c>
      <c r="C262" s="18">
        <f ca="1">SUMIF(صادر_وارد!$D$3:$D$1999,'تكويد صنف_ارصدة'!B262,صادر_وارد!$A$3:$A$500)</f>
        <v>0</v>
      </c>
      <c r="D262" s="19">
        <f ca="1">SUMIF(صادر_وارد!$D$3:$D$1999,'تكويد صنف_ارصدة'!B262,صادر_وارد!$B$3:$B$500)</f>
        <v>0</v>
      </c>
      <c r="E262" s="67">
        <f t="shared" ca="1" si="4"/>
        <v>0</v>
      </c>
      <c r="F262" s="66"/>
    </row>
    <row r="263" spans="1:6" ht="19.5" thickTop="1" thickBot="1">
      <c r="A263" s="66"/>
      <c r="B263" s="19" t="str">
        <f>IF(A263="","",SUBTOTAL(3,A$6:A263))</f>
        <v/>
      </c>
      <c r="C263" s="18">
        <f ca="1">SUMIF(صادر_وارد!$D$3:$D$1999,'تكويد صنف_ارصدة'!B263,صادر_وارد!$A$3:$A$500)</f>
        <v>0</v>
      </c>
      <c r="D263" s="19">
        <f ca="1">SUMIF(صادر_وارد!$D$3:$D$1999,'تكويد صنف_ارصدة'!B263,صادر_وارد!$B$3:$B$500)</f>
        <v>0</v>
      </c>
      <c r="E263" s="67">
        <f t="shared" ref="E263:E326" ca="1" si="5">C263-D263</f>
        <v>0</v>
      </c>
      <c r="F263" s="66"/>
    </row>
    <row r="264" spans="1:6" ht="19.5" thickTop="1" thickBot="1">
      <c r="A264" s="66"/>
      <c r="B264" s="19" t="str">
        <f>IF(A264="","",SUBTOTAL(3,A$6:A264))</f>
        <v/>
      </c>
      <c r="C264" s="18">
        <f ca="1">SUMIF(صادر_وارد!$D$3:$D$1999,'تكويد صنف_ارصدة'!B264,صادر_وارد!$A$3:$A$500)</f>
        <v>0</v>
      </c>
      <c r="D264" s="19">
        <f ca="1">SUMIF(صادر_وارد!$D$3:$D$1999,'تكويد صنف_ارصدة'!B264,صادر_وارد!$B$3:$B$500)</f>
        <v>0</v>
      </c>
      <c r="E264" s="67">
        <f t="shared" ca="1" si="5"/>
        <v>0</v>
      </c>
      <c r="F264" s="66"/>
    </row>
    <row r="265" spans="1:6" ht="19.5" thickTop="1" thickBot="1">
      <c r="A265" s="66"/>
      <c r="B265" s="19" t="str">
        <f>IF(A265="","",SUBTOTAL(3,A$6:A265))</f>
        <v/>
      </c>
      <c r="C265" s="18">
        <f ca="1">SUMIF(صادر_وارد!$D$3:$D$1999,'تكويد صنف_ارصدة'!B265,صادر_وارد!$A$3:$A$500)</f>
        <v>0</v>
      </c>
      <c r="D265" s="19">
        <f ca="1">SUMIF(صادر_وارد!$D$3:$D$1999,'تكويد صنف_ارصدة'!B265,صادر_وارد!$B$3:$B$500)</f>
        <v>0</v>
      </c>
      <c r="E265" s="67">
        <f t="shared" ca="1" si="5"/>
        <v>0</v>
      </c>
      <c r="F265" s="66"/>
    </row>
    <row r="266" spans="1:6" ht="19.5" thickTop="1" thickBot="1">
      <c r="A266" s="66"/>
      <c r="B266" s="19" t="str">
        <f>IF(A266="","",SUBTOTAL(3,A$6:A266))</f>
        <v/>
      </c>
      <c r="C266" s="18">
        <f ca="1">SUMIF(صادر_وارد!$D$3:$D$1999,'تكويد صنف_ارصدة'!B266,صادر_وارد!$A$3:$A$500)</f>
        <v>0</v>
      </c>
      <c r="D266" s="19">
        <f ca="1">SUMIF(صادر_وارد!$D$3:$D$1999,'تكويد صنف_ارصدة'!B266,صادر_وارد!$B$3:$B$500)</f>
        <v>0</v>
      </c>
      <c r="E266" s="67">
        <f t="shared" ca="1" si="5"/>
        <v>0</v>
      </c>
      <c r="F266" s="66"/>
    </row>
    <row r="267" spans="1:6" ht="19.5" thickTop="1" thickBot="1">
      <c r="A267" s="66"/>
      <c r="B267" s="19" t="str">
        <f>IF(A267="","",SUBTOTAL(3,A$6:A267))</f>
        <v/>
      </c>
      <c r="C267" s="18">
        <f ca="1">SUMIF(صادر_وارد!$D$3:$D$1999,'تكويد صنف_ارصدة'!B267,صادر_وارد!$A$3:$A$500)</f>
        <v>0</v>
      </c>
      <c r="D267" s="19">
        <f ca="1">SUMIF(صادر_وارد!$D$3:$D$1999,'تكويد صنف_ارصدة'!B267,صادر_وارد!$B$3:$B$500)</f>
        <v>0</v>
      </c>
      <c r="E267" s="67">
        <f t="shared" ca="1" si="5"/>
        <v>0</v>
      </c>
      <c r="F267" s="66"/>
    </row>
    <row r="268" spans="1:6" ht="19.5" thickTop="1" thickBot="1">
      <c r="A268" s="66"/>
      <c r="B268" s="19" t="str">
        <f>IF(A268="","",SUBTOTAL(3,A$6:A268))</f>
        <v/>
      </c>
      <c r="C268" s="18">
        <f ca="1">SUMIF(صادر_وارد!$D$3:$D$1999,'تكويد صنف_ارصدة'!B268,صادر_وارد!$A$3:$A$500)</f>
        <v>0</v>
      </c>
      <c r="D268" s="19">
        <f ca="1">SUMIF(صادر_وارد!$D$3:$D$1999,'تكويد صنف_ارصدة'!B268,صادر_وارد!$B$3:$B$500)</f>
        <v>0</v>
      </c>
      <c r="E268" s="67">
        <f t="shared" ca="1" si="5"/>
        <v>0</v>
      </c>
      <c r="F268" s="66"/>
    </row>
    <row r="269" spans="1:6" ht="19.5" thickTop="1" thickBot="1">
      <c r="A269" s="66"/>
      <c r="B269" s="19" t="str">
        <f>IF(A269="","",SUBTOTAL(3,A$6:A269))</f>
        <v/>
      </c>
      <c r="C269" s="18">
        <f ca="1">SUMIF(صادر_وارد!$D$3:$D$1999,'تكويد صنف_ارصدة'!B269,صادر_وارد!$A$3:$A$500)</f>
        <v>0</v>
      </c>
      <c r="D269" s="19">
        <f ca="1">SUMIF(صادر_وارد!$D$3:$D$1999,'تكويد صنف_ارصدة'!B269,صادر_وارد!$B$3:$B$500)</f>
        <v>0</v>
      </c>
      <c r="E269" s="67">
        <f t="shared" ca="1" si="5"/>
        <v>0</v>
      </c>
      <c r="F269" s="66"/>
    </row>
    <row r="270" spans="1:6" ht="19.5" thickTop="1" thickBot="1">
      <c r="A270" s="66"/>
      <c r="B270" s="19" t="str">
        <f>IF(A270="","",SUBTOTAL(3,A$6:A270))</f>
        <v/>
      </c>
      <c r="C270" s="18">
        <f ca="1">SUMIF(صادر_وارد!$D$3:$D$1999,'تكويد صنف_ارصدة'!B270,صادر_وارد!$A$3:$A$500)</f>
        <v>0</v>
      </c>
      <c r="D270" s="19">
        <f ca="1">SUMIF(صادر_وارد!$D$3:$D$1999,'تكويد صنف_ارصدة'!B270,صادر_وارد!$B$3:$B$500)</f>
        <v>0</v>
      </c>
      <c r="E270" s="67">
        <f t="shared" ca="1" si="5"/>
        <v>0</v>
      </c>
      <c r="F270" s="66"/>
    </row>
    <row r="271" spans="1:6" ht="19.5" thickTop="1" thickBot="1">
      <c r="A271" s="66"/>
      <c r="B271" s="19" t="str">
        <f>IF(A271="","",SUBTOTAL(3,A$6:A271))</f>
        <v/>
      </c>
      <c r="C271" s="18">
        <f ca="1">SUMIF(صادر_وارد!$D$3:$D$1999,'تكويد صنف_ارصدة'!B271,صادر_وارد!$A$3:$A$500)</f>
        <v>0</v>
      </c>
      <c r="D271" s="19">
        <f ca="1">SUMIF(صادر_وارد!$D$3:$D$1999,'تكويد صنف_ارصدة'!B271,صادر_وارد!$B$3:$B$500)</f>
        <v>0</v>
      </c>
      <c r="E271" s="67">
        <f t="shared" ca="1" si="5"/>
        <v>0</v>
      </c>
      <c r="F271" s="66"/>
    </row>
    <row r="272" spans="1:6" ht="19.5" thickTop="1" thickBot="1">
      <c r="A272" s="66"/>
      <c r="B272" s="19" t="str">
        <f>IF(A272="","",SUBTOTAL(3,A$6:A272))</f>
        <v/>
      </c>
      <c r="C272" s="18">
        <f ca="1">SUMIF(صادر_وارد!$D$3:$D$1999,'تكويد صنف_ارصدة'!B272,صادر_وارد!$A$3:$A$500)</f>
        <v>0</v>
      </c>
      <c r="D272" s="19">
        <f ca="1">SUMIF(صادر_وارد!$D$3:$D$1999,'تكويد صنف_ارصدة'!B272,صادر_وارد!$B$3:$B$500)</f>
        <v>0</v>
      </c>
      <c r="E272" s="67">
        <f t="shared" ca="1" si="5"/>
        <v>0</v>
      </c>
      <c r="F272" s="66"/>
    </row>
    <row r="273" spans="1:6" ht="19.5" thickTop="1" thickBot="1">
      <c r="A273" s="66"/>
      <c r="B273" s="19" t="str">
        <f>IF(A273="","",SUBTOTAL(3,A$6:A273))</f>
        <v/>
      </c>
      <c r="C273" s="18">
        <f ca="1">SUMIF(صادر_وارد!$D$3:$D$1999,'تكويد صنف_ارصدة'!B273,صادر_وارد!$A$3:$A$500)</f>
        <v>0</v>
      </c>
      <c r="D273" s="19">
        <f ca="1">SUMIF(صادر_وارد!$D$3:$D$1999,'تكويد صنف_ارصدة'!B273,صادر_وارد!$B$3:$B$500)</f>
        <v>0</v>
      </c>
      <c r="E273" s="67">
        <f t="shared" ca="1" si="5"/>
        <v>0</v>
      </c>
      <c r="F273" s="66"/>
    </row>
    <row r="274" spans="1:6" ht="19.5" thickTop="1" thickBot="1">
      <c r="A274" s="66"/>
      <c r="B274" s="19" t="str">
        <f>IF(A274="","",SUBTOTAL(3,A$6:A274))</f>
        <v/>
      </c>
      <c r="C274" s="18">
        <f ca="1">SUMIF(صادر_وارد!$D$3:$D$1999,'تكويد صنف_ارصدة'!B274,صادر_وارد!$A$3:$A$500)</f>
        <v>0</v>
      </c>
      <c r="D274" s="19">
        <f ca="1">SUMIF(صادر_وارد!$D$3:$D$1999,'تكويد صنف_ارصدة'!B274,صادر_وارد!$B$3:$B$500)</f>
        <v>0</v>
      </c>
      <c r="E274" s="67">
        <f t="shared" ca="1" si="5"/>
        <v>0</v>
      </c>
      <c r="F274" s="66"/>
    </row>
    <row r="275" spans="1:6" ht="19.5" thickTop="1" thickBot="1">
      <c r="A275" s="66"/>
      <c r="B275" s="19" t="str">
        <f>IF(A275="","",SUBTOTAL(3,A$6:A275))</f>
        <v/>
      </c>
      <c r="C275" s="18">
        <f ca="1">SUMIF(صادر_وارد!$D$3:$D$1999,'تكويد صنف_ارصدة'!B275,صادر_وارد!$A$3:$A$500)</f>
        <v>0</v>
      </c>
      <c r="D275" s="19">
        <f ca="1">SUMIF(صادر_وارد!$D$3:$D$1999,'تكويد صنف_ارصدة'!B275,صادر_وارد!$B$3:$B$500)</f>
        <v>0</v>
      </c>
      <c r="E275" s="67">
        <f t="shared" ca="1" si="5"/>
        <v>0</v>
      </c>
      <c r="F275" s="66"/>
    </row>
    <row r="276" spans="1:6" ht="19.5" thickTop="1" thickBot="1">
      <c r="A276" s="66"/>
      <c r="B276" s="19" t="str">
        <f>IF(A276="","",SUBTOTAL(3,A$6:A276))</f>
        <v/>
      </c>
      <c r="C276" s="18">
        <f ca="1">SUMIF(صادر_وارد!$D$3:$D$1999,'تكويد صنف_ارصدة'!B276,صادر_وارد!$A$3:$A$500)</f>
        <v>0</v>
      </c>
      <c r="D276" s="19">
        <f ca="1">SUMIF(صادر_وارد!$D$3:$D$1999,'تكويد صنف_ارصدة'!B276,صادر_وارد!$B$3:$B$500)</f>
        <v>0</v>
      </c>
      <c r="E276" s="67">
        <f t="shared" ca="1" si="5"/>
        <v>0</v>
      </c>
      <c r="F276" s="66"/>
    </row>
    <row r="277" spans="1:6" ht="19.5" thickTop="1" thickBot="1">
      <c r="A277" s="66"/>
      <c r="B277" s="19" t="str">
        <f>IF(A277="","",SUBTOTAL(3,A$6:A277))</f>
        <v/>
      </c>
      <c r="C277" s="18">
        <f ca="1">SUMIF(صادر_وارد!$D$3:$D$1999,'تكويد صنف_ارصدة'!B277,صادر_وارد!$A$3:$A$500)</f>
        <v>0</v>
      </c>
      <c r="D277" s="19">
        <f ca="1">SUMIF(صادر_وارد!$D$3:$D$1999,'تكويد صنف_ارصدة'!B277,صادر_وارد!$B$3:$B$500)</f>
        <v>0</v>
      </c>
      <c r="E277" s="67">
        <f t="shared" ca="1" si="5"/>
        <v>0</v>
      </c>
      <c r="F277" s="66"/>
    </row>
    <row r="278" spans="1:6" ht="19.5" thickTop="1" thickBot="1">
      <c r="A278" s="66"/>
      <c r="B278" s="19" t="str">
        <f>IF(A278="","",SUBTOTAL(3,A$6:A278))</f>
        <v/>
      </c>
      <c r="C278" s="18">
        <f ca="1">SUMIF(صادر_وارد!$D$3:$D$1999,'تكويد صنف_ارصدة'!B278,صادر_وارد!$A$3:$A$500)</f>
        <v>0</v>
      </c>
      <c r="D278" s="19">
        <f ca="1">SUMIF(صادر_وارد!$D$3:$D$1999,'تكويد صنف_ارصدة'!B278,صادر_وارد!$B$3:$B$500)</f>
        <v>0</v>
      </c>
      <c r="E278" s="67">
        <f t="shared" ca="1" si="5"/>
        <v>0</v>
      </c>
      <c r="F278" s="66"/>
    </row>
    <row r="279" spans="1:6" ht="19.5" thickTop="1" thickBot="1">
      <c r="A279" s="66"/>
      <c r="B279" s="19" t="str">
        <f>IF(A279="","",SUBTOTAL(3,A$6:A279))</f>
        <v/>
      </c>
      <c r="C279" s="18">
        <f ca="1">SUMIF(صادر_وارد!$D$3:$D$1999,'تكويد صنف_ارصدة'!B279,صادر_وارد!$A$3:$A$500)</f>
        <v>0</v>
      </c>
      <c r="D279" s="19">
        <f ca="1">SUMIF(صادر_وارد!$D$3:$D$1999,'تكويد صنف_ارصدة'!B279,صادر_وارد!$B$3:$B$500)</f>
        <v>0</v>
      </c>
      <c r="E279" s="67">
        <f t="shared" ca="1" si="5"/>
        <v>0</v>
      </c>
      <c r="F279" s="66"/>
    </row>
    <row r="280" spans="1:6" ht="19.5" thickTop="1" thickBot="1">
      <c r="A280" s="66"/>
      <c r="B280" s="19" t="str">
        <f>IF(A280="","",SUBTOTAL(3,A$6:A280))</f>
        <v/>
      </c>
      <c r="C280" s="18">
        <f ca="1">SUMIF(صادر_وارد!$D$3:$D$1999,'تكويد صنف_ارصدة'!B280,صادر_وارد!$A$3:$A$500)</f>
        <v>0</v>
      </c>
      <c r="D280" s="19">
        <f ca="1">SUMIF(صادر_وارد!$D$3:$D$1999,'تكويد صنف_ارصدة'!B280,صادر_وارد!$B$3:$B$500)</f>
        <v>0</v>
      </c>
      <c r="E280" s="67">
        <f t="shared" ca="1" si="5"/>
        <v>0</v>
      </c>
      <c r="F280" s="66"/>
    </row>
    <row r="281" spans="1:6" ht="19.5" thickTop="1" thickBot="1">
      <c r="A281" s="66"/>
      <c r="B281" s="19" t="str">
        <f>IF(A281="","",SUBTOTAL(3,A$6:A281))</f>
        <v/>
      </c>
      <c r="C281" s="18">
        <f ca="1">SUMIF(صادر_وارد!$D$3:$D$1999,'تكويد صنف_ارصدة'!B281,صادر_وارد!$A$3:$A$500)</f>
        <v>0</v>
      </c>
      <c r="D281" s="19">
        <f ca="1">SUMIF(صادر_وارد!$D$3:$D$1999,'تكويد صنف_ارصدة'!B281,صادر_وارد!$B$3:$B$500)</f>
        <v>0</v>
      </c>
      <c r="E281" s="67">
        <f t="shared" ca="1" si="5"/>
        <v>0</v>
      </c>
      <c r="F281" s="66"/>
    </row>
    <row r="282" spans="1:6" ht="19.5" thickTop="1" thickBot="1">
      <c r="A282" s="66"/>
      <c r="B282" s="19" t="str">
        <f>IF(A282="","",SUBTOTAL(3,A$6:A282))</f>
        <v/>
      </c>
      <c r="C282" s="18">
        <f ca="1">SUMIF(صادر_وارد!$D$3:$D$1999,'تكويد صنف_ارصدة'!B282,صادر_وارد!$A$3:$A$500)</f>
        <v>0</v>
      </c>
      <c r="D282" s="19">
        <f ca="1">SUMIF(صادر_وارد!$D$3:$D$1999,'تكويد صنف_ارصدة'!B282,صادر_وارد!$B$3:$B$500)</f>
        <v>0</v>
      </c>
      <c r="E282" s="67">
        <f t="shared" ca="1" si="5"/>
        <v>0</v>
      </c>
      <c r="F282" s="66"/>
    </row>
    <row r="283" spans="1:6" ht="19.5" thickTop="1" thickBot="1">
      <c r="A283" s="66"/>
      <c r="B283" s="19" t="str">
        <f>IF(A283="","",SUBTOTAL(3,A$6:A283))</f>
        <v/>
      </c>
      <c r="C283" s="18">
        <f ca="1">SUMIF(صادر_وارد!$D$3:$D$1999,'تكويد صنف_ارصدة'!B283,صادر_وارد!$A$3:$A$500)</f>
        <v>0</v>
      </c>
      <c r="D283" s="19">
        <f ca="1">SUMIF(صادر_وارد!$D$3:$D$1999,'تكويد صنف_ارصدة'!B283,صادر_وارد!$B$3:$B$500)</f>
        <v>0</v>
      </c>
      <c r="E283" s="67">
        <f t="shared" ca="1" si="5"/>
        <v>0</v>
      </c>
      <c r="F283" s="66"/>
    </row>
    <row r="284" spans="1:6" ht="19.5" thickTop="1" thickBot="1">
      <c r="A284" s="66"/>
      <c r="B284" s="19" t="str">
        <f>IF(A284="","",SUBTOTAL(3,A$6:A284))</f>
        <v/>
      </c>
      <c r="C284" s="18">
        <f ca="1">SUMIF(صادر_وارد!$D$3:$D$1999,'تكويد صنف_ارصدة'!B284,صادر_وارد!$A$3:$A$500)</f>
        <v>0</v>
      </c>
      <c r="D284" s="19">
        <f ca="1">SUMIF(صادر_وارد!$D$3:$D$1999,'تكويد صنف_ارصدة'!B284,صادر_وارد!$B$3:$B$500)</f>
        <v>0</v>
      </c>
      <c r="E284" s="67">
        <f t="shared" ca="1" si="5"/>
        <v>0</v>
      </c>
      <c r="F284" s="66"/>
    </row>
    <row r="285" spans="1:6" ht="19.5" thickTop="1" thickBot="1">
      <c r="A285" s="66"/>
      <c r="B285" s="19" t="str">
        <f>IF(A285="","",SUBTOTAL(3,A$6:A285))</f>
        <v/>
      </c>
      <c r="C285" s="18">
        <f ca="1">SUMIF(صادر_وارد!$D$3:$D$1999,'تكويد صنف_ارصدة'!B285,صادر_وارد!$A$3:$A$500)</f>
        <v>0</v>
      </c>
      <c r="D285" s="19">
        <f ca="1">SUMIF(صادر_وارد!$D$3:$D$1999,'تكويد صنف_ارصدة'!B285,صادر_وارد!$B$3:$B$500)</f>
        <v>0</v>
      </c>
      <c r="E285" s="67">
        <f t="shared" ca="1" si="5"/>
        <v>0</v>
      </c>
      <c r="F285" s="66"/>
    </row>
    <row r="286" spans="1:6" ht="19.5" thickTop="1" thickBot="1">
      <c r="A286" s="66"/>
      <c r="B286" s="19" t="str">
        <f>IF(A286="","",SUBTOTAL(3,A$6:A286))</f>
        <v/>
      </c>
      <c r="C286" s="18">
        <f ca="1">SUMIF(صادر_وارد!$D$3:$D$1999,'تكويد صنف_ارصدة'!B286,صادر_وارد!$A$3:$A$500)</f>
        <v>0</v>
      </c>
      <c r="D286" s="19">
        <f ca="1">SUMIF(صادر_وارد!$D$3:$D$1999,'تكويد صنف_ارصدة'!B286,صادر_وارد!$B$3:$B$500)</f>
        <v>0</v>
      </c>
      <c r="E286" s="67">
        <f t="shared" ca="1" si="5"/>
        <v>0</v>
      </c>
      <c r="F286" s="66"/>
    </row>
    <row r="287" spans="1:6" ht="19.5" thickTop="1" thickBot="1">
      <c r="A287" s="66"/>
      <c r="B287" s="19" t="str">
        <f>IF(A287="","",SUBTOTAL(3,A$6:A287))</f>
        <v/>
      </c>
      <c r="C287" s="18">
        <f ca="1">SUMIF(صادر_وارد!$D$3:$D$1999,'تكويد صنف_ارصدة'!B287,صادر_وارد!$A$3:$A$500)</f>
        <v>0</v>
      </c>
      <c r="D287" s="19">
        <f ca="1">SUMIF(صادر_وارد!$D$3:$D$1999,'تكويد صنف_ارصدة'!B287,صادر_وارد!$B$3:$B$500)</f>
        <v>0</v>
      </c>
      <c r="E287" s="67">
        <f t="shared" ca="1" si="5"/>
        <v>0</v>
      </c>
      <c r="F287" s="66"/>
    </row>
    <row r="288" spans="1:6" ht="19.5" thickTop="1" thickBot="1">
      <c r="A288" s="66"/>
      <c r="B288" s="19" t="str">
        <f>IF(A288="","",SUBTOTAL(3,A$6:A288))</f>
        <v/>
      </c>
      <c r="C288" s="18">
        <f ca="1">SUMIF(صادر_وارد!$D$3:$D$1999,'تكويد صنف_ارصدة'!B288,صادر_وارد!$A$3:$A$500)</f>
        <v>0</v>
      </c>
      <c r="D288" s="19">
        <f ca="1">SUMIF(صادر_وارد!$D$3:$D$1999,'تكويد صنف_ارصدة'!B288,صادر_وارد!$B$3:$B$500)</f>
        <v>0</v>
      </c>
      <c r="E288" s="67">
        <f t="shared" ca="1" si="5"/>
        <v>0</v>
      </c>
      <c r="F288" s="66"/>
    </row>
    <row r="289" spans="1:6" ht="19.5" thickTop="1" thickBot="1">
      <c r="A289" s="66"/>
      <c r="B289" s="19" t="str">
        <f>IF(A289="","",SUBTOTAL(3,A$6:A289))</f>
        <v/>
      </c>
      <c r="C289" s="18">
        <f ca="1">SUMIF(صادر_وارد!$D$3:$D$1999,'تكويد صنف_ارصدة'!B289,صادر_وارد!$A$3:$A$500)</f>
        <v>0</v>
      </c>
      <c r="D289" s="19">
        <f ca="1">SUMIF(صادر_وارد!$D$3:$D$1999,'تكويد صنف_ارصدة'!B289,صادر_وارد!$B$3:$B$500)</f>
        <v>0</v>
      </c>
      <c r="E289" s="67">
        <f t="shared" ca="1" si="5"/>
        <v>0</v>
      </c>
      <c r="F289" s="66"/>
    </row>
    <row r="290" spans="1:6" ht="19.5" thickTop="1" thickBot="1">
      <c r="A290" s="66"/>
      <c r="B290" s="19" t="str">
        <f>IF(A290="","",SUBTOTAL(3,A$6:A290))</f>
        <v/>
      </c>
      <c r="C290" s="18">
        <f ca="1">SUMIF(صادر_وارد!$D$3:$D$1999,'تكويد صنف_ارصدة'!B290,صادر_وارد!$A$3:$A$500)</f>
        <v>0</v>
      </c>
      <c r="D290" s="19">
        <f ca="1">SUMIF(صادر_وارد!$D$3:$D$1999,'تكويد صنف_ارصدة'!B290,صادر_وارد!$B$3:$B$500)</f>
        <v>0</v>
      </c>
      <c r="E290" s="67">
        <f t="shared" ca="1" si="5"/>
        <v>0</v>
      </c>
      <c r="F290" s="66"/>
    </row>
    <row r="291" spans="1:6" ht="19.5" thickTop="1" thickBot="1">
      <c r="A291" s="66"/>
      <c r="B291" s="19" t="str">
        <f>IF(A291="","",SUBTOTAL(3,A$6:A291))</f>
        <v/>
      </c>
      <c r="C291" s="18">
        <f ca="1">SUMIF(صادر_وارد!$D$3:$D$1999,'تكويد صنف_ارصدة'!B291,صادر_وارد!$A$3:$A$500)</f>
        <v>0</v>
      </c>
      <c r="D291" s="19">
        <f ca="1">SUMIF(صادر_وارد!$D$3:$D$1999,'تكويد صنف_ارصدة'!B291,صادر_وارد!$B$3:$B$500)</f>
        <v>0</v>
      </c>
      <c r="E291" s="67">
        <f t="shared" ca="1" si="5"/>
        <v>0</v>
      </c>
      <c r="F291" s="66"/>
    </row>
    <row r="292" spans="1:6" ht="19.5" thickTop="1" thickBot="1">
      <c r="A292" s="66"/>
      <c r="B292" s="19" t="str">
        <f>IF(A292="","",SUBTOTAL(3,A$6:A292))</f>
        <v/>
      </c>
      <c r="C292" s="18">
        <f ca="1">SUMIF(صادر_وارد!$D$3:$D$1999,'تكويد صنف_ارصدة'!B292,صادر_وارد!$A$3:$A$500)</f>
        <v>0</v>
      </c>
      <c r="D292" s="19">
        <f ca="1">SUMIF(صادر_وارد!$D$3:$D$1999,'تكويد صنف_ارصدة'!B292,صادر_وارد!$B$3:$B$500)</f>
        <v>0</v>
      </c>
      <c r="E292" s="67">
        <f t="shared" ca="1" si="5"/>
        <v>0</v>
      </c>
      <c r="F292" s="66"/>
    </row>
    <row r="293" spans="1:6" ht="19.5" thickTop="1" thickBot="1">
      <c r="A293" s="66"/>
      <c r="B293" s="19" t="str">
        <f>IF(A293="","",SUBTOTAL(3,A$6:A293))</f>
        <v/>
      </c>
      <c r="C293" s="18">
        <f ca="1">SUMIF(صادر_وارد!$D$3:$D$1999,'تكويد صنف_ارصدة'!B293,صادر_وارد!$A$3:$A$500)</f>
        <v>0</v>
      </c>
      <c r="D293" s="19">
        <f ca="1">SUMIF(صادر_وارد!$D$3:$D$1999,'تكويد صنف_ارصدة'!B293,صادر_وارد!$B$3:$B$500)</f>
        <v>0</v>
      </c>
      <c r="E293" s="67">
        <f t="shared" ca="1" si="5"/>
        <v>0</v>
      </c>
      <c r="F293" s="66"/>
    </row>
    <row r="294" spans="1:6" ht="19.5" thickTop="1" thickBot="1">
      <c r="A294" s="66"/>
      <c r="B294" s="19" t="str">
        <f>IF(A294="","",SUBTOTAL(3,A$6:A294))</f>
        <v/>
      </c>
      <c r="C294" s="18">
        <f ca="1">SUMIF(صادر_وارد!$D$3:$D$1999,'تكويد صنف_ارصدة'!B294,صادر_وارد!$A$3:$A$500)</f>
        <v>0</v>
      </c>
      <c r="D294" s="19">
        <f ca="1">SUMIF(صادر_وارد!$D$3:$D$1999,'تكويد صنف_ارصدة'!B294,صادر_وارد!$B$3:$B$500)</f>
        <v>0</v>
      </c>
      <c r="E294" s="67">
        <f t="shared" ca="1" si="5"/>
        <v>0</v>
      </c>
      <c r="F294" s="66"/>
    </row>
    <row r="295" spans="1:6" ht="19.5" thickTop="1" thickBot="1">
      <c r="A295" s="66"/>
      <c r="B295" s="19" t="str">
        <f>IF(A295="","",SUBTOTAL(3,A$6:A295))</f>
        <v/>
      </c>
      <c r="C295" s="18">
        <f ca="1">SUMIF(صادر_وارد!$D$3:$D$1999,'تكويد صنف_ارصدة'!B295,صادر_وارد!$A$3:$A$500)</f>
        <v>0</v>
      </c>
      <c r="D295" s="19">
        <f ca="1">SUMIF(صادر_وارد!$D$3:$D$1999,'تكويد صنف_ارصدة'!B295,صادر_وارد!$B$3:$B$500)</f>
        <v>0</v>
      </c>
      <c r="E295" s="67">
        <f t="shared" ca="1" si="5"/>
        <v>0</v>
      </c>
      <c r="F295" s="66"/>
    </row>
    <row r="296" spans="1:6" ht="19.5" thickTop="1" thickBot="1">
      <c r="A296" s="66"/>
      <c r="B296" s="19" t="str">
        <f>IF(A296="","",SUBTOTAL(3,A$6:A296))</f>
        <v/>
      </c>
      <c r="C296" s="18">
        <f ca="1">SUMIF(صادر_وارد!$D$3:$D$1999,'تكويد صنف_ارصدة'!B296,صادر_وارد!$A$3:$A$500)</f>
        <v>0</v>
      </c>
      <c r="D296" s="19">
        <f ca="1">SUMIF(صادر_وارد!$D$3:$D$1999,'تكويد صنف_ارصدة'!B296,صادر_وارد!$B$3:$B$500)</f>
        <v>0</v>
      </c>
      <c r="E296" s="67">
        <f t="shared" ca="1" si="5"/>
        <v>0</v>
      </c>
      <c r="F296" s="66"/>
    </row>
    <row r="297" spans="1:6" ht="19.5" thickTop="1" thickBot="1">
      <c r="A297" s="66"/>
      <c r="B297" s="19" t="str">
        <f>IF(A297="","",SUBTOTAL(3,A$6:A297))</f>
        <v/>
      </c>
      <c r="C297" s="18">
        <f ca="1">SUMIF(صادر_وارد!$D$3:$D$1999,'تكويد صنف_ارصدة'!B297,صادر_وارد!$A$3:$A$500)</f>
        <v>0</v>
      </c>
      <c r="D297" s="19">
        <f ca="1">SUMIF(صادر_وارد!$D$3:$D$1999,'تكويد صنف_ارصدة'!B297,صادر_وارد!$B$3:$B$500)</f>
        <v>0</v>
      </c>
      <c r="E297" s="67">
        <f t="shared" ca="1" si="5"/>
        <v>0</v>
      </c>
      <c r="F297" s="66"/>
    </row>
    <row r="298" spans="1:6" ht="19.5" thickTop="1" thickBot="1">
      <c r="A298" s="66"/>
      <c r="B298" s="19" t="str">
        <f>IF(A298="","",SUBTOTAL(3,A$6:A298))</f>
        <v/>
      </c>
      <c r="C298" s="18">
        <f ca="1">SUMIF(صادر_وارد!$D$3:$D$1999,'تكويد صنف_ارصدة'!B298,صادر_وارد!$A$3:$A$500)</f>
        <v>0</v>
      </c>
      <c r="D298" s="19">
        <f ca="1">SUMIF(صادر_وارد!$D$3:$D$1999,'تكويد صنف_ارصدة'!B298,صادر_وارد!$B$3:$B$500)</f>
        <v>0</v>
      </c>
      <c r="E298" s="67">
        <f t="shared" ca="1" si="5"/>
        <v>0</v>
      </c>
      <c r="F298" s="66"/>
    </row>
    <row r="299" spans="1:6" ht="19.5" thickTop="1" thickBot="1">
      <c r="A299" s="66"/>
      <c r="B299" s="19" t="str">
        <f>IF(A299="","",SUBTOTAL(3,A$6:A299))</f>
        <v/>
      </c>
      <c r="C299" s="18">
        <f ca="1">SUMIF(صادر_وارد!$D$3:$D$1999,'تكويد صنف_ارصدة'!B299,صادر_وارد!$A$3:$A$500)</f>
        <v>0</v>
      </c>
      <c r="D299" s="19">
        <f ca="1">SUMIF(صادر_وارد!$D$3:$D$1999,'تكويد صنف_ارصدة'!B299,صادر_وارد!$B$3:$B$500)</f>
        <v>0</v>
      </c>
      <c r="E299" s="67">
        <f t="shared" ca="1" si="5"/>
        <v>0</v>
      </c>
      <c r="F299" s="66"/>
    </row>
    <row r="300" spans="1:6" ht="19.5" thickTop="1" thickBot="1">
      <c r="A300" s="66"/>
      <c r="B300" s="19" t="str">
        <f>IF(A300="","",SUBTOTAL(3,A$6:A300))</f>
        <v/>
      </c>
      <c r="C300" s="18">
        <f ca="1">SUMIF(صادر_وارد!$D$3:$D$1999,'تكويد صنف_ارصدة'!B300,صادر_وارد!$A$3:$A$500)</f>
        <v>0</v>
      </c>
      <c r="D300" s="19">
        <f ca="1">SUMIF(صادر_وارد!$D$3:$D$1999,'تكويد صنف_ارصدة'!B300,صادر_وارد!$B$3:$B$500)</f>
        <v>0</v>
      </c>
      <c r="E300" s="67">
        <f t="shared" ca="1" si="5"/>
        <v>0</v>
      </c>
      <c r="F300" s="66"/>
    </row>
    <row r="301" spans="1:6" ht="19.5" thickTop="1" thickBot="1">
      <c r="A301" s="66"/>
      <c r="B301" s="19" t="str">
        <f>IF(A301="","",SUBTOTAL(3,A$6:A301))</f>
        <v/>
      </c>
      <c r="C301" s="18">
        <f ca="1">SUMIF(صادر_وارد!$D$3:$D$1999,'تكويد صنف_ارصدة'!B301,صادر_وارد!$A$3:$A$500)</f>
        <v>0</v>
      </c>
      <c r="D301" s="19">
        <f ca="1">SUMIF(صادر_وارد!$D$3:$D$1999,'تكويد صنف_ارصدة'!B301,صادر_وارد!$B$3:$B$500)</f>
        <v>0</v>
      </c>
      <c r="E301" s="67">
        <f t="shared" ca="1" si="5"/>
        <v>0</v>
      </c>
      <c r="F301" s="66"/>
    </row>
    <row r="302" spans="1:6" ht="19.5" thickTop="1" thickBot="1">
      <c r="A302" s="66"/>
      <c r="B302" s="19" t="str">
        <f>IF(A302="","",SUBTOTAL(3,A$6:A302))</f>
        <v/>
      </c>
      <c r="C302" s="18">
        <f ca="1">SUMIF(صادر_وارد!$D$3:$D$1999,'تكويد صنف_ارصدة'!B302,صادر_وارد!$A$3:$A$500)</f>
        <v>0</v>
      </c>
      <c r="D302" s="19">
        <f ca="1">SUMIF(صادر_وارد!$D$3:$D$1999,'تكويد صنف_ارصدة'!B302,صادر_وارد!$B$3:$B$500)</f>
        <v>0</v>
      </c>
      <c r="E302" s="67">
        <f t="shared" ca="1" si="5"/>
        <v>0</v>
      </c>
      <c r="F302" s="66"/>
    </row>
    <row r="303" spans="1:6" ht="19.5" thickTop="1" thickBot="1">
      <c r="A303" s="66"/>
      <c r="B303" s="19" t="str">
        <f>IF(A303="","",SUBTOTAL(3,A$6:A303))</f>
        <v/>
      </c>
      <c r="C303" s="18">
        <f ca="1">SUMIF(صادر_وارد!$D$3:$D$1999,'تكويد صنف_ارصدة'!B303,صادر_وارد!$A$3:$A$500)</f>
        <v>0</v>
      </c>
      <c r="D303" s="19">
        <f ca="1">SUMIF(صادر_وارد!$D$3:$D$1999,'تكويد صنف_ارصدة'!B303,صادر_وارد!$B$3:$B$500)</f>
        <v>0</v>
      </c>
      <c r="E303" s="67">
        <f t="shared" ca="1" si="5"/>
        <v>0</v>
      </c>
      <c r="F303" s="66"/>
    </row>
    <row r="304" spans="1:6" ht="19.5" thickTop="1" thickBot="1">
      <c r="A304" s="66"/>
      <c r="B304" s="19" t="str">
        <f>IF(A304="","",SUBTOTAL(3,A$6:A304))</f>
        <v/>
      </c>
      <c r="C304" s="18">
        <f ca="1">SUMIF(صادر_وارد!$D$3:$D$1999,'تكويد صنف_ارصدة'!B304,صادر_وارد!$A$3:$A$500)</f>
        <v>0</v>
      </c>
      <c r="D304" s="19">
        <f ca="1">SUMIF(صادر_وارد!$D$3:$D$1999,'تكويد صنف_ارصدة'!B304,صادر_وارد!$B$3:$B$500)</f>
        <v>0</v>
      </c>
      <c r="E304" s="67">
        <f t="shared" ca="1" si="5"/>
        <v>0</v>
      </c>
      <c r="F304" s="66"/>
    </row>
    <row r="305" spans="1:6" ht="19.5" thickTop="1" thickBot="1">
      <c r="A305" s="66"/>
      <c r="B305" s="19" t="str">
        <f>IF(A305="","",SUBTOTAL(3,A$6:A305))</f>
        <v/>
      </c>
      <c r="C305" s="18">
        <f ca="1">SUMIF(صادر_وارد!$D$3:$D$1999,'تكويد صنف_ارصدة'!B305,صادر_وارد!$A$3:$A$500)</f>
        <v>0</v>
      </c>
      <c r="D305" s="19">
        <f ca="1">SUMIF(صادر_وارد!$D$3:$D$1999,'تكويد صنف_ارصدة'!B305,صادر_وارد!$B$3:$B$500)</f>
        <v>0</v>
      </c>
      <c r="E305" s="67">
        <f t="shared" ca="1" si="5"/>
        <v>0</v>
      </c>
      <c r="F305" s="66"/>
    </row>
    <row r="306" spans="1:6" ht="19.5" thickTop="1" thickBot="1">
      <c r="A306" s="66"/>
      <c r="B306" s="19" t="str">
        <f>IF(A306="","",SUBTOTAL(3,A$6:A306))</f>
        <v/>
      </c>
      <c r="C306" s="18">
        <f ca="1">SUMIF(صادر_وارد!$D$3:$D$1999,'تكويد صنف_ارصدة'!B306,صادر_وارد!$A$3:$A$500)</f>
        <v>0</v>
      </c>
      <c r="D306" s="19">
        <f ca="1">SUMIF(صادر_وارد!$D$3:$D$1999,'تكويد صنف_ارصدة'!B306,صادر_وارد!$B$3:$B$500)</f>
        <v>0</v>
      </c>
      <c r="E306" s="67">
        <f t="shared" ca="1" si="5"/>
        <v>0</v>
      </c>
      <c r="F306" s="66"/>
    </row>
    <row r="307" spans="1:6" ht="19.5" thickTop="1" thickBot="1">
      <c r="A307" s="66"/>
      <c r="B307" s="19" t="str">
        <f>IF(A307="","",SUBTOTAL(3,A$6:A307))</f>
        <v/>
      </c>
      <c r="C307" s="18">
        <f ca="1">SUMIF(صادر_وارد!$D$3:$D$1999,'تكويد صنف_ارصدة'!B307,صادر_وارد!$A$3:$A$500)</f>
        <v>0</v>
      </c>
      <c r="D307" s="19">
        <f ca="1">SUMIF(صادر_وارد!$D$3:$D$1999,'تكويد صنف_ارصدة'!B307,صادر_وارد!$B$3:$B$500)</f>
        <v>0</v>
      </c>
      <c r="E307" s="67">
        <f t="shared" ca="1" si="5"/>
        <v>0</v>
      </c>
      <c r="F307" s="66"/>
    </row>
    <row r="308" spans="1:6" ht="19.5" thickTop="1" thickBot="1">
      <c r="A308" s="66"/>
      <c r="B308" s="19" t="str">
        <f>IF(A308="","",SUBTOTAL(3,A$6:A308))</f>
        <v/>
      </c>
      <c r="C308" s="18">
        <f ca="1">SUMIF(صادر_وارد!$D$3:$D$1999,'تكويد صنف_ارصدة'!B308,صادر_وارد!$A$3:$A$500)</f>
        <v>0</v>
      </c>
      <c r="D308" s="19">
        <f ca="1">SUMIF(صادر_وارد!$D$3:$D$1999,'تكويد صنف_ارصدة'!B308,صادر_وارد!$B$3:$B$500)</f>
        <v>0</v>
      </c>
      <c r="E308" s="67">
        <f t="shared" ca="1" si="5"/>
        <v>0</v>
      </c>
      <c r="F308" s="66"/>
    </row>
    <row r="309" spans="1:6" ht="19.5" thickTop="1" thickBot="1">
      <c r="A309" s="66"/>
      <c r="B309" s="19" t="str">
        <f>IF(A309="","",SUBTOTAL(3,A$6:A309))</f>
        <v/>
      </c>
      <c r="C309" s="18">
        <f ca="1">SUMIF(صادر_وارد!$D$3:$D$1999,'تكويد صنف_ارصدة'!B309,صادر_وارد!$A$3:$A$500)</f>
        <v>0</v>
      </c>
      <c r="D309" s="19">
        <f ca="1">SUMIF(صادر_وارد!$D$3:$D$1999,'تكويد صنف_ارصدة'!B309,صادر_وارد!$B$3:$B$500)</f>
        <v>0</v>
      </c>
      <c r="E309" s="67">
        <f t="shared" ca="1" si="5"/>
        <v>0</v>
      </c>
      <c r="F309" s="66"/>
    </row>
    <row r="310" spans="1:6" ht="19.5" thickTop="1" thickBot="1">
      <c r="A310" s="66"/>
      <c r="B310" s="19" t="str">
        <f>IF(A310="","",SUBTOTAL(3,A$6:A310))</f>
        <v/>
      </c>
      <c r="C310" s="18">
        <f ca="1">SUMIF(صادر_وارد!$D$3:$D$1999,'تكويد صنف_ارصدة'!B310,صادر_وارد!$A$3:$A$500)</f>
        <v>0</v>
      </c>
      <c r="D310" s="19">
        <f ca="1">SUMIF(صادر_وارد!$D$3:$D$1999,'تكويد صنف_ارصدة'!B310,صادر_وارد!$B$3:$B$500)</f>
        <v>0</v>
      </c>
      <c r="E310" s="67">
        <f t="shared" ca="1" si="5"/>
        <v>0</v>
      </c>
      <c r="F310" s="66"/>
    </row>
    <row r="311" spans="1:6" ht="19.5" thickTop="1" thickBot="1">
      <c r="A311" s="66"/>
      <c r="B311" s="19" t="str">
        <f>IF(A311="","",SUBTOTAL(3,A$6:A311))</f>
        <v/>
      </c>
      <c r="C311" s="18">
        <f ca="1">SUMIF(صادر_وارد!$D$3:$D$1999,'تكويد صنف_ارصدة'!B311,صادر_وارد!$A$3:$A$500)</f>
        <v>0</v>
      </c>
      <c r="D311" s="19">
        <f ca="1">SUMIF(صادر_وارد!$D$3:$D$1999,'تكويد صنف_ارصدة'!B311,صادر_وارد!$B$3:$B$500)</f>
        <v>0</v>
      </c>
      <c r="E311" s="67">
        <f t="shared" ca="1" si="5"/>
        <v>0</v>
      </c>
      <c r="F311" s="66"/>
    </row>
    <row r="312" spans="1:6" ht="19.5" thickTop="1" thickBot="1">
      <c r="A312" s="66"/>
      <c r="B312" s="19" t="str">
        <f>IF(A312="","",SUBTOTAL(3,A$6:A312))</f>
        <v/>
      </c>
      <c r="C312" s="18">
        <f ca="1">SUMIF(صادر_وارد!$D$3:$D$1999,'تكويد صنف_ارصدة'!B312,صادر_وارد!$A$3:$A$500)</f>
        <v>0</v>
      </c>
      <c r="D312" s="19">
        <f ca="1">SUMIF(صادر_وارد!$D$3:$D$1999,'تكويد صنف_ارصدة'!B312,صادر_وارد!$B$3:$B$500)</f>
        <v>0</v>
      </c>
      <c r="E312" s="67">
        <f t="shared" ca="1" si="5"/>
        <v>0</v>
      </c>
      <c r="F312" s="66"/>
    </row>
    <row r="313" spans="1:6" ht="19.5" thickTop="1" thickBot="1">
      <c r="A313" s="66"/>
      <c r="B313" s="19" t="str">
        <f>IF(A313="","",SUBTOTAL(3,A$6:A313))</f>
        <v/>
      </c>
      <c r="C313" s="18">
        <f ca="1">SUMIF(صادر_وارد!$D$3:$D$1999,'تكويد صنف_ارصدة'!B313,صادر_وارد!$A$3:$A$500)</f>
        <v>0</v>
      </c>
      <c r="D313" s="19">
        <f ca="1">SUMIF(صادر_وارد!$D$3:$D$1999,'تكويد صنف_ارصدة'!B313,صادر_وارد!$B$3:$B$500)</f>
        <v>0</v>
      </c>
      <c r="E313" s="67">
        <f t="shared" ca="1" si="5"/>
        <v>0</v>
      </c>
      <c r="F313" s="66"/>
    </row>
    <row r="314" spans="1:6" ht="19.5" thickTop="1" thickBot="1">
      <c r="A314" s="66"/>
      <c r="B314" s="19" t="str">
        <f>IF(A314="","",SUBTOTAL(3,A$6:A314))</f>
        <v/>
      </c>
      <c r="C314" s="18">
        <f ca="1">SUMIF(صادر_وارد!$D$3:$D$1999,'تكويد صنف_ارصدة'!B314,صادر_وارد!$A$3:$A$500)</f>
        <v>0</v>
      </c>
      <c r="D314" s="19">
        <f ca="1">SUMIF(صادر_وارد!$D$3:$D$1999,'تكويد صنف_ارصدة'!B314,صادر_وارد!$B$3:$B$500)</f>
        <v>0</v>
      </c>
      <c r="E314" s="67">
        <f t="shared" ca="1" si="5"/>
        <v>0</v>
      </c>
      <c r="F314" s="66"/>
    </row>
    <row r="315" spans="1:6" ht="19.5" thickTop="1" thickBot="1">
      <c r="A315" s="66"/>
      <c r="B315" s="19" t="str">
        <f>IF(A315="","",SUBTOTAL(3,A$6:A315))</f>
        <v/>
      </c>
      <c r="C315" s="18">
        <f ca="1">SUMIF(صادر_وارد!$D$3:$D$1999,'تكويد صنف_ارصدة'!B315,صادر_وارد!$A$3:$A$500)</f>
        <v>0</v>
      </c>
      <c r="D315" s="19">
        <f ca="1">SUMIF(صادر_وارد!$D$3:$D$1999,'تكويد صنف_ارصدة'!B315,صادر_وارد!$B$3:$B$500)</f>
        <v>0</v>
      </c>
      <c r="E315" s="67">
        <f t="shared" ca="1" si="5"/>
        <v>0</v>
      </c>
      <c r="F315" s="66"/>
    </row>
    <row r="316" spans="1:6" ht="19.5" thickTop="1" thickBot="1">
      <c r="A316" s="66"/>
      <c r="B316" s="19" t="str">
        <f>IF(A316="","",SUBTOTAL(3,A$6:A316))</f>
        <v/>
      </c>
      <c r="C316" s="18">
        <f ca="1">SUMIF(صادر_وارد!$D$3:$D$1999,'تكويد صنف_ارصدة'!B316,صادر_وارد!$A$3:$A$500)</f>
        <v>0</v>
      </c>
      <c r="D316" s="19">
        <f ca="1">SUMIF(صادر_وارد!$D$3:$D$1999,'تكويد صنف_ارصدة'!B316,صادر_وارد!$B$3:$B$500)</f>
        <v>0</v>
      </c>
      <c r="E316" s="67">
        <f t="shared" ca="1" si="5"/>
        <v>0</v>
      </c>
      <c r="F316" s="66"/>
    </row>
    <row r="317" spans="1:6" ht="19.5" thickTop="1" thickBot="1">
      <c r="A317" s="66"/>
      <c r="B317" s="19" t="str">
        <f>IF(A317="","",SUBTOTAL(3,A$6:A317))</f>
        <v/>
      </c>
      <c r="C317" s="18">
        <f ca="1">SUMIF(صادر_وارد!$D$3:$D$1999,'تكويد صنف_ارصدة'!B317,صادر_وارد!$A$3:$A$500)</f>
        <v>0</v>
      </c>
      <c r="D317" s="19">
        <f ca="1">SUMIF(صادر_وارد!$D$3:$D$1999,'تكويد صنف_ارصدة'!B317,صادر_وارد!$B$3:$B$500)</f>
        <v>0</v>
      </c>
      <c r="E317" s="67">
        <f t="shared" ca="1" si="5"/>
        <v>0</v>
      </c>
      <c r="F317" s="66"/>
    </row>
    <row r="318" spans="1:6" ht="19.5" thickTop="1" thickBot="1">
      <c r="A318" s="66"/>
      <c r="B318" s="19" t="str">
        <f>IF(A318="","",SUBTOTAL(3,A$6:A318))</f>
        <v/>
      </c>
      <c r="C318" s="18">
        <f ca="1">SUMIF(صادر_وارد!$D$3:$D$1999,'تكويد صنف_ارصدة'!B318,صادر_وارد!$A$3:$A$500)</f>
        <v>0</v>
      </c>
      <c r="D318" s="19">
        <f ca="1">SUMIF(صادر_وارد!$D$3:$D$1999,'تكويد صنف_ارصدة'!B318,صادر_وارد!$B$3:$B$500)</f>
        <v>0</v>
      </c>
      <c r="E318" s="67">
        <f t="shared" ca="1" si="5"/>
        <v>0</v>
      </c>
      <c r="F318" s="66"/>
    </row>
    <row r="319" spans="1:6" ht="19.5" thickTop="1" thickBot="1">
      <c r="A319" s="66"/>
      <c r="B319" s="19" t="str">
        <f>IF(A319="","",SUBTOTAL(3,A$6:A319))</f>
        <v/>
      </c>
      <c r="C319" s="18">
        <f ca="1">SUMIF(صادر_وارد!$D$3:$D$1999,'تكويد صنف_ارصدة'!B319,صادر_وارد!$A$3:$A$500)</f>
        <v>0</v>
      </c>
      <c r="D319" s="19">
        <f ca="1">SUMIF(صادر_وارد!$D$3:$D$1999,'تكويد صنف_ارصدة'!B319,صادر_وارد!$B$3:$B$500)</f>
        <v>0</v>
      </c>
      <c r="E319" s="67">
        <f t="shared" ca="1" si="5"/>
        <v>0</v>
      </c>
      <c r="F319" s="66"/>
    </row>
    <row r="320" spans="1:6" ht="19.5" thickTop="1" thickBot="1">
      <c r="A320" s="66"/>
      <c r="B320" s="19" t="str">
        <f>IF(A320="","",SUBTOTAL(3,A$6:A320))</f>
        <v/>
      </c>
      <c r="C320" s="18">
        <f ca="1">SUMIF(صادر_وارد!$D$3:$D$1999,'تكويد صنف_ارصدة'!B320,صادر_وارد!$A$3:$A$500)</f>
        <v>0</v>
      </c>
      <c r="D320" s="19">
        <f ca="1">SUMIF(صادر_وارد!$D$3:$D$1999,'تكويد صنف_ارصدة'!B320,صادر_وارد!$B$3:$B$500)</f>
        <v>0</v>
      </c>
      <c r="E320" s="67">
        <f t="shared" ca="1" si="5"/>
        <v>0</v>
      </c>
      <c r="F320" s="66"/>
    </row>
    <row r="321" spans="1:6" ht="19.5" thickTop="1" thickBot="1">
      <c r="A321" s="66"/>
      <c r="B321" s="19" t="str">
        <f>IF(A321="","",SUBTOTAL(3,A$6:A321))</f>
        <v/>
      </c>
      <c r="C321" s="18">
        <f ca="1">SUMIF(صادر_وارد!$D$3:$D$1999,'تكويد صنف_ارصدة'!B321,صادر_وارد!$A$3:$A$500)</f>
        <v>0</v>
      </c>
      <c r="D321" s="19">
        <f ca="1">SUMIF(صادر_وارد!$D$3:$D$1999,'تكويد صنف_ارصدة'!B321,صادر_وارد!$B$3:$B$500)</f>
        <v>0</v>
      </c>
      <c r="E321" s="67">
        <f t="shared" ca="1" si="5"/>
        <v>0</v>
      </c>
      <c r="F321" s="66"/>
    </row>
    <row r="322" spans="1:6" ht="19.5" thickTop="1" thickBot="1">
      <c r="A322" s="66"/>
      <c r="B322" s="19" t="str">
        <f>IF(A322="","",SUBTOTAL(3,A$6:A322))</f>
        <v/>
      </c>
      <c r="C322" s="18">
        <f ca="1">SUMIF(صادر_وارد!$D$3:$D$1999,'تكويد صنف_ارصدة'!B322,صادر_وارد!$A$3:$A$500)</f>
        <v>0</v>
      </c>
      <c r="D322" s="19">
        <f ca="1">SUMIF(صادر_وارد!$D$3:$D$1999,'تكويد صنف_ارصدة'!B322,صادر_وارد!$B$3:$B$500)</f>
        <v>0</v>
      </c>
      <c r="E322" s="67">
        <f t="shared" ca="1" si="5"/>
        <v>0</v>
      </c>
      <c r="F322" s="66"/>
    </row>
    <row r="323" spans="1:6" ht="19.5" thickTop="1" thickBot="1">
      <c r="A323" s="66"/>
      <c r="B323" s="19" t="str">
        <f>IF(A323="","",SUBTOTAL(3,A$6:A323))</f>
        <v/>
      </c>
      <c r="C323" s="18">
        <f ca="1">SUMIF(صادر_وارد!$D$3:$D$1999,'تكويد صنف_ارصدة'!B323,صادر_وارد!$A$3:$A$500)</f>
        <v>0</v>
      </c>
      <c r="D323" s="19">
        <f ca="1">SUMIF(صادر_وارد!$D$3:$D$1999,'تكويد صنف_ارصدة'!B323,صادر_وارد!$B$3:$B$500)</f>
        <v>0</v>
      </c>
      <c r="E323" s="67">
        <f t="shared" ca="1" si="5"/>
        <v>0</v>
      </c>
      <c r="F323" s="66"/>
    </row>
    <row r="324" spans="1:6" ht="19.5" thickTop="1" thickBot="1">
      <c r="A324" s="66"/>
      <c r="B324" s="19" t="str">
        <f>IF(A324="","",SUBTOTAL(3,A$6:A324))</f>
        <v/>
      </c>
      <c r="C324" s="18">
        <f ca="1">SUMIF(صادر_وارد!$D$3:$D$1999,'تكويد صنف_ارصدة'!B324,صادر_وارد!$A$3:$A$500)</f>
        <v>0</v>
      </c>
      <c r="D324" s="19">
        <f ca="1">SUMIF(صادر_وارد!$D$3:$D$1999,'تكويد صنف_ارصدة'!B324,صادر_وارد!$B$3:$B$500)</f>
        <v>0</v>
      </c>
      <c r="E324" s="67">
        <f t="shared" ca="1" si="5"/>
        <v>0</v>
      </c>
      <c r="F324" s="66"/>
    </row>
    <row r="325" spans="1:6" ht="19.5" thickTop="1" thickBot="1">
      <c r="A325" s="66"/>
      <c r="B325" s="19" t="str">
        <f>IF(A325="","",SUBTOTAL(3,A$6:A325))</f>
        <v/>
      </c>
      <c r="C325" s="18">
        <f ca="1">SUMIF(صادر_وارد!$D$3:$D$1999,'تكويد صنف_ارصدة'!B325,صادر_وارد!$A$3:$A$500)</f>
        <v>0</v>
      </c>
      <c r="D325" s="19">
        <f ca="1">SUMIF(صادر_وارد!$D$3:$D$1999,'تكويد صنف_ارصدة'!B325,صادر_وارد!$B$3:$B$500)</f>
        <v>0</v>
      </c>
      <c r="E325" s="67">
        <f t="shared" ca="1" si="5"/>
        <v>0</v>
      </c>
      <c r="F325" s="66"/>
    </row>
    <row r="326" spans="1:6" ht="19.5" thickTop="1" thickBot="1">
      <c r="A326" s="66"/>
      <c r="B326" s="19" t="str">
        <f>IF(A326="","",SUBTOTAL(3,A$6:A326))</f>
        <v/>
      </c>
      <c r="C326" s="18">
        <f ca="1">SUMIF(صادر_وارد!$D$3:$D$1999,'تكويد صنف_ارصدة'!B326,صادر_وارد!$A$3:$A$500)</f>
        <v>0</v>
      </c>
      <c r="D326" s="19">
        <f ca="1">SUMIF(صادر_وارد!$D$3:$D$1999,'تكويد صنف_ارصدة'!B326,صادر_وارد!$B$3:$B$500)</f>
        <v>0</v>
      </c>
      <c r="E326" s="67">
        <f t="shared" ca="1" si="5"/>
        <v>0</v>
      </c>
      <c r="F326" s="66"/>
    </row>
    <row r="327" spans="1:6" ht="19.5" thickTop="1" thickBot="1">
      <c r="A327" s="66"/>
      <c r="B327" s="19" t="str">
        <f>IF(A327="","",SUBTOTAL(3,A$6:A327))</f>
        <v/>
      </c>
      <c r="C327" s="18">
        <f ca="1">SUMIF(صادر_وارد!$D$3:$D$1999,'تكويد صنف_ارصدة'!B327,صادر_وارد!$A$3:$A$500)</f>
        <v>0</v>
      </c>
      <c r="D327" s="19">
        <f ca="1">SUMIF(صادر_وارد!$D$3:$D$1999,'تكويد صنف_ارصدة'!B327,صادر_وارد!$B$3:$B$500)</f>
        <v>0</v>
      </c>
      <c r="E327" s="67">
        <f t="shared" ref="E327:E390" ca="1" si="6">C327-D327</f>
        <v>0</v>
      </c>
      <c r="F327" s="66"/>
    </row>
    <row r="328" spans="1:6" ht="19.5" thickTop="1" thickBot="1">
      <c r="A328" s="66"/>
      <c r="B328" s="19" t="str">
        <f>IF(A328="","",SUBTOTAL(3,A$6:A328))</f>
        <v/>
      </c>
      <c r="C328" s="18">
        <f ca="1">SUMIF(صادر_وارد!$D$3:$D$1999,'تكويد صنف_ارصدة'!B328,صادر_وارد!$A$3:$A$500)</f>
        <v>0</v>
      </c>
      <c r="D328" s="19">
        <f ca="1">SUMIF(صادر_وارد!$D$3:$D$1999,'تكويد صنف_ارصدة'!B328,صادر_وارد!$B$3:$B$500)</f>
        <v>0</v>
      </c>
      <c r="E328" s="67">
        <f t="shared" ca="1" si="6"/>
        <v>0</v>
      </c>
      <c r="F328" s="66"/>
    </row>
    <row r="329" spans="1:6" ht="19.5" thickTop="1" thickBot="1">
      <c r="A329" s="66"/>
      <c r="B329" s="19" t="str">
        <f>IF(A329="","",SUBTOTAL(3,A$6:A329))</f>
        <v/>
      </c>
      <c r="C329" s="18">
        <f ca="1">SUMIF(صادر_وارد!$D$3:$D$1999,'تكويد صنف_ارصدة'!B329,صادر_وارد!$A$3:$A$500)</f>
        <v>0</v>
      </c>
      <c r="D329" s="19">
        <f ca="1">SUMIF(صادر_وارد!$D$3:$D$1999,'تكويد صنف_ارصدة'!B329,صادر_وارد!$B$3:$B$500)</f>
        <v>0</v>
      </c>
      <c r="E329" s="67">
        <f t="shared" ca="1" si="6"/>
        <v>0</v>
      </c>
      <c r="F329" s="66"/>
    </row>
    <row r="330" spans="1:6" ht="19.5" thickTop="1" thickBot="1">
      <c r="A330" s="66"/>
      <c r="B330" s="19" t="str">
        <f>IF(A330="","",SUBTOTAL(3,A$6:A330))</f>
        <v/>
      </c>
      <c r="C330" s="18">
        <f ca="1">SUMIF(صادر_وارد!$D$3:$D$1999,'تكويد صنف_ارصدة'!B330,صادر_وارد!$A$3:$A$500)</f>
        <v>0</v>
      </c>
      <c r="D330" s="19">
        <f ca="1">SUMIF(صادر_وارد!$D$3:$D$1999,'تكويد صنف_ارصدة'!B330,صادر_وارد!$B$3:$B$500)</f>
        <v>0</v>
      </c>
      <c r="E330" s="67">
        <f t="shared" ca="1" si="6"/>
        <v>0</v>
      </c>
      <c r="F330" s="66"/>
    </row>
    <row r="331" spans="1:6" ht="19.5" thickTop="1" thickBot="1">
      <c r="A331" s="66"/>
      <c r="B331" s="19" t="str">
        <f>IF(A331="","",SUBTOTAL(3,A$6:A331))</f>
        <v/>
      </c>
      <c r="C331" s="18">
        <f ca="1">SUMIF(صادر_وارد!$D$3:$D$1999,'تكويد صنف_ارصدة'!B331,صادر_وارد!$A$3:$A$500)</f>
        <v>0</v>
      </c>
      <c r="D331" s="19">
        <f ca="1">SUMIF(صادر_وارد!$D$3:$D$1999,'تكويد صنف_ارصدة'!B331,صادر_وارد!$B$3:$B$500)</f>
        <v>0</v>
      </c>
      <c r="E331" s="67">
        <f t="shared" ca="1" si="6"/>
        <v>0</v>
      </c>
      <c r="F331" s="66"/>
    </row>
    <row r="332" spans="1:6" ht="19.5" thickTop="1" thickBot="1">
      <c r="A332" s="66"/>
      <c r="B332" s="19" t="str">
        <f>IF(A332="","",SUBTOTAL(3,A$6:A332))</f>
        <v/>
      </c>
      <c r="C332" s="18">
        <f ca="1">SUMIF(صادر_وارد!$D$3:$D$1999,'تكويد صنف_ارصدة'!B332,صادر_وارد!$A$3:$A$500)</f>
        <v>0</v>
      </c>
      <c r="D332" s="19">
        <f ca="1">SUMIF(صادر_وارد!$D$3:$D$1999,'تكويد صنف_ارصدة'!B332,صادر_وارد!$B$3:$B$500)</f>
        <v>0</v>
      </c>
      <c r="E332" s="67">
        <f t="shared" ca="1" si="6"/>
        <v>0</v>
      </c>
      <c r="F332" s="66"/>
    </row>
    <row r="333" spans="1:6" ht="19.5" thickTop="1" thickBot="1">
      <c r="A333" s="66"/>
      <c r="B333" s="19" t="str">
        <f>IF(A333="","",SUBTOTAL(3,A$6:A333))</f>
        <v/>
      </c>
      <c r="C333" s="18">
        <f ca="1">SUMIF(صادر_وارد!$D$3:$D$1999,'تكويد صنف_ارصدة'!B333,صادر_وارد!$A$3:$A$500)</f>
        <v>0</v>
      </c>
      <c r="D333" s="19">
        <f ca="1">SUMIF(صادر_وارد!$D$3:$D$1999,'تكويد صنف_ارصدة'!B333,صادر_وارد!$B$3:$B$500)</f>
        <v>0</v>
      </c>
      <c r="E333" s="67">
        <f t="shared" ca="1" si="6"/>
        <v>0</v>
      </c>
      <c r="F333" s="66"/>
    </row>
    <row r="334" spans="1:6" ht="19.5" thickTop="1" thickBot="1">
      <c r="A334" s="66"/>
      <c r="B334" s="19" t="str">
        <f>IF(A334="","",SUBTOTAL(3,A$6:A334))</f>
        <v/>
      </c>
      <c r="C334" s="18">
        <f ca="1">SUMIF(صادر_وارد!$D$3:$D$1999,'تكويد صنف_ارصدة'!B334,صادر_وارد!$A$3:$A$500)</f>
        <v>0</v>
      </c>
      <c r="D334" s="19">
        <f ca="1">SUMIF(صادر_وارد!$D$3:$D$1999,'تكويد صنف_ارصدة'!B334,صادر_وارد!$B$3:$B$500)</f>
        <v>0</v>
      </c>
      <c r="E334" s="67">
        <f t="shared" ca="1" si="6"/>
        <v>0</v>
      </c>
      <c r="F334" s="66"/>
    </row>
    <row r="335" spans="1:6" ht="19.5" thickTop="1" thickBot="1">
      <c r="A335" s="66"/>
      <c r="B335" s="19" t="str">
        <f>IF(A335="","",SUBTOTAL(3,A$6:A335))</f>
        <v/>
      </c>
      <c r="C335" s="18">
        <f ca="1">SUMIF(صادر_وارد!$D$3:$D$1999,'تكويد صنف_ارصدة'!B335,صادر_وارد!$A$3:$A$500)</f>
        <v>0</v>
      </c>
      <c r="D335" s="19">
        <f ca="1">SUMIF(صادر_وارد!$D$3:$D$1999,'تكويد صنف_ارصدة'!B335,صادر_وارد!$B$3:$B$500)</f>
        <v>0</v>
      </c>
      <c r="E335" s="67">
        <f t="shared" ca="1" si="6"/>
        <v>0</v>
      </c>
      <c r="F335" s="66"/>
    </row>
    <row r="336" spans="1:6" ht="19.5" thickTop="1" thickBot="1">
      <c r="A336" s="66"/>
      <c r="B336" s="19" t="str">
        <f>IF(A336="","",SUBTOTAL(3,A$6:A336))</f>
        <v/>
      </c>
      <c r="C336" s="18">
        <f ca="1">SUMIF(صادر_وارد!$D$3:$D$1999,'تكويد صنف_ارصدة'!B336,صادر_وارد!$A$3:$A$500)</f>
        <v>0</v>
      </c>
      <c r="D336" s="19">
        <f ca="1">SUMIF(صادر_وارد!$D$3:$D$1999,'تكويد صنف_ارصدة'!B336,صادر_وارد!$B$3:$B$500)</f>
        <v>0</v>
      </c>
      <c r="E336" s="67">
        <f t="shared" ca="1" si="6"/>
        <v>0</v>
      </c>
      <c r="F336" s="66"/>
    </row>
    <row r="337" spans="1:6" ht="19.5" thickTop="1" thickBot="1">
      <c r="A337" s="66"/>
      <c r="B337" s="19" t="str">
        <f>IF(A337="","",SUBTOTAL(3,A$6:A337))</f>
        <v/>
      </c>
      <c r="C337" s="18">
        <f ca="1">SUMIF(صادر_وارد!$D$3:$D$1999,'تكويد صنف_ارصدة'!B337,صادر_وارد!$A$3:$A$500)</f>
        <v>0</v>
      </c>
      <c r="D337" s="19">
        <f ca="1">SUMIF(صادر_وارد!$D$3:$D$1999,'تكويد صنف_ارصدة'!B337,صادر_وارد!$B$3:$B$500)</f>
        <v>0</v>
      </c>
      <c r="E337" s="67">
        <f t="shared" ca="1" si="6"/>
        <v>0</v>
      </c>
      <c r="F337" s="66"/>
    </row>
    <row r="338" spans="1:6" ht="19.5" thickTop="1" thickBot="1">
      <c r="A338" s="66"/>
      <c r="B338" s="19" t="str">
        <f>IF(A338="","",SUBTOTAL(3,A$6:A338))</f>
        <v/>
      </c>
      <c r="C338" s="18">
        <f ca="1">SUMIF(صادر_وارد!$D$3:$D$1999,'تكويد صنف_ارصدة'!B338,صادر_وارد!$A$3:$A$500)</f>
        <v>0</v>
      </c>
      <c r="D338" s="19">
        <f ca="1">SUMIF(صادر_وارد!$D$3:$D$1999,'تكويد صنف_ارصدة'!B338,صادر_وارد!$B$3:$B$500)</f>
        <v>0</v>
      </c>
      <c r="E338" s="67">
        <f t="shared" ca="1" si="6"/>
        <v>0</v>
      </c>
      <c r="F338" s="66"/>
    </row>
    <row r="339" spans="1:6" ht="19.5" thickTop="1" thickBot="1">
      <c r="A339" s="66"/>
      <c r="B339" s="19" t="str">
        <f>IF(A339="","",SUBTOTAL(3,A$6:A339))</f>
        <v/>
      </c>
      <c r="C339" s="18">
        <f ca="1">SUMIF(صادر_وارد!$D$3:$D$1999,'تكويد صنف_ارصدة'!B339,صادر_وارد!$A$3:$A$500)</f>
        <v>0</v>
      </c>
      <c r="D339" s="19">
        <f ca="1">SUMIF(صادر_وارد!$D$3:$D$1999,'تكويد صنف_ارصدة'!B339,صادر_وارد!$B$3:$B$500)</f>
        <v>0</v>
      </c>
      <c r="E339" s="67">
        <f t="shared" ca="1" si="6"/>
        <v>0</v>
      </c>
      <c r="F339" s="66"/>
    </row>
    <row r="340" spans="1:6" ht="19.5" thickTop="1" thickBot="1">
      <c r="A340" s="66"/>
      <c r="B340" s="19" t="str">
        <f>IF(A340="","",SUBTOTAL(3,A$6:A340))</f>
        <v/>
      </c>
      <c r="C340" s="18">
        <f ca="1">SUMIF(صادر_وارد!$D$3:$D$1999,'تكويد صنف_ارصدة'!B340,صادر_وارد!$A$3:$A$500)</f>
        <v>0</v>
      </c>
      <c r="D340" s="19">
        <f ca="1">SUMIF(صادر_وارد!$D$3:$D$1999,'تكويد صنف_ارصدة'!B340,صادر_وارد!$B$3:$B$500)</f>
        <v>0</v>
      </c>
      <c r="E340" s="67">
        <f t="shared" ca="1" si="6"/>
        <v>0</v>
      </c>
      <c r="F340" s="66"/>
    </row>
    <row r="341" spans="1:6" ht="19.5" thickTop="1" thickBot="1">
      <c r="A341" s="66"/>
      <c r="B341" s="19" t="str">
        <f>IF(A341="","",SUBTOTAL(3,A$6:A341))</f>
        <v/>
      </c>
      <c r="C341" s="18">
        <f ca="1">SUMIF(صادر_وارد!$D$3:$D$1999,'تكويد صنف_ارصدة'!B341,صادر_وارد!$A$3:$A$500)</f>
        <v>0</v>
      </c>
      <c r="D341" s="19">
        <f ca="1">SUMIF(صادر_وارد!$D$3:$D$1999,'تكويد صنف_ارصدة'!B341,صادر_وارد!$B$3:$B$500)</f>
        <v>0</v>
      </c>
      <c r="E341" s="67">
        <f t="shared" ca="1" si="6"/>
        <v>0</v>
      </c>
      <c r="F341" s="66"/>
    </row>
    <row r="342" spans="1:6" ht="19.5" thickTop="1" thickBot="1">
      <c r="A342" s="66"/>
      <c r="B342" s="19" t="str">
        <f>IF(A342="","",SUBTOTAL(3,A$6:A342))</f>
        <v/>
      </c>
      <c r="C342" s="18">
        <f ca="1">SUMIF(صادر_وارد!$D$3:$D$1999,'تكويد صنف_ارصدة'!B342,صادر_وارد!$A$3:$A$500)</f>
        <v>0</v>
      </c>
      <c r="D342" s="19">
        <f ca="1">SUMIF(صادر_وارد!$D$3:$D$1999,'تكويد صنف_ارصدة'!B342,صادر_وارد!$B$3:$B$500)</f>
        <v>0</v>
      </c>
      <c r="E342" s="67">
        <f t="shared" ca="1" si="6"/>
        <v>0</v>
      </c>
      <c r="F342" s="66"/>
    </row>
    <row r="343" spans="1:6" ht="19.5" thickTop="1" thickBot="1">
      <c r="A343" s="66"/>
      <c r="B343" s="19" t="str">
        <f>IF(A343="","",SUBTOTAL(3,A$6:A343))</f>
        <v/>
      </c>
      <c r="C343" s="18">
        <f ca="1">SUMIF(صادر_وارد!$D$3:$D$1999,'تكويد صنف_ارصدة'!B343,صادر_وارد!$A$3:$A$500)</f>
        <v>0</v>
      </c>
      <c r="D343" s="19">
        <f ca="1">SUMIF(صادر_وارد!$D$3:$D$1999,'تكويد صنف_ارصدة'!B343,صادر_وارد!$B$3:$B$500)</f>
        <v>0</v>
      </c>
      <c r="E343" s="67">
        <f t="shared" ca="1" si="6"/>
        <v>0</v>
      </c>
      <c r="F343" s="66"/>
    </row>
    <row r="344" spans="1:6" ht="19.5" thickTop="1" thickBot="1">
      <c r="A344" s="66"/>
      <c r="B344" s="19" t="str">
        <f>IF(A344="","",SUBTOTAL(3,A$6:A344))</f>
        <v/>
      </c>
      <c r="C344" s="18">
        <f ca="1">SUMIF(صادر_وارد!$D$3:$D$1999,'تكويد صنف_ارصدة'!B344,صادر_وارد!$A$3:$A$500)</f>
        <v>0</v>
      </c>
      <c r="D344" s="19">
        <f ca="1">SUMIF(صادر_وارد!$D$3:$D$1999,'تكويد صنف_ارصدة'!B344,صادر_وارد!$B$3:$B$500)</f>
        <v>0</v>
      </c>
      <c r="E344" s="67">
        <f t="shared" ca="1" si="6"/>
        <v>0</v>
      </c>
      <c r="F344" s="66"/>
    </row>
    <row r="345" spans="1:6" ht="19.5" thickTop="1" thickBot="1">
      <c r="A345" s="66"/>
      <c r="B345" s="19" t="str">
        <f>IF(A345="","",SUBTOTAL(3,A$6:A345))</f>
        <v/>
      </c>
      <c r="C345" s="18">
        <f ca="1">SUMIF(صادر_وارد!$D$3:$D$1999,'تكويد صنف_ارصدة'!B345,صادر_وارد!$A$3:$A$500)</f>
        <v>0</v>
      </c>
      <c r="D345" s="19">
        <f ca="1">SUMIF(صادر_وارد!$D$3:$D$1999,'تكويد صنف_ارصدة'!B345,صادر_وارد!$B$3:$B$500)</f>
        <v>0</v>
      </c>
      <c r="E345" s="67">
        <f t="shared" ca="1" si="6"/>
        <v>0</v>
      </c>
      <c r="F345" s="66"/>
    </row>
    <row r="346" spans="1:6" ht="19.5" thickTop="1" thickBot="1">
      <c r="A346" s="66"/>
      <c r="B346" s="19" t="str">
        <f>IF(A346="","",SUBTOTAL(3,A$6:A346))</f>
        <v/>
      </c>
      <c r="C346" s="18">
        <f ca="1">SUMIF(صادر_وارد!$D$3:$D$1999,'تكويد صنف_ارصدة'!B346,صادر_وارد!$A$3:$A$500)</f>
        <v>0</v>
      </c>
      <c r="D346" s="19">
        <f ca="1">SUMIF(صادر_وارد!$D$3:$D$1999,'تكويد صنف_ارصدة'!B346,صادر_وارد!$B$3:$B$500)</f>
        <v>0</v>
      </c>
      <c r="E346" s="67">
        <f t="shared" ca="1" si="6"/>
        <v>0</v>
      </c>
      <c r="F346" s="66"/>
    </row>
    <row r="347" spans="1:6" ht="19.5" thickTop="1" thickBot="1">
      <c r="A347" s="66"/>
      <c r="B347" s="19" t="str">
        <f>IF(A347="","",SUBTOTAL(3,A$6:A347))</f>
        <v/>
      </c>
      <c r="C347" s="18">
        <f ca="1">SUMIF(صادر_وارد!$D$3:$D$1999,'تكويد صنف_ارصدة'!B347,صادر_وارد!$A$3:$A$500)</f>
        <v>0</v>
      </c>
      <c r="D347" s="19">
        <f ca="1">SUMIF(صادر_وارد!$D$3:$D$1999,'تكويد صنف_ارصدة'!B347,صادر_وارد!$B$3:$B$500)</f>
        <v>0</v>
      </c>
      <c r="E347" s="67">
        <f t="shared" ca="1" si="6"/>
        <v>0</v>
      </c>
      <c r="F347" s="66"/>
    </row>
    <row r="348" spans="1:6" ht="19.5" thickTop="1" thickBot="1">
      <c r="A348" s="66"/>
      <c r="B348" s="19" t="str">
        <f>IF(A348="","",SUBTOTAL(3,A$6:A348))</f>
        <v/>
      </c>
      <c r="C348" s="18">
        <f ca="1">SUMIF(صادر_وارد!$D$3:$D$1999,'تكويد صنف_ارصدة'!B348,صادر_وارد!$A$3:$A$500)</f>
        <v>0</v>
      </c>
      <c r="D348" s="19">
        <f ca="1">SUMIF(صادر_وارد!$D$3:$D$1999,'تكويد صنف_ارصدة'!B348,صادر_وارد!$B$3:$B$500)</f>
        <v>0</v>
      </c>
      <c r="E348" s="67">
        <f t="shared" ca="1" si="6"/>
        <v>0</v>
      </c>
      <c r="F348" s="66"/>
    </row>
    <row r="349" spans="1:6" ht="19.5" thickTop="1" thickBot="1">
      <c r="A349" s="66"/>
      <c r="B349" s="19" t="str">
        <f>IF(A349="","",SUBTOTAL(3,A$6:A349))</f>
        <v/>
      </c>
      <c r="C349" s="18">
        <f ca="1">SUMIF(صادر_وارد!$D$3:$D$1999,'تكويد صنف_ارصدة'!B349,صادر_وارد!$A$3:$A$500)</f>
        <v>0</v>
      </c>
      <c r="D349" s="19">
        <f ca="1">SUMIF(صادر_وارد!$D$3:$D$1999,'تكويد صنف_ارصدة'!B349,صادر_وارد!$B$3:$B$500)</f>
        <v>0</v>
      </c>
      <c r="E349" s="67">
        <f t="shared" ca="1" si="6"/>
        <v>0</v>
      </c>
      <c r="F349" s="66"/>
    </row>
    <row r="350" spans="1:6" ht="19.5" thickTop="1" thickBot="1">
      <c r="A350" s="66"/>
      <c r="B350" s="19" t="str">
        <f>IF(A350="","",SUBTOTAL(3,A$6:A350))</f>
        <v/>
      </c>
      <c r="C350" s="18">
        <f ca="1">SUMIF(صادر_وارد!$D$3:$D$1999,'تكويد صنف_ارصدة'!B350,صادر_وارد!$A$3:$A$500)</f>
        <v>0</v>
      </c>
      <c r="D350" s="19">
        <f ca="1">SUMIF(صادر_وارد!$D$3:$D$1999,'تكويد صنف_ارصدة'!B350,صادر_وارد!$B$3:$B$500)</f>
        <v>0</v>
      </c>
      <c r="E350" s="67">
        <f t="shared" ca="1" si="6"/>
        <v>0</v>
      </c>
      <c r="F350" s="66"/>
    </row>
    <row r="351" spans="1:6" ht="19.5" thickTop="1" thickBot="1">
      <c r="A351" s="66"/>
      <c r="B351" s="19" t="str">
        <f>IF(A351="","",SUBTOTAL(3,A$6:A351))</f>
        <v/>
      </c>
      <c r="C351" s="18">
        <f ca="1">SUMIF(صادر_وارد!$D$3:$D$1999,'تكويد صنف_ارصدة'!B351,صادر_وارد!$A$3:$A$500)</f>
        <v>0</v>
      </c>
      <c r="D351" s="19">
        <f ca="1">SUMIF(صادر_وارد!$D$3:$D$1999,'تكويد صنف_ارصدة'!B351,صادر_وارد!$B$3:$B$500)</f>
        <v>0</v>
      </c>
      <c r="E351" s="67">
        <f t="shared" ca="1" si="6"/>
        <v>0</v>
      </c>
      <c r="F351" s="66"/>
    </row>
    <row r="352" spans="1:6" ht="19.5" thickTop="1" thickBot="1">
      <c r="A352" s="66"/>
      <c r="B352" s="19" t="str">
        <f>IF(A352="","",SUBTOTAL(3,A$6:A352))</f>
        <v/>
      </c>
      <c r="C352" s="18">
        <f ca="1">SUMIF(صادر_وارد!$D$3:$D$1999,'تكويد صنف_ارصدة'!B352,صادر_وارد!$A$3:$A$500)</f>
        <v>0</v>
      </c>
      <c r="D352" s="19">
        <f ca="1">SUMIF(صادر_وارد!$D$3:$D$1999,'تكويد صنف_ارصدة'!B352,صادر_وارد!$B$3:$B$500)</f>
        <v>0</v>
      </c>
      <c r="E352" s="67">
        <f t="shared" ca="1" si="6"/>
        <v>0</v>
      </c>
      <c r="F352" s="66"/>
    </row>
    <row r="353" spans="1:6" ht="19.5" thickTop="1" thickBot="1">
      <c r="A353" s="66"/>
      <c r="B353" s="19" t="str">
        <f>IF(A353="","",SUBTOTAL(3,A$6:A353))</f>
        <v/>
      </c>
      <c r="C353" s="18">
        <f ca="1">SUMIF(صادر_وارد!$D$3:$D$1999,'تكويد صنف_ارصدة'!B353,صادر_وارد!$A$3:$A$500)</f>
        <v>0</v>
      </c>
      <c r="D353" s="19">
        <f ca="1">SUMIF(صادر_وارد!$D$3:$D$1999,'تكويد صنف_ارصدة'!B353,صادر_وارد!$B$3:$B$500)</f>
        <v>0</v>
      </c>
      <c r="E353" s="67">
        <f t="shared" ca="1" si="6"/>
        <v>0</v>
      </c>
      <c r="F353" s="66"/>
    </row>
    <row r="354" spans="1:6" ht="19.5" thickTop="1" thickBot="1">
      <c r="A354" s="66"/>
      <c r="B354" s="19" t="str">
        <f>IF(A354="","",SUBTOTAL(3,A$6:A354))</f>
        <v/>
      </c>
      <c r="C354" s="18">
        <f ca="1">SUMIF(صادر_وارد!$D$3:$D$1999,'تكويد صنف_ارصدة'!B354,صادر_وارد!$A$3:$A$500)</f>
        <v>0</v>
      </c>
      <c r="D354" s="19">
        <f ca="1">SUMIF(صادر_وارد!$D$3:$D$1999,'تكويد صنف_ارصدة'!B354,صادر_وارد!$B$3:$B$500)</f>
        <v>0</v>
      </c>
      <c r="E354" s="67">
        <f t="shared" ca="1" si="6"/>
        <v>0</v>
      </c>
      <c r="F354" s="66"/>
    </row>
    <row r="355" spans="1:6" ht="19.5" thickTop="1" thickBot="1">
      <c r="A355" s="66"/>
      <c r="B355" s="19" t="str">
        <f>IF(A355="","",SUBTOTAL(3,A$6:A355))</f>
        <v/>
      </c>
      <c r="C355" s="18">
        <f ca="1">SUMIF(صادر_وارد!$D$3:$D$1999,'تكويد صنف_ارصدة'!B355,صادر_وارد!$A$3:$A$500)</f>
        <v>0</v>
      </c>
      <c r="D355" s="19">
        <f ca="1">SUMIF(صادر_وارد!$D$3:$D$1999,'تكويد صنف_ارصدة'!B355,صادر_وارد!$B$3:$B$500)</f>
        <v>0</v>
      </c>
      <c r="E355" s="67">
        <f t="shared" ca="1" si="6"/>
        <v>0</v>
      </c>
      <c r="F355" s="66"/>
    </row>
    <row r="356" spans="1:6" ht="19.5" thickTop="1" thickBot="1">
      <c r="A356" s="66"/>
      <c r="B356" s="19" t="str">
        <f>IF(A356="","",SUBTOTAL(3,A$6:A356))</f>
        <v/>
      </c>
      <c r="C356" s="18">
        <f ca="1">SUMIF(صادر_وارد!$D$3:$D$1999,'تكويد صنف_ارصدة'!B356,صادر_وارد!$A$3:$A$500)</f>
        <v>0</v>
      </c>
      <c r="D356" s="19">
        <f ca="1">SUMIF(صادر_وارد!$D$3:$D$1999,'تكويد صنف_ارصدة'!B356,صادر_وارد!$B$3:$B$500)</f>
        <v>0</v>
      </c>
      <c r="E356" s="67">
        <f t="shared" ca="1" si="6"/>
        <v>0</v>
      </c>
      <c r="F356" s="66"/>
    </row>
    <row r="357" spans="1:6" ht="19.5" thickTop="1" thickBot="1">
      <c r="A357" s="66"/>
      <c r="B357" s="19" t="str">
        <f>IF(A357="","",SUBTOTAL(3,A$6:A357))</f>
        <v/>
      </c>
      <c r="C357" s="18">
        <f ca="1">SUMIF(صادر_وارد!$D$3:$D$1999,'تكويد صنف_ارصدة'!B357,صادر_وارد!$A$3:$A$500)</f>
        <v>0</v>
      </c>
      <c r="D357" s="19">
        <f ca="1">SUMIF(صادر_وارد!$D$3:$D$1999,'تكويد صنف_ارصدة'!B357,صادر_وارد!$B$3:$B$500)</f>
        <v>0</v>
      </c>
      <c r="E357" s="67">
        <f t="shared" ca="1" si="6"/>
        <v>0</v>
      </c>
      <c r="F357" s="66"/>
    </row>
    <row r="358" spans="1:6" ht="19.5" thickTop="1" thickBot="1">
      <c r="A358" s="66"/>
      <c r="B358" s="19" t="str">
        <f>IF(A358="","",SUBTOTAL(3,A$6:A358))</f>
        <v/>
      </c>
      <c r="C358" s="18">
        <f ca="1">SUMIF(صادر_وارد!$D$3:$D$1999,'تكويد صنف_ارصدة'!B358,صادر_وارد!$A$3:$A$500)</f>
        <v>0</v>
      </c>
      <c r="D358" s="19">
        <f ca="1">SUMIF(صادر_وارد!$D$3:$D$1999,'تكويد صنف_ارصدة'!B358,صادر_وارد!$B$3:$B$500)</f>
        <v>0</v>
      </c>
      <c r="E358" s="67">
        <f t="shared" ca="1" si="6"/>
        <v>0</v>
      </c>
      <c r="F358" s="66"/>
    </row>
    <row r="359" spans="1:6" ht="19.5" thickTop="1" thickBot="1">
      <c r="A359" s="66"/>
      <c r="B359" s="19" t="str">
        <f>IF(A359="","",SUBTOTAL(3,A$6:A359))</f>
        <v/>
      </c>
      <c r="C359" s="18">
        <f ca="1">SUMIF(صادر_وارد!$D$3:$D$1999,'تكويد صنف_ارصدة'!B359,صادر_وارد!$A$3:$A$500)</f>
        <v>0</v>
      </c>
      <c r="D359" s="19">
        <f ca="1">SUMIF(صادر_وارد!$D$3:$D$1999,'تكويد صنف_ارصدة'!B359,صادر_وارد!$B$3:$B$500)</f>
        <v>0</v>
      </c>
      <c r="E359" s="67">
        <f t="shared" ca="1" si="6"/>
        <v>0</v>
      </c>
      <c r="F359" s="66"/>
    </row>
    <row r="360" spans="1:6" ht="19.5" thickTop="1" thickBot="1">
      <c r="A360" s="66"/>
      <c r="B360" s="19" t="str">
        <f>IF(A360="","",SUBTOTAL(3,A$6:A360))</f>
        <v/>
      </c>
      <c r="C360" s="18">
        <f ca="1">SUMIF(صادر_وارد!$D$3:$D$1999,'تكويد صنف_ارصدة'!B360,صادر_وارد!$A$3:$A$500)</f>
        <v>0</v>
      </c>
      <c r="D360" s="19">
        <f ca="1">SUMIF(صادر_وارد!$D$3:$D$1999,'تكويد صنف_ارصدة'!B360,صادر_وارد!$B$3:$B$500)</f>
        <v>0</v>
      </c>
      <c r="E360" s="67">
        <f t="shared" ca="1" si="6"/>
        <v>0</v>
      </c>
      <c r="F360" s="66"/>
    </row>
    <row r="361" spans="1:6" ht="19.5" thickTop="1" thickBot="1">
      <c r="A361" s="66"/>
      <c r="B361" s="19" t="str">
        <f>IF(A361="","",SUBTOTAL(3,A$6:A361))</f>
        <v/>
      </c>
      <c r="C361" s="18">
        <f ca="1">SUMIF(صادر_وارد!$D$3:$D$1999,'تكويد صنف_ارصدة'!B361,صادر_وارد!$A$3:$A$500)</f>
        <v>0</v>
      </c>
      <c r="D361" s="19">
        <f ca="1">SUMIF(صادر_وارد!$D$3:$D$1999,'تكويد صنف_ارصدة'!B361,صادر_وارد!$B$3:$B$500)</f>
        <v>0</v>
      </c>
      <c r="E361" s="67">
        <f t="shared" ca="1" si="6"/>
        <v>0</v>
      </c>
      <c r="F361" s="66"/>
    </row>
    <row r="362" spans="1:6" ht="19.5" thickTop="1" thickBot="1">
      <c r="A362" s="66"/>
      <c r="B362" s="19" t="str">
        <f>IF(A362="","",SUBTOTAL(3,A$6:A362))</f>
        <v/>
      </c>
      <c r="C362" s="18">
        <f ca="1">SUMIF(صادر_وارد!$D$3:$D$1999,'تكويد صنف_ارصدة'!B362,صادر_وارد!$A$3:$A$500)</f>
        <v>0</v>
      </c>
      <c r="D362" s="19">
        <f ca="1">SUMIF(صادر_وارد!$D$3:$D$1999,'تكويد صنف_ارصدة'!B362,صادر_وارد!$B$3:$B$500)</f>
        <v>0</v>
      </c>
      <c r="E362" s="67">
        <f t="shared" ca="1" si="6"/>
        <v>0</v>
      </c>
      <c r="F362" s="66"/>
    </row>
    <row r="363" spans="1:6" ht="19.5" thickTop="1" thickBot="1">
      <c r="A363" s="66"/>
      <c r="B363" s="19" t="str">
        <f>IF(A363="","",SUBTOTAL(3,A$6:A363))</f>
        <v/>
      </c>
      <c r="C363" s="18">
        <f ca="1">SUMIF(صادر_وارد!$D$3:$D$1999,'تكويد صنف_ارصدة'!B363,صادر_وارد!$A$3:$A$500)</f>
        <v>0</v>
      </c>
      <c r="D363" s="19">
        <f ca="1">SUMIF(صادر_وارد!$D$3:$D$1999,'تكويد صنف_ارصدة'!B363,صادر_وارد!$B$3:$B$500)</f>
        <v>0</v>
      </c>
      <c r="E363" s="67">
        <f t="shared" ca="1" si="6"/>
        <v>0</v>
      </c>
      <c r="F363" s="66"/>
    </row>
    <row r="364" spans="1:6" ht="19.5" thickTop="1" thickBot="1">
      <c r="A364" s="66"/>
      <c r="B364" s="19" t="str">
        <f>IF(A364="","",SUBTOTAL(3,A$6:A364))</f>
        <v/>
      </c>
      <c r="C364" s="18">
        <f ca="1">SUMIF(صادر_وارد!$D$3:$D$1999,'تكويد صنف_ارصدة'!B364,صادر_وارد!$A$3:$A$500)</f>
        <v>0</v>
      </c>
      <c r="D364" s="19">
        <f ca="1">SUMIF(صادر_وارد!$D$3:$D$1999,'تكويد صنف_ارصدة'!B364,صادر_وارد!$B$3:$B$500)</f>
        <v>0</v>
      </c>
      <c r="E364" s="67">
        <f t="shared" ca="1" si="6"/>
        <v>0</v>
      </c>
      <c r="F364" s="66"/>
    </row>
    <row r="365" spans="1:6" ht="19.5" thickTop="1" thickBot="1">
      <c r="A365" s="66"/>
      <c r="B365" s="19" t="str">
        <f>IF(A365="","",SUBTOTAL(3,A$6:A365))</f>
        <v/>
      </c>
      <c r="C365" s="18">
        <f ca="1">SUMIF(صادر_وارد!$D$3:$D$1999,'تكويد صنف_ارصدة'!B365,صادر_وارد!$A$3:$A$500)</f>
        <v>0</v>
      </c>
      <c r="D365" s="19">
        <f ca="1">SUMIF(صادر_وارد!$D$3:$D$1999,'تكويد صنف_ارصدة'!B365,صادر_وارد!$B$3:$B$500)</f>
        <v>0</v>
      </c>
      <c r="E365" s="67">
        <f t="shared" ca="1" si="6"/>
        <v>0</v>
      </c>
      <c r="F365" s="66"/>
    </row>
    <row r="366" spans="1:6" ht="19.5" thickTop="1" thickBot="1">
      <c r="A366" s="66"/>
      <c r="B366" s="19" t="str">
        <f>IF(A366="","",SUBTOTAL(3,A$6:A366))</f>
        <v/>
      </c>
      <c r="C366" s="18">
        <f ca="1">SUMIF(صادر_وارد!$D$3:$D$1999,'تكويد صنف_ارصدة'!B366,صادر_وارد!$A$3:$A$500)</f>
        <v>0</v>
      </c>
      <c r="D366" s="19">
        <f ca="1">SUMIF(صادر_وارد!$D$3:$D$1999,'تكويد صنف_ارصدة'!B366,صادر_وارد!$B$3:$B$500)</f>
        <v>0</v>
      </c>
      <c r="E366" s="67">
        <f t="shared" ca="1" si="6"/>
        <v>0</v>
      </c>
      <c r="F366" s="66"/>
    </row>
    <row r="367" spans="1:6" ht="19.5" thickTop="1" thickBot="1">
      <c r="A367" s="66"/>
      <c r="B367" s="19" t="str">
        <f>IF(A367="","",SUBTOTAL(3,A$6:A367))</f>
        <v/>
      </c>
      <c r="C367" s="18">
        <f ca="1">SUMIF(صادر_وارد!$D$3:$D$1999,'تكويد صنف_ارصدة'!B367,صادر_وارد!$A$3:$A$500)</f>
        <v>0</v>
      </c>
      <c r="D367" s="19">
        <f ca="1">SUMIF(صادر_وارد!$D$3:$D$1999,'تكويد صنف_ارصدة'!B367,صادر_وارد!$B$3:$B$500)</f>
        <v>0</v>
      </c>
      <c r="E367" s="67">
        <f t="shared" ca="1" si="6"/>
        <v>0</v>
      </c>
      <c r="F367" s="66"/>
    </row>
    <row r="368" spans="1:6" ht="19.5" thickTop="1" thickBot="1">
      <c r="A368" s="66"/>
      <c r="B368" s="19" t="str">
        <f>IF(A368="","",SUBTOTAL(3,A$6:A368))</f>
        <v/>
      </c>
      <c r="C368" s="18">
        <f ca="1">SUMIF(صادر_وارد!$D$3:$D$1999,'تكويد صنف_ارصدة'!B368,صادر_وارد!$A$3:$A$500)</f>
        <v>0</v>
      </c>
      <c r="D368" s="19">
        <f ca="1">SUMIF(صادر_وارد!$D$3:$D$1999,'تكويد صنف_ارصدة'!B368,صادر_وارد!$B$3:$B$500)</f>
        <v>0</v>
      </c>
      <c r="E368" s="67">
        <f t="shared" ca="1" si="6"/>
        <v>0</v>
      </c>
      <c r="F368" s="66"/>
    </row>
    <row r="369" spans="1:6" ht="19.5" thickTop="1" thickBot="1">
      <c r="A369" s="66"/>
      <c r="B369" s="19" t="str">
        <f>IF(A369="","",SUBTOTAL(3,A$6:A369))</f>
        <v/>
      </c>
      <c r="C369" s="18">
        <f ca="1">SUMIF(صادر_وارد!$D$3:$D$1999,'تكويد صنف_ارصدة'!B369,صادر_وارد!$A$3:$A$500)</f>
        <v>0</v>
      </c>
      <c r="D369" s="19">
        <f ca="1">SUMIF(صادر_وارد!$D$3:$D$1999,'تكويد صنف_ارصدة'!B369,صادر_وارد!$B$3:$B$500)</f>
        <v>0</v>
      </c>
      <c r="E369" s="67">
        <f t="shared" ca="1" si="6"/>
        <v>0</v>
      </c>
      <c r="F369" s="66"/>
    </row>
    <row r="370" spans="1:6" ht="19.5" thickTop="1" thickBot="1">
      <c r="A370" s="66"/>
      <c r="B370" s="19" t="str">
        <f>IF(A370="","",SUBTOTAL(3,A$6:A370))</f>
        <v/>
      </c>
      <c r="C370" s="18">
        <f ca="1">SUMIF(صادر_وارد!$D$3:$D$1999,'تكويد صنف_ارصدة'!B370,صادر_وارد!$A$3:$A$500)</f>
        <v>0</v>
      </c>
      <c r="D370" s="19">
        <f ca="1">SUMIF(صادر_وارد!$D$3:$D$1999,'تكويد صنف_ارصدة'!B370,صادر_وارد!$B$3:$B$500)</f>
        <v>0</v>
      </c>
      <c r="E370" s="67">
        <f t="shared" ca="1" si="6"/>
        <v>0</v>
      </c>
      <c r="F370" s="66"/>
    </row>
    <row r="371" spans="1:6" ht="19.5" thickTop="1" thickBot="1">
      <c r="A371" s="66"/>
      <c r="B371" s="19" t="str">
        <f>IF(A371="","",SUBTOTAL(3,A$6:A371))</f>
        <v/>
      </c>
      <c r="C371" s="18">
        <f ca="1">SUMIF(صادر_وارد!$D$3:$D$1999,'تكويد صنف_ارصدة'!B371,صادر_وارد!$A$3:$A$500)</f>
        <v>0</v>
      </c>
      <c r="D371" s="19">
        <f ca="1">SUMIF(صادر_وارد!$D$3:$D$1999,'تكويد صنف_ارصدة'!B371,صادر_وارد!$B$3:$B$500)</f>
        <v>0</v>
      </c>
      <c r="E371" s="67">
        <f t="shared" ca="1" si="6"/>
        <v>0</v>
      </c>
      <c r="F371" s="66"/>
    </row>
    <row r="372" spans="1:6" ht="19.5" thickTop="1" thickBot="1">
      <c r="A372" s="66"/>
      <c r="B372" s="19" t="str">
        <f>IF(A372="","",SUBTOTAL(3,A$6:A372))</f>
        <v/>
      </c>
      <c r="C372" s="18">
        <f ca="1">SUMIF(صادر_وارد!$D$3:$D$1999,'تكويد صنف_ارصدة'!B372,صادر_وارد!$A$3:$A$500)</f>
        <v>0</v>
      </c>
      <c r="D372" s="19">
        <f ca="1">SUMIF(صادر_وارد!$D$3:$D$1999,'تكويد صنف_ارصدة'!B372,صادر_وارد!$B$3:$B$500)</f>
        <v>0</v>
      </c>
      <c r="E372" s="67">
        <f t="shared" ca="1" si="6"/>
        <v>0</v>
      </c>
      <c r="F372" s="66"/>
    </row>
    <row r="373" spans="1:6" ht="19.5" thickTop="1" thickBot="1">
      <c r="A373" s="66"/>
      <c r="B373" s="19" t="str">
        <f>IF(A373="","",SUBTOTAL(3,A$6:A373))</f>
        <v/>
      </c>
      <c r="C373" s="18">
        <f ca="1">SUMIF(صادر_وارد!$D$3:$D$1999,'تكويد صنف_ارصدة'!B373,صادر_وارد!$A$3:$A$500)</f>
        <v>0</v>
      </c>
      <c r="D373" s="19">
        <f ca="1">SUMIF(صادر_وارد!$D$3:$D$1999,'تكويد صنف_ارصدة'!B373,صادر_وارد!$B$3:$B$500)</f>
        <v>0</v>
      </c>
      <c r="E373" s="67">
        <f t="shared" ca="1" si="6"/>
        <v>0</v>
      </c>
      <c r="F373" s="66"/>
    </row>
    <row r="374" spans="1:6" ht="19.5" thickTop="1" thickBot="1">
      <c r="A374" s="66"/>
      <c r="B374" s="19" t="str">
        <f>IF(A374="","",SUBTOTAL(3,A$6:A374))</f>
        <v/>
      </c>
      <c r="C374" s="18">
        <f ca="1">SUMIF(صادر_وارد!$D$3:$D$1999,'تكويد صنف_ارصدة'!B374,صادر_وارد!$A$3:$A$500)</f>
        <v>0</v>
      </c>
      <c r="D374" s="19">
        <f ca="1">SUMIF(صادر_وارد!$D$3:$D$1999,'تكويد صنف_ارصدة'!B374,صادر_وارد!$B$3:$B$500)</f>
        <v>0</v>
      </c>
      <c r="E374" s="67">
        <f t="shared" ca="1" si="6"/>
        <v>0</v>
      </c>
      <c r="F374" s="66"/>
    </row>
    <row r="375" spans="1:6" ht="19.5" thickTop="1" thickBot="1">
      <c r="A375" s="66"/>
      <c r="B375" s="19" t="str">
        <f>IF(A375="","",SUBTOTAL(3,A$6:A375))</f>
        <v/>
      </c>
      <c r="C375" s="18">
        <f ca="1">SUMIF(صادر_وارد!$D$3:$D$1999,'تكويد صنف_ارصدة'!B375,صادر_وارد!$A$3:$A$500)</f>
        <v>0</v>
      </c>
      <c r="D375" s="19">
        <f ca="1">SUMIF(صادر_وارد!$D$3:$D$1999,'تكويد صنف_ارصدة'!B375,صادر_وارد!$B$3:$B$500)</f>
        <v>0</v>
      </c>
      <c r="E375" s="67">
        <f t="shared" ca="1" si="6"/>
        <v>0</v>
      </c>
      <c r="F375" s="66"/>
    </row>
    <row r="376" spans="1:6" ht="19.5" thickTop="1" thickBot="1">
      <c r="A376" s="66"/>
      <c r="B376" s="19" t="str">
        <f>IF(A376="","",SUBTOTAL(3,A$6:A376))</f>
        <v/>
      </c>
      <c r="C376" s="18">
        <f ca="1">SUMIF(صادر_وارد!$D$3:$D$1999,'تكويد صنف_ارصدة'!B376,صادر_وارد!$A$3:$A$500)</f>
        <v>0</v>
      </c>
      <c r="D376" s="19">
        <f ca="1">SUMIF(صادر_وارد!$D$3:$D$1999,'تكويد صنف_ارصدة'!B376,صادر_وارد!$B$3:$B$500)</f>
        <v>0</v>
      </c>
      <c r="E376" s="67">
        <f t="shared" ca="1" si="6"/>
        <v>0</v>
      </c>
      <c r="F376" s="66"/>
    </row>
    <row r="377" spans="1:6" ht="19.5" thickTop="1" thickBot="1">
      <c r="A377" s="66"/>
      <c r="B377" s="19" t="str">
        <f>IF(A377="","",SUBTOTAL(3,A$6:A377))</f>
        <v/>
      </c>
      <c r="C377" s="18">
        <f ca="1">SUMIF(صادر_وارد!$D$3:$D$1999,'تكويد صنف_ارصدة'!B377,صادر_وارد!$A$3:$A$500)</f>
        <v>0</v>
      </c>
      <c r="D377" s="19">
        <f ca="1">SUMIF(صادر_وارد!$D$3:$D$1999,'تكويد صنف_ارصدة'!B377,صادر_وارد!$B$3:$B$500)</f>
        <v>0</v>
      </c>
      <c r="E377" s="67">
        <f t="shared" ca="1" si="6"/>
        <v>0</v>
      </c>
      <c r="F377" s="66"/>
    </row>
    <row r="378" spans="1:6" ht="19.5" thickTop="1" thickBot="1">
      <c r="A378" s="66"/>
      <c r="B378" s="19" t="str">
        <f>IF(A378="","",SUBTOTAL(3,A$6:A378))</f>
        <v/>
      </c>
      <c r="C378" s="18">
        <f ca="1">SUMIF(صادر_وارد!$D$3:$D$1999,'تكويد صنف_ارصدة'!B378,صادر_وارد!$A$3:$A$500)</f>
        <v>0</v>
      </c>
      <c r="D378" s="19">
        <f ca="1">SUMIF(صادر_وارد!$D$3:$D$1999,'تكويد صنف_ارصدة'!B378,صادر_وارد!$B$3:$B$500)</f>
        <v>0</v>
      </c>
      <c r="E378" s="67">
        <f t="shared" ca="1" si="6"/>
        <v>0</v>
      </c>
      <c r="F378" s="66"/>
    </row>
    <row r="379" spans="1:6" ht="19.5" thickTop="1" thickBot="1">
      <c r="A379" s="66"/>
      <c r="B379" s="19" t="str">
        <f>IF(A379="","",SUBTOTAL(3,A$6:A379))</f>
        <v/>
      </c>
      <c r="C379" s="18">
        <f ca="1">SUMIF(صادر_وارد!$D$3:$D$1999,'تكويد صنف_ارصدة'!B379,صادر_وارد!$A$3:$A$500)</f>
        <v>0</v>
      </c>
      <c r="D379" s="19">
        <f ca="1">SUMIF(صادر_وارد!$D$3:$D$1999,'تكويد صنف_ارصدة'!B379,صادر_وارد!$B$3:$B$500)</f>
        <v>0</v>
      </c>
      <c r="E379" s="67">
        <f t="shared" ca="1" si="6"/>
        <v>0</v>
      </c>
      <c r="F379" s="66"/>
    </row>
    <row r="380" spans="1:6" ht="19.5" thickTop="1" thickBot="1">
      <c r="A380" s="66"/>
      <c r="B380" s="19" t="str">
        <f>IF(A380="","",SUBTOTAL(3,A$6:A380))</f>
        <v/>
      </c>
      <c r="C380" s="18">
        <f ca="1">SUMIF(صادر_وارد!$D$3:$D$1999,'تكويد صنف_ارصدة'!B380,صادر_وارد!$A$3:$A$500)</f>
        <v>0</v>
      </c>
      <c r="D380" s="19">
        <f ca="1">SUMIF(صادر_وارد!$D$3:$D$1999,'تكويد صنف_ارصدة'!B380,صادر_وارد!$B$3:$B$500)</f>
        <v>0</v>
      </c>
      <c r="E380" s="67">
        <f t="shared" ca="1" si="6"/>
        <v>0</v>
      </c>
      <c r="F380" s="66"/>
    </row>
    <row r="381" spans="1:6" ht="19.5" thickTop="1" thickBot="1">
      <c r="A381" s="66"/>
      <c r="B381" s="19" t="str">
        <f>IF(A381="","",SUBTOTAL(3,A$6:A381))</f>
        <v/>
      </c>
      <c r="C381" s="18">
        <f ca="1">SUMIF(صادر_وارد!$D$3:$D$1999,'تكويد صنف_ارصدة'!B381,صادر_وارد!$A$3:$A$500)</f>
        <v>0</v>
      </c>
      <c r="D381" s="19">
        <f ca="1">SUMIF(صادر_وارد!$D$3:$D$1999,'تكويد صنف_ارصدة'!B381,صادر_وارد!$B$3:$B$500)</f>
        <v>0</v>
      </c>
      <c r="E381" s="67">
        <f t="shared" ca="1" si="6"/>
        <v>0</v>
      </c>
      <c r="F381" s="66"/>
    </row>
    <row r="382" spans="1:6" ht="19.5" thickTop="1" thickBot="1">
      <c r="A382" s="66"/>
      <c r="B382" s="19" t="str">
        <f>IF(A382="","",SUBTOTAL(3,A$6:A382))</f>
        <v/>
      </c>
      <c r="C382" s="18">
        <f ca="1">SUMIF(صادر_وارد!$D$3:$D$1999,'تكويد صنف_ارصدة'!B382,صادر_وارد!$A$3:$A$500)</f>
        <v>0</v>
      </c>
      <c r="D382" s="19">
        <f ca="1">SUMIF(صادر_وارد!$D$3:$D$1999,'تكويد صنف_ارصدة'!B382,صادر_وارد!$B$3:$B$500)</f>
        <v>0</v>
      </c>
      <c r="E382" s="67">
        <f t="shared" ca="1" si="6"/>
        <v>0</v>
      </c>
      <c r="F382" s="66"/>
    </row>
    <row r="383" spans="1:6" ht="19.5" thickTop="1" thickBot="1">
      <c r="A383" s="66"/>
      <c r="B383" s="19" t="str">
        <f>IF(A383="","",SUBTOTAL(3,A$6:A383))</f>
        <v/>
      </c>
      <c r="C383" s="18">
        <f ca="1">SUMIF(صادر_وارد!$D$3:$D$1999,'تكويد صنف_ارصدة'!B383,صادر_وارد!$A$3:$A$500)</f>
        <v>0</v>
      </c>
      <c r="D383" s="19">
        <f ca="1">SUMIF(صادر_وارد!$D$3:$D$1999,'تكويد صنف_ارصدة'!B383,صادر_وارد!$B$3:$B$500)</f>
        <v>0</v>
      </c>
      <c r="E383" s="67">
        <f t="shared" ca="1" si="6"/>
        <v>0</v>
      </c>
      <c r="F383" s="66"/>
    </row>
    <row r="384" spans="1:6" ht="19.5" thickTop="1" thickBot="1">
      <c r="A384" s="66"/>
      <c r="B384" s="19" t="str">
        <f>IF(A384="","",SUBTOTAL(3,A$6:A384))</f>
        <v/>
      </c>
      <c r="C384" s="18">
        <f ca="1">SUMIF(صادر_وارد!$D$3:$D$1999,'تكويد صنف_ارصدة'!B384,صادر_وارد!$A$3:$A$500)</f>
        <v>0</v>
      </c>
      <c r="D384" s="19">
        <f ca="1">SUMIF(صادر_وارد!$D$3:$D$1999,'تكويد صنف_ارصدة'!B384,صادر_وارد!$B$3:$B$500)</f>
        <v>0</v>
      </c>
      <c r="E384" s="67">
        <f t="shared" ca="1" si="6"/>
        <v>0</v>
      </c>
      <c r="F384" s="66"/>
    </row>
    <row r="385" spans="1:6" ht="19.5" thickTop="1" thickBot="1">
      <c r="A385" s="66"/>
      <c r="B385" s="19" t="str">
        <f>IF(A385="","",SUBTOTAL(3,A$6:A385))</f>
        <v/>
      </c>
      <c r="C385" s="18">
        <f ca="1">SUMIF(صادر_وارد!$D$3:$D$1999,'تكويد صنف_ارصدة'!B385,صادر_وارد!$A$3:$A$500)</f>
        <v>0</v>
      </c>
      <c r="D385" s="19">
        <f ca="1">SUMIF(صادر_وارد!$D$3:$D$1999,'تكويد صنف_ارصدة'!B385,صادر_وارد!$B$3:$B$500)</f>
        <v>0</v>
      </c>
      <c r="E385" s="67">
        <f t="shared" ca="1" si="6"/>
        <v>0</v>
      </c>
      <c r="F385" s="66"/>
    </row>
    <row r="386" spans="1:6" ht="19.5" thickTop="1" thickBot="1">
      <c r="A386" s="66"/>
      <c r="B386" s="19" t="str">
        <f>IF(A386="","",SUBTOTAL(3,A$6:A386))</f>
        <v/>
      </c>
      <c r="C386" s="18">
        <f ca="1">SUMIF(صادر_وارد!$D$3:$D$1999,'تكويد صنف_ارصدة'!B386,صادر_وارد!$A$3:$A$500)</f>
        <v>0</v>
      </c>
      <c r="D386" s="19">
        <f ca="1">SUMIF(صادر_وارد!$D$3:$D$1999,'تكويد صنف_ارصدة'!B386,صادر_وارد!$B$3:$B$500)</f>
        <v>0</v>
      </c>
      <c r="E386" s="67">
        <f t="shared" ca="1" si="6"/>
        <v>0</v>
      </c>
      <c r="F386" s="66"/>
    </row>
    <row r="387" spans="1:6" ht="19.5" thickTop="1" thickBot="1">
      <c r="A387" s="66"/>
      <c r="B387" s="19" t="str">
        <f>IF(A387="","",SUBTOTAL(3,A$6:A387))</f>
        <v/>
      </c>
      <c r="C387" s="18">
        <f ca="1">SUMIF(صادر_وارد!$D$3:$D$1999,'تكويد صنف_ارصدة'!B387,صادر_وارد!$A$3:$A$500)</f>
        <v>0</v>
      </c>
      <c r="D387" s="19">
        <f ca="1">SUMIF(صادر_وارد!$D$3:$D$1999,'تكويد صنف_ارصدة'!B387,صادر_وارد!$B$3:$B$500)</f>
        <v>0</v>
      </c>
      <c r="E387" s="67">
        <f t="shared" ca="1" si="6"/>
        <v>0</v>
      </c>
      <c r="F387" s="66"/>
    </row>
    <row r="388" spans="1:6" ht="19.5" thickTop="1" thickBot="1">
      <c r="A388" s="66"/>
      <c r="B388" s="19" t="str">
        <f>IF(A388="","",SUBTOTAL(3,A$6:A388))</f>
        <v/>
      </c>
      <c r="C388" s="18">
        <f ca="1">SUMIF(صادر_وارد!$D$3:$D$1999,'تكويد صنف_ارصدة'!B388,صادر_وارد!$A$3:$A$500)</f>
        <v>0</v>
      </c>
      <c r="D388" s="19">
        <f ca="1">SUMIF(صادر_وارد!$D$3:$D$1999,'تكويد صنف_ارصدة'!B388,صادر_وارد!$B$3:$B$500)</f>
        <v>0</v>
      </c>
      <c r="E388" s="67">
        <f t="shared" ca="1" si="6"/>
        <v>0</v>
      </c>
      <c r="F388" s="66"/>
    </row>
    <row r="389" spans="1:6" ht="19.5" thickTop="1" thickBot="1">
      <c r="A389" s="66"/>
      <c r="B389" s="19" t="str">
        <f>IF(A389="","",SUBTOTAL(3,A$6:A389))</f>
        <v/>
      </c>
      <c r="C389" s="18">
        <f ca="1">SUMIF(صادر_وارد!$D$3:$D$1999,'تكويد صنف_ارصدة'!B389,صادر_وارد!$A$3:$A$500)</f>
        <v>0</v>
      </c>
      <c r="D389" s="19">
        <f ca="1">SUMIF(صادر_وارد!$D$3:$D$1999,'تكويد صنف_ارصدة'!B389,صادر_وارد!$B$3:$B$500)</f>
        <v>0</v>
      </c>
      <c r="E389" s="67">
        <f t="shared" ca="1" si="6"/>
        <v>0</v>
      </c>
      <c r="F389" s="66"/>
    </row>
    <row r="390" spans="1:6" ht="19.5" thickTop="1" thickBot="1">
      <c r="A390" s="66"/>
      <c r="B390" s="19" t="str">
        <f>IF(A390="","",SUBTOTAL(3,A$6:A390))</f>
        <v/>
      </c>
      <c r="C390" s="18">
        <f ca="1">SUMIF(صادر_وارد!$D$3:$D$1999,'تكويد صنف_ارصدة'!B390,صادر_وارد!$A$3:$A$500)</f>
        <v>0</v>
      </c>
      <c r="D390" s="19">
        <f ca="1">SUMIF(صادر_وارد!$D$3:$D$1999,'تكويد صنف_ارصدة'!B390,صادر_وارد!$B$3:$B$500)</f>
        <v>0</v>
      </c>
      <c r="E390" s="67">
        <f t="shared" ca="1" si="6"/>
        <v>0</v>
      </c>
      <c r="F390" s="66"/>
    </row>
    <row r="391" spans="1:6" ht="19.5" thickTop="1" thickBot="1">
      <c r="A391" s="66"/>
      <c r="B391" s="19" t="str">
        <f>IF(A391="","",SUBTOTAL(3,A$6:A391))</f>
        <v/>
      </c>
      <c r="C391" s="18">
        <f ca="1">SUMIF(صادر_وارد!$D$3:$D$1999,'تكويد صنف_ارصدة'!B391,صادر_وارد!$A$3:$A$500)</f>
        <v>0</v>
      </c>
      <c r="D391" s="19">
        <f ca="1">SUMIF(صادر_وارد!$D$3:$D$1999,'تكويد صنف_ارصدة'!B391,صادر_وارد!$B$3:$B$500)</f>
        <v>0</v>
      </c>
      <c r="E391" s="67">
        <f t="shared" ref="E391:E454" ca="1" si="7">C391-D391</f>
        <v>0</v>
      </c>
      <c r="F391" s="66"/>
    </row>
    <row r="392" spans="1:6" ht="19.5" thickTop="1" thickBot="1">
      <c r="A392" s="66"/>
      <c r="B392" s="19" t="str">
        <f>IF(A392="","",SUBTOTAL(3,A$6:A392))</f>
        <v/>
      </c>
      <c r="C392" s="18">
        <f ca="1">SUMIF(صادر_وارد!$D$3:$D$1999,'تكويد صنف_ارصدة'!B392,صادر_وارد!$A$3:$A$500)</f>
        <v>0</v>
      </c>
      <c r="D392" s="19">
        <f ca="1">SUMIF(صادر_وارد!$D$3:$D$1999,'تكويد صنف_ارصدة'!B392,صادر_وارد!$B$3:$B$500)</f>
        <v>0</v>
      </c>
      <c r="E392" s="67">
        <f t="shared" ca="1" si="7"/>
        <v>0</v>
      </c>
      <c r="F392" s="66"/>
    </row>
    <row r="393" spans="1:6" ht="19.5" thickTop="1" thickBot="1">
      <c r="A393" s="66"/>
      <c r="B393" s="19" t="str">
        <f>IF(A393="","",SUBTOTAL(3,A$6:A393))</f>
        <v/>
      </c>
      <c r="C393" s="18">
        <f ca="1">SUMIF(صادر_وارد!$D$3:$D$1999,'تكويد صنف_ارصدة'!B393,صادر_وارد!$A$3:$A$500)</f>
        <v>0</v>
      </c>
      <c r="D393" s="19">
        <f ca="1">SUMIF(صادر_وارد!$D$3:$D$1999,'تكويد صنف_ارصدة'!B393,صادر_وارد!$B$3:$B$500)</f>
        <v>0</v>
      </c>
      <c r="E393" s="67">
        <f t="shared" ca="1" si="7"/>
        <v>0</v>
      </c>
      <c r="F393" s="66"/>
    </row>
    <row r="394" spans="1:6" ht="19.5" thickTop="1" thickBot="1">
      <c r="A394" s="66"/>
      <c r="B394" s="19" t="str">
        <f>IF(A394="","",SUBTOTAL(3,A$6:A394))</f>
        <v/>
      </c>
      <c r="C394" s="18">
        <f ca="1">SUMIF(صادر_وارد!$D$3:$D$1999,'تكويد صنف_ارصدة'!B394,صادر_وارد!$A$3:$A$500)</f>
        <v>0</v>
      </c>
      <c r="D394" s="19">
        <f ca="1">SUMIF(صادر_وارد!$D$3:$D$1999,'تكويد صنف_ارصدة'!B394,صادر_وارد!$B$3:$B$500)</f>
        <v>0</v>
      </c>
      <c r="E394" s="67">
        <f t="shared" ca="1" si="7"/>
        <v>0</v>
      </c>
      <c r="F394" s="66"/>
    </row>
    <row r="395" spans="1:6" ht="19.5" thickTop="1" thickBot="1">
      <c r="A395" s="66"/>
      <c r="B395" s="19" t="str">
        <f>IF(A395="","",SUBTOTAL(3,A$6:A395))</f>
        <v/>
      </c>
      <c r="C395" s="18">
        <f ca="1">SUMIF(صادر_وارد!$D$3:$D$1999,'تكويد صنف_ارصدة'!B395,صادر_وارد!$A$3:$A$500)</f>
        <v>0</v>
      </c>
      <c r="D395" s="19">
        <f ca="1">SUMIF(صادر_وارد!$D$3:$D$1999,'تكويد صنف_ارصدة'!B395,صادر_وارد!$B$3:$B$500)</f>
        <v>0</v>
      </c>
      <c r="E395" s="67">
        <f t="shared" ca="1" si="7"/>
        <v>0</v>
      </c>
      <c r="F395" s="66"/>
    </row>
    <row r="396" spans="1:6" ht="19.5" thickTop="1" thickBot="1">
      <c r="A396" s="66"/>
      <c r="B396" s="19" t="str">
        <f>IF(A396="","",SUBTOTAL(3,A$6:A396))</f>
        <v/>
      </c>
      <c r="C396" s="18">
        <f ca="1">SUMIF(صادر_وارد!$D$3:$D$1999,'تكويد صنف_ارصدة'!B396,صادر_وارد!$A$3:$A$500)</f>
        <v>0</v>
      </c>
      <c r="D396" s="19">
        <f ca="1">SUMIF(صادر_وارد!$D$3:$D$1999,'تكويد صنف_ارصدة'!B396,صادر_وارد!$B$3:$B$500)</f>
        <v>0</v>
      </c>
      <c r="E396" s="67">
        <f t="shared" ca="1" si="7"/>
        <v>0</v>
      </c>
      <c r="F396" s="66"/>
    </row>
    <row r="397" spans="1:6" ht="19.5" thickTop="1" thickBot="1">
      <c r="A397" s="66"/>
      <c r="B397" s="19" t="str">
        <f>IF(A397="","",SUBTOTAL(3,A$6:A397))</f>
        <v/>
      </c>
      <c r="C397" s="18">
        <f ca="1">SUMIF(صادر_وارد!$D$3:$D$1999,'تكويد صنف_ارصدة'!B397,صادر_وارد!$A$3:$A$500)</f>
        <v>0</v>
      </c>
      <c r="D397" s="19">
        <f ca="1">SUMIF(صادر_وارد!$D$3:$D$1999,'تكويد صنف_ارصدة'!B397,صادر_وارد!$B$3:$B$500)</f>
        <v>0</v>
      </c>
      <c r="E397" s="67">
        <f t="shared" ca="1" si="7"/>
        <v>0</v>
      </c>
      <c r="F397" s="66"/>
    </row>
    <row r="398" spans="1:6" ht="19.5" thickTop="1" thickBot="1">
      <c r="A398" s="66"/>
      <c r="B398" s="19" t="str">
        <f>IF(A398="","",SUBTOTAL(3,A$6:A398))</f>
        <v/>
      </c>
      <c r="C398" s="18">
        <f ca="1">SUMIF(صادر_وارد!$D$3:$D$1999,'تكويد صنف_ارصدة'!B398,صادر_وارد!$A$3:$A$500)</f>
        <v>0</v>
      </c>
      <c r="D398" s="19">
        <f ca="1">SUMIF(صادر_وارد!$D$3:$D$1999,'تكويد صنف_ارصدة'!B398,صادر_وارد!$B$3:$B$500)</f>
        <v>0</v>
      </c>
      <c r="E398" s="67">
        <f t="shared" ca="1" si="7"/>
        <v>0</v>
      </c>
      <c r="F398" s="66"/>
    </row>
    <row r="399" spans="1:6" ht="19.5" thickTop="1" thickBot="1">
      <c r="A399" s="66"/>
      <c r="B399" s="19" t="str">
        <f>IF(A399="","",SUBTOTAL(3,A$6:A399))</f>
        <v/>
      </c>
      <c r="C399" s="18">
        <f ca="1">SUMIF(صادر_وارد!$D$3:$D$1999,'تكويد صنف_ارصدة'!B399,صادر_وارد!$A$3:$A$500)</f>
        <v>0</v>
      </c>
      <c r="D399" s="19">
        <f ca="1">SUMIF(صادر_وارد!$D$3:$D$1999,'تكويد صنف_ارصدة'!B399,صادر_وارد!$B$3:$B$500)</f>
        <v>0</v>
      </c>
      <c r="E399" s="67">
        <f t="shared" ca="1" si="7"/>
        <v>0</v>
      </c>
      <c r="F399" s="66"/>
    </row>
    <row r="400" spans="1:6" ht="19.5" thickTop="1" thickBot="1">
      <c r="A400" s="66"/>
      <c r="B400" s="19" t="str">
        <f>IF(A400="","",SUBTOTAL(3,A$6:A400))</f>
        <v/>
      </c>
      <c r="C400" s="18">
        <f ca="1">SUMIF(صادر_وارد!$D$3:$D$1999,'تكويد صنف_ارصدة'!B400,صادر_وارد!$A$3:$A$500)</f>
        <v>0</v>
      </c>
      <c r="D400" s="19">
        <f ca="1">SUMIF(صادر_وارد!$D$3:$D$1999,'تكويد صنف_ارصدة'!B400,صادر_وارد!$B$3:$B$500)</f>
        <v>0</v>
      </c>
      <c r="E400" s="67">
        <f t="shared" ca="1" si="7"/>
        <v>0</v>
      </c>
      <c r="F400" s="66"/>
    </row>
    <row r="401" spans="1:6" ht="19.5" thickTop="1" thickBot="1">
      <c r="A401" s="66"/>
      <c r="B401" s="19" t="str">
        <f>IF(A401="","",SUBTOTAL(3,A$6:A401))</f>
        <v/>
      </c>
      <c r="C401" s="18">
        <f ca="1">SUMIF(صادر_وارد!$D$3:$D$1999,'تكويد صنف_ارصدة'!B401,صادر_وارد!$A$3:$A$500)</f>
        <v>0</v>
      </c>
      <c r="D401" s="19">
        <f ca="1">SUMIF(صادر_وارد!$D$3:$D$1999,'تكويد صنف_ارصدة'!B401,صادر_وارد!$B$3:$B$500)</f>
        <v>0</v>
      </c>
      <c r="E401" s="67">
        <f t="shared" ca="1" si="7"/>
        <v>0</v>
      </c>
      <c r="F401" s="66"/>
    </row>
    <row r="402" spans="1:6" ht="19.5" thickTop="1" thickBot="1">
      <c r="A402" s="66"/>
      <c r="B402" s="19" t="str">
        <f>IF(A402="","",SUBTOTAL(3,A$6:A402))</f>
        <v/>
      </c>
      <c r="C402" s="18">
        <f ca="1">SUMIF(صادر_وارد!$D$3:$D$1999,'تكويد صنف_ارصدة'!B402,صادر_وارد!$A$3:$A$500)</f>
        <v>0</v>
      </c>
      <c r="D402" s="19">
        <f ca="1">SUMIF(صادر_وارد!$D$3:$D$1999,'تكويد صنف_ارصدة'!B402,صادر_وارد!$B$3:$B$500)</f>
        <v>0</v>
      </c>
      <c r="E402" s="67">
        <f t="shared" ca="1" si="7"/>
        <v>0</v>
      </c>
      <c r="F402" s="66"/>
    </row>
    <row r="403" spans="1:6" ht="19.5" thickTop="1" thickBot="1">
      <c r="A403" s="66"/>
      <c r="B403" s="19" t="str">
        <f>IF(A403="","",SUBTOTAL(3,A$6:A403))</f>
        <v/>
      </c>
      <c r="C403" s="18">
        <f ca="1">SUMIF(صادر_وارد!$D$3:$D$1999,'تكويد صنف_ارصدة'!B403,صادر_وارد!$A$3:$A$500)</f>
        <v>0</v>
      </c>
      <c r="D403" s="19">
        <f ca="1">SUMIF(صادر_وارد!$D$3:$D$1999,'تكويد صنف_ارصدة'!B403,صادر_وارد!$B$3:$B$500)</f>
        <v>0</v>
      </c>
      <c r="E403" s="67">
        <f t="shared" ca="1" si="7"/>
        <v>0</v>
      </c>
      <c r="F403" s="66"/>
    </row>
    <row r="404" spans="1:6" ht="19.5" thickTop="1" thickBot="1">
      <c r="A404" s="66"/>
      <c r="B404" s="19" t="str">
        <f>IF(A404="","",SUBTOTAL(3,A$6:A404))</f>
        <v/>
      </c>
      <c r="C404" s="18">
        <f ca="1">SUMIF(صادر_وارد!$D$3:$D$1999,'تكويد صنف_ارصدة'!B404,صادر_وارد!$A$3:$A$500)</f>
        <v>0</v>
      </c>
      <c r="D404" s="19">
        <f ca="1">SUMIF(صادر_وارد!$D$3:$D$1999,'تكويد صنف_ارصدة'!B404,صادر_وارد!$B$3:$B$500)</f>
        <v>0</v>
      </c>
      <c r="E404" s="67">
        <f t="shared" ca="1" si="7"/>
        <v>0</v>
      </c>
      <c r="F404" s="66"/>
    </row>
    <row r="405" spans="1:6" ht="19.5" thickTop="1" thickBot="1">
      <c r="A405" s="66"/>
      <c r="B405" s="19" t="str">
        <f>IF(A405="","",SUBTOTAL(3,A$6:A405))</f>
        <v/>
      </c>
      <c r="C405" s="18">
        <f ca="1">SUMIF(صادر_وارد!$D$3:$D$1999,'تكويد صنف_ارصدة'!B405,صادر_وارد!$A$3:$A$500)</f>
        <v>0</v>
      </c>
      <c r="D405" s="19">
        <f ca="1">SUMIF(صادر_وارد!$D$3:$D$1999,'تكويد صنف_ارصدة'!B405,صادر_وارد!$B$3:$B$500)</f>
        <v>0</v>
      </c>
      <c r="E405" s="67">
        <f t="shared" ca="1" si="7"/>
        <v>0</v>
      </c>
      <c r="F405" s="66"/>
    </row>
    <row r="406" spans="1:6" ht="19.5" thickTop="1" thickBot="1">
      <c r="A406" s="66"/>
      <c r="B406" s="19" t="str">
        <f>IF(A406="","",SUBTOTAL(3,A$6:A406))</f>
        <v/>
      </c>
      <c r="C406" s="18">
        <f ca="1">SUMIF(صادر_وارد!$D$3:$D$1999,'تكويد صنف_ارصدة'!B406,صادر_وارد!$A$3:$A$500)</f>
        <v>0</v>
      </c>
      <c r="D406" s="19">
        <f ca="1">SUMIF(صادر_وارد!$D$3:$D$1999,'تكويد صنف_ارصدة'!B406,صادر_وارد!$B$3:$B$500)</f>
        <v>0</v>
      </c>
      <c r="E406" s="67">
        <f t="shared" ca="1" si="7"/>
        <v>0</v>
      </c>
      <c r="F406" s="66"/>
    </row>
    <row r="407" spans="1:6" ht="19.5" thickTop="1" thickBot="1">
      <c r="A407" s="66"/>
      <c r="B407" s="19" t="str">
        <f>IF(A407="","",SUBTOTAL(3,A$6:A407))</f>
        <v/>
      </c>
      <c r="C407" s="18">
        <f ca="1">SUMIF(صادر_وارد!$D$3:$D$1999,'تكويد صنف_ارصدة'!B407,صادر_وارد!$A$3:$A$500)</f>
        <v>0</v>
      </c>
      <c r="D407" s="19">
        <f ca="1">SUMIF(صادر_وارد!$D$3:$D$1999,'تكويد صنف_ارصدة'!B407,صادر_وارد!$B$3:$B$500)</f>
        <v>0</v>
      </c>
      <c r="E407" s="67">
        <f t="shared" ca="1" si="7"/>
        <v>0</v>
      </c>
      <c r="F407" s="66"/>
    </row>
    <row r="408" spans="1:6" ht="19.5" thickTop="1" thickBot="1">
      <c r="A408" s="66"/>
      <c r="B408" s="19" t="str">
        <f>IF(A408="","",SUBTOTAL(3,A$6:A408))</f>
        <v/>
      </c>
      <c r="C408" s="18">
        <f ca="1">SUMIF(صادر_وارد!$D$3:$D$1999,'تكويد صنف_ارصدة'!B408,صادر_وارد!$A$3:$A$500)</f>
        <v>0</v>
      </c>
      <c r="D408" s="19">
        <f ca="1">SUMIF(صادر_وارد!$D$3:$D$1999,'تكويد صنف_ارصدة'!B408,صادر_وارد!$B$3:$B$500)</f>
        <v>0</v>
      </c>
      <c r="E408" s="67">
        <f t="shared" ca="1" si="7"/>
        <v>0</v>
      </c>
      <c r="F408" s="66"/>
    </row>
    <row r="409" spans="1:6" ht="19.5" thickTop="1" thickBot="1">
      <c r="A409" s="66"/>
      <c r="B409" s="19" t="str">
        <f>IF(A409="","",SUBTOTAL(3,A$6:A409))</f>
        <v/>
      </c>
      <c r="C409" s="18">
        <f ca="1">SUMIF(صادر_وارد!$D$3:$D$1999,'تكويد صنف_ارصدة'!B409,صادر_وارد!$A$3:$A$500)</f>
        <v>0</v>
      </c>
      <c r="D409" s="19">
        <f ca="1">SUMIF(صادر_وارد!$D$3:$D$1999,'تكويد صنف_ارصدة'!B409,صادر_وارد!$B$3:$B$500)</f>
        <v>0</v>
      </c>
      <c r="E409" s="67">
        <f t="shared" ca="1" si="7"/>
        <v>0</v>
      </c>
      <c r="F409" s="66"/>
    </row>
    <row r="410" spans="1:6" ht="19.5" thickTop="1" thickBot="1">
      <c r="A410" s="66"/>
      <c r="B410" s="19" t="str">
        <f>IF(A410="","",SUBTOTAL(3,A$6:A410))</f>
        <v/>
      </c>
      <c r="C410" s="18">
        <f ca="1">SUMIF(صادر_وارد!$D$3:$D$1999,'تكويد صنف_ارصدة'!B410,صادر_وارد!$A$3:$A$500)</f>
        <v>0</v>
      </c>
      <c r="D410" s="19">
        <f ca="1">SUMIF(صادر_وارد!$D$3:$D$1999,'تكويد صنف_ارصدة'!B410,صادر_وارد!$B$3:$B$500)</f>
        <v>0</v>
      </c>
      <c r="E410" s="67">
        <f t="shared" ca="1" si="7"/>
        <v>0</v>
      </c>
      <c r="F410" s="66"/>
    </row>
    <row r="411" spans="1:6" ht="19.5" thickTop="1" thickBot="1">
      <c r="A411" s="66"/>
      <c r="B411" s="19" t="str">
        <f>IF(A411="","",SUBTOTAL(3,A$6:A411))</f>
        <v/>
      </c>
      <c r="C411" s="18">
        <f ca="1">SUMIF(صادر_وارد!$D$3:$D$1999,'تكويد صنف_ارصدة'!B411,صادر_وارد!$A$3:$A$500)</f>
        <v>0</v>
      </c>
      <c r="D411" s="19">
        <f ca="1">SUMIF(صادر_وارد!$D$3:$D$1999,'تكويد صنف_ارصدة'!B411,صادر_وارد!$B$3:$B$500)</f>
        <v>0</v>
      </c>
      <c r="E411" s="67">
        <f t="shared" ca="1" si="7"/>
        <v>0</v>
      </c>
      <c r="F411" s="66"/>
    </row>
    <row r="412" spans="1:6" ht="19.5" thickTop="1" thickBot="1">
      <c r="A412" s="66"/>
      <c r="B412" s="19" t="str">
        <f>IF(A412="","",SUBTOTAL(3,A$6:A412))</f>
        <v/>
      </c>
      <c r="C412" s="18">
        <f ca="1">SUMIF(صادر_وارد!$D$3:$D$1999,'تكويد صنف_ارصدة'!B412,صادر_وارد!$A$3:$A$500)</f>
        <v>0</v>
      </c>
      <c r="D412" s="19">
        <f ca="1">SUMIF(صادر_وارد!$D$3:$D$1999,'تكويد صنف_ارصدة'!B412,صادر_وارد!$B$3:$B$500)</f>
        <v>0</v>
      </c>
      <c r="E412" s="67">
        <f t="shared" ca="1" si="7"/>
        <v>0</v>
      </c>
      <c r="F412" s="66"/>
    </row>
    <row r="413" spans="1:6" ht="19.5" thickTop="1" thickBot="1">
      <c r="A413" s="66"/>
      <c r="B413" s="19" t="str">
        <f>IF(A413="","",SUBTOTAL(3,A$6:A413))</f>
        <v/>
      </c>
      <c r="C413" s="18">
        <f ca="1">SUMIF(صادر_وارد!$D$3:$D$1999,'تكويد صنف_ارصدة'!B413,صادر_وارد!$A$3:$A$500)</f>
        <v>0</v>
      </c>
      <c r="D413" s="19">
        <f ca="1">SUMIF(صادر_وارد!$D$3:$D$1999,'تكويد صنف_ارصدة'!B413,صادر_وارد!$B$3:$B$500)</f>
        <v>0</v>
      </c>
      <c r="E413" s="67">
        <f t="shared" ca="1" si="7"/>
        <v>0</v>
      </c>
      <c r="F413" s="66"/>
    </row>
    <row r="414" spans="1:6" ht="19.5" thickTop="1" thickBot="1">
      <c r="A414" s="66"/>
      <c r="B414" s="19" t="str">
        <f>IF(A414="","",SUBTOTAL(3,A$6:A414))</f>
        <v/>
      </c>
      <c r="C414" s="18">
        <f ca="1">SUMIF(صادر_وارد!$D$3:$D$1999,'تكويد صنف_ارصدة'!B414,صادر_وارد!$A$3:$A$500)</f>
        <v>0</v>
      </c>
      <c r="D414" s="19">
        <f ca="1">SUMIF(صادر_وارد!$D$3:$D$1999,'تكويد صنف_ارصدة'!B414,صادر_وارد!$B$3:$B$500)</f>
        <v>0</v>
      </c>
      <c r="E414" s="67">
        <f t="shared" ca="1" si="7"/>
        <v>0</v>
      </c>
      <c r="F414" s="66"/>
    </row>
    <row r="415" spans="1:6" ht="19.5" thickTop="1" thickBot="1">
      <c r="A415" s="66"/>
      <c r="B415" s="19" t="str">
        <f>IF(A415="","",SUBTOTAL(3,A$6:A415))</f>
        <v/>
      </c>
      <c r="C415" s="18">
        <f ca="1">SUMIF(صادر_وارد!$D$3:$D$1999,'تكويد صنف_ارصدة'!B415,صادر_وارد!$A$3:$A$500)</f>
        <v>0</v>
      </c>
      <c r="D415" s="19">
        <f ca="1">SUMIF(صادر_وارد!$D$3:$D$1999,'تكويد صنف_ارصدة'!B415,صادر_وارد!$B$3:$B$500)</f>
        <v>0</v>
      </c>
      <c r="E415" s="67">
        <f t="shared" ca="1" si="7"/>
        <v>0</v>
      </c>
      <c r="F415" s="66"/>
    </row>
    <row r="416" spans="1:6" ht="19.5" thickTop="1" thickBot="1">
      <c r="A416" s="66"/>
      <c r="B416" s="19" t="str">
        <f>IF(A416="","",SUBTOTAL(3,A$6:A416))</f>
        <v/>
      </c>
      <c r="C416" s="18">
        <f ca="1">SUMIF(صادر_وارد!$D$3:$D$1999,'تكويد صنف_ارصدة'!B416,صادر_وارد!$A$3:$A$500)</f>
        <v>0</v>
      </c>
      <c r="D416" s="19">
        <f ca="1">SUMIF(صادر_وارد!$D$3:$D$1999,'تكويد صنف_ارصدة'!B416,صادر_وارد!$B$3:$B$500)</f>
        <v>0</v>
      </c>
      <c r="E416" s="67">
        <f t="shared" ca="1" si="7"/>
        <v>0</v>
      </c>
      <c r="F416" s="66"/>
    </row>
    <row r="417" spans="1:6" ht="19.5" thickTop="1" thickBot="1">
      <c r="A417" s="66"/>
      <c r="B417" s="19" t="str">
        <f>IF(A417="","",SUBTOTAL(3,A$6:A417))</f>
        <v/>
      </c>
      <c r="C417" s="18">
        <f ca="1">SUMIF(صادر_وارد!$D$3:$D$1999,'تكويد صنف_ارصدة'!B417,صادر_وارد!$A$3:$A$500)</f>
        <v>0</v>
      </c>
      <c r="D417" s="19">
        <f ca="1">SUMIF(صادر_وارد!$D$3:$D$1999,'تكويد صنف_ارصدة'!B417,صادر_وارد!$B$3:$B$500)</f>
        <v>0</v>
      </c>
      <c r="E417" s="67">
        <f t="shared" ca="1" si="7"/>
        <v>0</v>
      </c>
      <c r="F417" s="66"/>
    </row>
    <row r="418" spans="1:6" ht="19.5" thickTop="1" thickBot="1">
      <c r="A418" s="66"/>
      <c r="B418" s="19" t="str">
        <f>IF(A418="","",SUBTOTAL(3,A$6:A418))</f>
        <v/>
      </c>
      <c r="C418" s="18">
        <f ca="1">SUMIF(صادر_وارد!$D$3:$D$1999,'تكويد صنف_ارصدة'!B418,صادر_وارد!$A$3:$A$500)</f>
        <v>0</v>
      </c>
      <c r="D418" s="19">
        <f ca="1">SUMIF(صادر_وارد!$D$3:$D$1999,'تكويد صنف_ارصدة'!B418,صادر_وارد!$B$3:$B$500)</f>
        <v>0</v>
      </c>
      <c r="E418" s="67">
        <f t="shared" ca="1" si="7"/>
        <v>0</v>
      </c>
      <c r="F418" s="66"/>
    </row>
    <row r="419" spans="1:6" ht="19.5" thickTop="1" thickBot="1">
      <c r="A419" s="66"/>
      <c r="B419" s="19" t="str">
        <f>IF(A419="","",SUBTOTAL(3,A$6:A419))</f>
        <v/>
      </c>
      <c r="C419" s="18">
        <f ca="1">SUMIF(صادر_وارد!$D$3:$D$1999,'تكويد صنف_ارصدة'!B419,صادر_وارد!$A$3:$A$500)</f>
        <v>0</v>
      </c>
      <c r="D419" s="19">
        <f ca="1">SUMIF(صادر_وارد!$D$3:$D$1999,'تكويد صنف_ارصدة'!B419,صادر_وارد!$B$3:$B$500)</f>
        <v>0</v>
      </c>
      <c r="E419" s="67">
        <f t="shared" ca="1" si="7"/>
        <v>0</v>
      </c>
      <c r="F419" s="66"/>
    </row>
    <row r="420" spans="1:6" ht="19.5" thickTop="1" thickBot="1">
      <c r="A420" s="66"/>
      <c r="B420" s="19" t="str">
        <f>IF(A420="","",SUBTOTAL(3,A$6:A420))</f>
        <v/>
      </c>
      <c r="C420" s="18">
        <f ca="1">SUMIF(صادر_وارد!$D$3:$D$1999,'تكويد صنف_ارصدة'!B420,صادر_وارد!$A$3:$A$500)</f>
        <v>0</v>
      </c>
      <c r="D420" s="19">
        <f ca="1">SUMIF(صادر_وارد!$D$3:$D$1999,'تكويد صنف_ارصدة'!B420,صادر_وارد!$B$3:$B$500)</f>
        <v>0</v>
      </c>
      <c r="E420" s="67">
        <f t="shared" ca="1" si="7"/>
        <v>0</v>
      </c>
      <c r="F420" s="66"/>
    </row>
    <row r="421" spans="1:6" ht="19.5" thickTop="1" thickBot="1">
      <c r="A421" s="66"/>
      <c r="B421" s="19" t="str">
        <f>IF(A421="","",SUBTOTAL(3,A$6:A421))</f>
        <v/>
      </c>
      <c r="C421" s="18">
        <f ca="1">SUMIF(صادر_وارد!$D$3:$D$1999,'تكويد صنف_ارصدة'!B421,صادر_وارد!$A$3:$A$500)</f>
        <v>0</v>
      </c>
      <c r="D421" s="19">
        <f ca="1">SUMIF(صادر_وارد!$D$3:$D$1999,'تكويد صنف_ارصدة'!B421,صادر_وارد!$B$3:$B$500)</f>
        <v>0</v>
      </c>
      <c r="E421" s="67">
        <f t="shared" ca="1" si="7"/>
        <v>0</v>
      </c>
      <c r="F421" s="66"/>
    </row>
    <row r="422" spans="1:6" ht="19.5" thickTop="1" thickBot="1">
      <c r="A422" s="66"/>
      <c r="B422" s="19" t="str">
        <f>IF(A422="","",SUBTOTAL(3,A$6:A422))</f>
        <v/>
      </c>
      <c r="C422" s="18">
        <f ca="1">SUMIF(صادر_وارد!$D$3:$D$1999,'تكويد صنف_ارصدة'!B422,صادر_وارد!$A$3:$A$500)</f>
        <v>0</v>
      </c>
      <c r="D422" s="19">
        <f ca="1">SUMIF(صادر_وارد!$D$3:$D$1999,'تكويد صنف_ارصدة'!B422,صادر_وارد!$B$3:$B$500)</f>
        <v>0</v>
      </c>
      <c r="E422" s="67">
        <f t="shared" ca="1" si="7"/>
        <v>0</v>
      </c>
      <c r="F422" s="66"/>
    </row>
    <row r="423" spans="1:6" ht="19.5" thickTop="1" thickBot="1">
      <c r="A423" s="66"/>
      <c r="B423" s="19" t="str">
        <f>IF(A423="","",SUBTOTAL(3,A$6:A423))</f>
        <v/>
      </c>
      <c r="C423" s="18">
        <f ca="1">SUMIF(صادر_وارد!$D$3:$D$1999,'تكويد صنف_ارصدة'!B423,صادر_وارد!$A$3:$A$500)</f>
        <v>0</v>
      </c>
      <c r="D423" s="19">
        <f ca="1">SUMIF(صادر_وارد!$D$3:$D$1999,'تكويد صنف_ارصدة'!B423,صادر_وارد!$B$3:$B$500)</f>
        <v>0</v>
      </c>
      <c r="E423" s="67">
        <f t="shared" ca="1" si="7"/>
        <v>0</v>
      </c>
      <c r="F423" s="66"/>
    </row>
    <row r="424" spans="1:6" ht="19.5" thickTop="1" thickBot="1">
      <c r="A424" s="66"/>
      <c r="B424" s="19" t="str">
        <f>IF(A424="","",SUBTOTAL(3,A$6:A424))</f>
        <v/>
      </c>
      <c r="C424" s="18">
        <f ca="1">SUMIF(صادر_وارد!$D$3:$D$1999,'تكويد صنف_ارصدة'!B424,صادر_وارد!$A$3:$A$500)</f>
        <v>0</v>
      </c>
      <c r="D424" s="19">
        <f ca="1">SUMIF(صادر_وارد!$D$3:$D$1999,'تكويد صنف_ارصدة'!B424,صادر_وارد!$B$3:$B$500)</f>
        <v>0</v>
      </c>
      <c r="E424" s="67">
        <f t="shared" ca="1" si="7"/>
        <v>0</v>
      </c>
      <c r="F424" s="66"/>
    </row>
    <row r="425" spans="1:6" ht="19.5" thickTop="1" thickBot="1">
      <c r="A425" s="66"/>
      <c r="B425" s="19" t="str">
        <f>IF(A425="","",SUBTOTAL(3,A$6:A425))</f>
        <v/>
      </c>
      <c r="C425" s="18">
        <f ca="1">SUMIF(صادر_وارد!$D$3:$D$1999,'تكويد صنف_ارصدة'!B425,صادر_وارد!$A$3:$A$500)</f>
        <v>0</v>
      </c>
      <c r="D425" s="19">
        <f ca="1">SUMIF(صادر_وارد!$D$3:$D$1999,'تكويد صنف_ارصدة'!B425,صادر_وارد!$B$3:$B$500)</f>
        <v>0</v>
      </c>
      <c r="E425" s="67">
        <f t="shared" ca="1" si="7"/>
        <v>0</v>
      </c>
      <c r="F425" s="66"/>
    </row>
    <row r="426" spans="1:6" ht="19.5" thickTop="1" thickBot="1">
      <c r="A426" s="66"/>
      <c r="B426" s="19" t="str">
        <f>IF(A426="","",SUBTOTAL(3,A$6:A426))</f>
        <v/>
      </c>
      <c r="C426" s="18">
        <f ca="1">SUMIF(صادر_وارد!$D$3:$D$1999,'تكويد صنف_ارصدة'!B426,صادر_وارد!$A$3:$A$500)</f>
        <v>0</v>
      </c>
      <c r="D426" s="19">
        <f ca="1">SUMIF(صادر_وارد!$D$3:$D$1999,'تكويد صنف_ارصدة'!B426,صادر_وارد!$B$3:$B$500)</f>
        <v>0</v>
      </c>
      <c r="E426" s="67">
        <f t="shared" ca="1" si="7"/>
        <v>0</v>
      </c>
      <c r="F426" s="66"/>
    </row>
    <row r="427" spans="1:6" ht="19.5" thickTop="1" thickBot="1">
      <c r="A427" s="66"/>
      <c r="B427" s="19" t="str">
        <f>IF(A427="","",SUBTOTAL(3,A$6:A427))</f>
        <v/>
      </c>
      <c r="C427" s="18">
        <f ca="1">SUMIF(صادر_وارد!$D$3:$D$1999,'تكويد صنف_ارصدة'!B427,صادر_وارد!$A$3:$A$500)</f>
        <v>0</v>
      </c>
      <c r="D427" s="19">
        <f ca="1">SUMIF(صادر_وارد!$D$3:$D$1999,'تكويد صنف_ارصدة'!B427,صادر_وارد!$B$3:$B$500)</f>
        <v>0</v>
      </c>
      <c r="E427" s="67">
        <f t="shared" ca="1" si="7"/>
        <v>0</v>
      </c>
      <c r="F427" s="66"/>
    </row>
    <row r="428" spans="1:6" ht="19.5" thickTop="1" thickBot="1">
      <c r="A428" s="66"/>
      <c r="B428" s="19" t="str">
        <f>IF(A428="","",SUBTOTAL(3,A$6:A428))</f>
        <v/>
      </c>
      <c r="C428" s="18">
        <f ca="1">SUMIF(صادر_وارد!$D$3:$D$1999,'تكويد صنف_ارصدة'!B428,صادر_وارد!$A$3:$A$500)</f>
        <v>0</v>
      </c>
      <c r="D428" s="19">
        <f ca="1">SUMIF(صادر_وارد!$D$3:$D$1999,'تكويد صنف_ارصدة'!B428,صادر_وارد!$B$3:$B$500)</f>
        <v>0</v>
      </c>
      <c r="E428" s="67">
        <f t="shared" ca="1" si="7"/>
        <v>0</v>
      </c>
      <c r="F428" s="66"/>
    </row>
    <row r="429" spans="1:6" ht="19.5" thickTop="1" thickBot="1">
      <c r="A429" s="66"/>
      <c r="B429" s="19" t="str">
        <f>IF(A429="","",SUBTOTAL(3,A$6:A429))</f>
        <v/>
      </c>
      <c r="C429" s="18">
        <f ca="1">SUMIF(صادر_وارد!$D$3:$D$1999,'تكويد صنف_ارصدة'!B429,صادر_وارد!$A$3:$A$500)</f>
        <v>0</v>
      </c>
      <c r="D429" s="19">
        <f ca="1">SUMIF(صادر_وارد!$D$3:$D$1999,'تكويد صنف_ارصدة'!B429,صادر_وارد!$B$3:$B$500)</f>
        <v>0</v>
      </c>
      <c r="E429" s="67">
        <f t="shared" ca="1" si="7"/>
        <v>0</v>
      </c>
      <c r="F429" s="66"/>
    </row>
    <row r="430" spans="1:6" ht="19.5" thickTop="1" thickBot="1">
      <c r="A430" s="66"/>
      <c r="B430" s="19" t="str">
        <f>IF(A430="","",SUBTOTAL(3,A$6:A430))</f>
        <v/>
      </c>
      <c r="C430" s="18">
        <f ca="1">SUMIF(صادر_وارد!$D$3:$D$1999,'تكويد صنف_ارصدة'!B430,صادر_وارد!$A$3:$A$500)</f>
        <v>0</v>
      </c>
      <c r="D430" s="19">
        <f ca="1">SUMIF(صادر_وارد!$D$3:$D$1999,'تكويد صنف_ارصدة'!B430,صادر_وارد!$B$3:$B$500)</f>
        <v>0</v>
      </c>
      <c r="E430" s="67">
        <f t="shared" ca="1" si="7"/>
        <v>0</v>
      </c>
      <c r="F430" s="66"/>
    </row>
    <row r="431" spans="1:6" ht="19.5" thickTop="1" thickBot="1">
      <c r="A431" s="66"/>
      <c r="B431" s="19" t="str">
        <f>IF(A431="","",SUBTOTAL(3,A$6:A431))</f>
        <v/>
      </c>
      <c r="C431" s="18">
        <f ca="1">SUMIF(صادر_وارد!$D$3:$D$1999,'تكويد صنف_ارصدة'!B431,صادر_وارد!$A$3:$A$500)</f>
        <v>0</v>
      </c>
      <c r="D431" s="19">
        <f ca="1">SUMIF(صادر_وارد!$D$3:$D$1999,'تكويد صنف_ارصدة'!B431,صادر_وارد!$B$3:$B$500)</f>
        <v>0</v>
      </c>
      <c r="E431" s="67">
        <f t="shared" ca="1" si="7"/>
        <v>0</v>
      </c>
      <c r="F431" s="66"/>
    </row>
    <row r="432" spans="1:6" ht="19.5" thickTop="1" thickBot="1">
      <c r="A432" s="66"/>
      <c r="B432" s="19" t="str">
        <f>IF(A432="","",SUBTOTAL(3,A$6:A432))</f>
        <v/>
      </c>
      <c r="C432" s="18">
        <f ca="1">SUMIF(صادر_وارد!$D$3:$D$1999,'تكويد صنف_ارصدة'!B432,صادر_وارد!$A$3:$A$500)</f>
        <v>0</v>
      </c>
      <c r="D432" s="19">
        <f ca="1">SUMIF(صادر_وارد!$D$3:$D$1999,'تكويد صنف_ارصدة'!B432,صادر_وارد!$B$3:$B$500)</f>
        <v>0</v>
      </c>
      <c r="E432" s="67">
        <f t="shared" ca="1" si="7"/>
        <v>0</v>
      </c>
      <c r="F432" s="66"/>
    </row>
    <row r="433" spans="1:6" ht="19.5" thickTop="1" thickBot="1">
      <c r="A433" s="66"/>
      <c r="B433" s="19" t="str">
        <f>IF(A433="","",SUBTOTAL(3,A$6:A433))</f>
        <v/>
      </c>
      <c r="C433" s="18">
        <f ca="1">SUMIF(صادر_وارد!$D$3:$D$1999,'تكويد صنف_ارصدة'!B433,صادر_وارد!$A$3:$A$500)</f>
        <v>0</v>
      </c>
      <c r="D433" s="19">
        <f ca="1">SUMIF(صادر_وارد!$D$3:$D$1999,'تكويد صنف_ارصدة'!B433,صادر_وارد!$B$3:$B$500)</f>
        <v>0</v>
      </c>
      <c r="E433" s="67">
        <f t="shared" ca="1" si="7"/>
        <v>0</v>
      </c>
      <c r="F433" s="66"/>
    </row>
    <row r="434" spans="1:6" ht="19.5" thickTop="1" thickBot="1">
      <c r="A434" s="66"/>
      <c r="B434" s="19" t="str">
        <f>IF(A434="","",SUBTOTAL(3,A$6:A434))</f>
        <v/>
      </c>
      <c r="C434" s="18">
        <f ca="1">SUMIF(صادر_وارد!$D$3:$D$1999,'تكويد صنف_ارصدة'!B434,صادر_وارد!$A$3:$A$500)</f>
        <v>0</v>
      </c>
      <c r="D434" s="19">
        <f ca="1">SUMIF(صادر_وارد!$D$3:$D$1999,'تكويد صنف_ارصدة'!B434,صادر_وارد!$B$3:$B$500)</f>
        <v>0</v>
      </c>
      <c r="E434" s="67">
        <f t="shared" ca="1" si="7"/>
        <v>0</v>
      </c>
      <c r="F434" s="66"/>
    </row>
    <row r="435" spans="1:6" ht="19.5" thickTop="1" thickBot="1">
      <c r="A435" s="66"/>
      <c r="B435" s="19" t="str">
        <f>IF(A435="","",SUBTOTAL(3,A$6:A435))</f>
        <v/>
      </c>
      <c r="C435" s="18">
        <f ca="1">SUMIF(صادر_وارد!$D$3:$D$1999,'تكويد صنف_ارصدة'!B435,صادر_وارد!$A$3:$A$500)</f>
        <v>0</v>
      </c>
      <c r="D435" s="19">
        <f ca="1">SUMIF(صادر_وارد!$D$3:$D$1999,'تكويد صنف_ارصدة'!B435,صادر_وارد!$B$3:$B$500)</f>
        <v>0</v>
      </c>
      <c r="E435" s="67">
        <f t="shared" ca="1" si="7"/>
        <v>0</v>
      </c>
      <c r="F435" s="66"/>
    </row>
    <row r="436" spans="1:6" ht="19.5" thickTop="1" thickBot="1">
      <c r="A436" s="66"/>
      <c r="B436" s="19" t="str">
        <f>IF(A436="","",SUBTOTAL(3,A$6:A436))</f>
        <v/>
      </c>
      <c r="C436" s="18">
        <f ca="1">SUMIF(صادر_وارد!$D$3:$D$1999,'تكويد صنف_ارصدة'!B436,صادر_وارد!$A$3:$A$500)</f>
        <v>0</v>
      </c>
      <c r="D436" s="19">
        <f ca="1">SUMIF(صادر_وارد!$D$3:$D$1999,'تكويد صنف_ارصدة'!B436,صادر_وارد!$B$3:$B$500)</f>
        <v>0</v>
      </c>
      <c r="E436" s="67">
        <f t="shared" ca="1" si="7"/>
        <v>0</v>
      </c>
      <c r="F436" s="66"/>
    </row>
    <row r="437" spans="1:6" ht="19.5" thickTop="1" thickBot="1">
      <c r="A437" s="66"/>
      <c r="B437" s="19" t="str">
        <f>IF(A437="","",SUBTOTAL(3,A$6:A437))</f>
        <v/>
      </c>
      <c r="C437" s="18">
        <f ca="1">SUMIF(صادر_وارد!$D$3:$D$1999,'تكويد صنف_ارصدة'!B437,صادر_وارد!$A$3:$A$500)</f>
        <v>0</v>
      </c>
      <c r="D437" s="19">
        <f ca="1">SUMIF(صادر_وارد!$D$3:$D$1999,'تكويد صنف_ارصدة'!B437,صادر_وارد!$B$3:$B$500)</f>
        <v>0</v>
      </c>
      <c r="E437" s="67">
        <f t="shared" ca="1" si="7"/>
        <v>0</v>
      </c>
      <c r="F437" s="66"/>
    </row>
    <row r="438" spans="1:6" ht="19.5" thickTop="1" thickBot="1">
      <c r="A438" s="66"/>
      <c r="B438" s="19" t="str">
        <f>IF(A438="","",SUBTOTAL(3,A$6:A438))</f>
        <v/>
      </c>
      <c r="C438" s="18">
        <f ca="1">SUMIF(صادر_وارد!$D$3:$D$1999,'تكويد صنف_ارصدة'!B438,صادر_وارد!$A$3:$A$500)</f>
        <v>0</v>
      </c>
      <c r="D438" s="19">
        <f ca="1">SUMIF(صادر_وارد!$D$3:$D$1999,'تكويد صنف_ارصدة'!B438,صادر_وارد!$B$3:$B$500)</f>
        <v>0</v>
      </c>
      <c r="E438" s="67">
        <f t="shared" ca="1" si="7"/>
        <v>0</v>
      </c>
      <c r="F438" s="66"/>
    </row>
    <row r="439" spans="1:6" ht="19.5" thickTop="1" thickBot="1">
      <c r="A439" s="66"/>
      <c r="B439" s="19" t="str">
        <f>IF(A439="","",SUBTOTAL(3,A$6:A439))</f>
        <v/>
      </c>
      <c r="C439" s="18">
        <f ca="1">SUMIF(صادر_وارد!$D$3:$D$1999,'تكويد صنف_ارصدة'!B439,صادر_وارد!$A$3:$A$500)</f>
        <v>0</v>
      </c>
      <c r="D439" s="19">
        <f ca="1">SUMIF(صادر_وارد!$D$3:$D$1999,'تكويد صنف_ارصدة'!B439,صادر_وارد!$B$3:$B$500)</f>
        <v>0</v>
      </c>
      <c r="E439" s="67">
        <f t="shared" ca="1" si="7"/>
        <v>0</v>
      </c>
      <c r="F439" s="66"/>
    </row>
    <row r="440" spans="1:6" ht="19.5" thickTop="1" thickBot="1">
      <c r="A440" s="66"/>
      <c r="B440" s="19" t="str">
        <f>IF(A440="","",SUBTOTAL(3,A$6:A440))</f>
        <v/>
      </c>
      <c r="C440" s="18">
        <f ca="1">SUMIF(صادر_وارد!$D$3:$D$1999,'تكويد صنف_ارصدة'!B440,صادر_وارد!$A$3:$A$500)</f>
        <v>0</v>
      </c>
      <c r="D440" s="19">
        <f ca="1">SUMIF(صادر_وارد!$D$3:$D$1999,'تكويد صنف_ارصدة'!B440,صادر_وارد!$B$3:$B$500)</f>
        <v>0</v>
      </c>
      <c r="E440" s="67">
        <f t="shared" ca="1" si="7"/>
        <v>0</v>
      </c>
      <c r="F440" s="66"/>
    </row>
    <row r="441" spans="1:6" ht="19.5" thickTop="1" thickBot="1">
      <c r="A441" s="66"/>
      <c r="B441" s="19" t="str">
        <f>IF(A441="","",SUBTOTAL(3,A$6:A441))</f>
        <v/>
      </c>
      <c r="C441" s="18">
        <f ca="1">SUMIF(صادر_وارد!$D$3:$D$1999,'تكويد صنف_ارصدة'!B441,صادر_وارد!$A$3:$A$500)</f>
        <v>0</v>
      </c>
      <c r="D441" s="19">
        <f ca="1">SUMIF(صادر_وارد!$D$3:$D$1999,'تكويد صنف_ارصدة'!B441,صادر_وارد!$B$3:$B$500)</f>
        <v>0</v>
      </c>
      <c r="E441" s="67">
        <f t="shared" ca="1" si="7"/>
        <v>0</v>
      </c>
      <c r="F441" s="66"/>
    </row>
    <row r="442" spans="1:6" ht="19.5" thickTop="1" thickBot="1">
      <c r="A442" s="66"/>
      <c r="B442" s="19" t="str">
        <f>IF(A442="","",SUBTOTAL(3,A$6:A442))</f>
        <v/>
      </c>
      <c r="C442" s="18">
        <f ca="1">SUMIF(صادر_وارد!$D$3:$D$1999,'تكويد صنف_ارصدة'!B442,صادر_وارد!$A$3:$A$500)</f>
        <v>0</v>
      </c>
      <c r="D442" s="19">
        <f ca="1">SUMIF(صادر_وارد!$D$3:$D$1999,'تكويد صنف_ارصدة'!B442,صادر_وارد!$B$3:$B$500)</f>
        <v>0</v>
      </c>
      <c r="E442" s="67">
        <f t="shared" ca="1" si="7"/>
        <v>0</v>
      </c>
      <c r="F442" s="66"/>
    </row>
    <row r="443" spans="1:6" ht="19.5" thickTop="1" thickBot="1">
      <c r="A443" s="66"/>
      <c r="B443" s="19" t="str">
        <f>IF(A443="","",SUBTOTAL(3,A$6:A443))</f>
        <v/>
      </c>
      <c r="C443" s="18">
        <f ca="1">SUMIF(صادر_وارد!$D$3:$D$1999,'تكويد صنف_ارصدة'!B443,صادر_وارد!$A$3:$A$500)</f>
        <v>0</v>
      </c>
      <c r="D443" s="19">
        <f ca="1">SUMIF(صادر_وارد!$D$3:$D$1999,'تكويد صنف_ارصدة'!B443,صادر_وارد!$B$3:$B$500)</f>
        <v>0</v>
      </c>
      <c r="E443" s="67">
        <f t="shared" ca="1" si="7"/>
        <v>0</v>
      </c>
      <c r="F443" s="66"/>
    </row>
    <row r="444" spans="1:6" ht="19.5" thickTop="1" thickBot="1">
      <c r="A444" s="66"/>
      <c r="B444" s="19" t="str">
        <f>IF(A444="","",SUBTOTAL(3,A$6:A444))</f>
        <v/>
      </c>
      <c r="C444" s="18">
        <f ca="1">SUMIF(صادر_وارد!$D$3:$D$1999,'تكويد صنف_ارصدة'!B444,صادر_وارد!$A$3:$A$500)</f>
        <v>0</v>
      </c>
      <c r="D444" s="19">
        <f ca="1">SUMIF(صادر_وارد!$D$3:$D$1999,'تكويد صنف_ارصدة'!B444,صادر_وارد!$B$3:$B$500)</f>
        <v>0</v>
      </c>
      <c r="E444" s="67">
        <f t="shared" ca="1" si="7"/>
        <v>0</v>
      </c>
      <c r="F444" s="66"/>
    </row>
    <row r="445" spans="1:6" ht="19.5" thickTop="1" thickBot="1">
      <c r="A445" s="66"/>
      <c r="B445" s="19" t="str">
        <f>IF(A445="","",SUBTOTAL(3,A$6:A445))</f>
        <v/>
      </c>
      <c r="C445" s="18">
        <f ca="1">SUMIF(صادر_وارد!$D$3:$D$1999,'تكويد صنف_ارصدة'!B445,صادر_وارد!$A$3:$A$500)</f>
        <v>0</v>
      </c>
      <c r="D445" s="19">
        <f ca="1">SUMIF(صادر_وارد!$D$3:$D$1999,'تكويد صنف_ارصدة'!B445,صادر_وارد!$B$3:$B$500)</f>
        <v>0</v>
      </c>
      <c r="E445" s="67">
        <f t="shared" ca="1" si="7"/>
        <v>0</v>
      </c>
      <c r="F445" s="66"/>
    </row>
    <row r="446" spans="1:6" ht="19.5" thickTop="1" thickBot="1">
      <c r="A446" s="66"/>
      <c r="B446" s="19" t="str">
        <f>IF(A446="","",SUBTOTAL(3,A$6:A446))</f>
        <v/>
      </c>
      <c r="C446" s="18">
        <f ca="1">SUMIF(صادر_وارد!$D$3:$D$1999,'تكويد صنف_ارصدة'!B446,صادر_وارد!$A$3:$A$500)</f>
        <v>0</v>
      </c>
      <c r="D446" s="19">
        <f ca="1">SUMIF(صادر_وارد!$D$3:$D$1999,'تكويد صنف_ارصدة'!B446,صادر_وارد!$B$3:$B$500)</f>
        <v>0</v>
      </c>
      <c r="E446" s="67">
        <f t="shared" ca="1" si="7"/>
        <v>0</v>
      </c>
      <c r="F446" s="66"/>
    </row>
    <row r="447" spans="1:6" ht="19.5" thickTop="1" thickBot="1">
      <c r="A447" s="66"/>
      <c r="B447" s="19" t="str">
        <f>IF(A447="","",SUBTOTAL(3,A$6:A447))</f>
        <v/>
      </c>
      <c r="C447" s="18">
        <f ca="1">SUMIF(صادر_وارد!$D$3:$D$1999,'تكويد صنف_ارصدة'!B447,صادر_وارد!$A$3:$A$500)</f>
        <v>0</v>
      </c>
      <c r="D447" s="19">
        <f ca="1">SUMIF(صادر_وارد!$D$3:$D$1999,'تكويد صنف_ارصدة'!B447,صادر_وارد!$B$3:$B$500)</f>
        <v>0</v>
      </c>
      <c r="E447" s="67">
        <f t="shared" ca="1" si="7"/>
        <v>0</v>
      </c>
      <c r="F447" s="66"/>
    </row>
    <row r="448" spans="1:6" ht="19.5" thickTop="1" thickBot="1">
      <c r="A448" s="66"/>
      <c r="B448" s="19" t="str">
        <f>IF(A448="","",SUBTOTAL(3,A$6:A448))</f>
        <v/>
      </c>
      <c r="C448" s="18">
        <f ca="1">SUMIF(صادر_وارد!$D$3:$D$1999,'تكويد صنف_ارصدة'!B448,صادر_وارد!$A$3:$A$500)</f>
        <v>0</v>
      </c>
      <c r="D448" s="19">
        <f ca="1">SUMIF(صادر_وارد!$D$3:$D$1999,'تكويد صنف_ارصدة'!B448,صادر_وارد!$B$3:$B$500)</f>
        <v>0</v>
      </c>
      <c r="E448" s="67">
        <f t="shared" ca="1" si="7"/>
        <v>0</v>
      </c>
      <c r="F448" s="66"/>
    </row>
    <row r="449" spans="1:6" ht="19.5" thickTop="1" thickBot="1">
      <c r="A449" s="66"/>
      <c r="B449" s="19" t="str">
        <f>IF(A449="","",SUBTOTAL(3,A$6:A449))</f>
        <v/>
      </c>
      <c r="C449" s="18">
        <f ca="1">SUMIF(صادر_وارد!$D$3:$D$1999,'تكويد صنف_ارصدة'!B449,صادر_وارد!$A$3:$A$500)</f>
        <v>0</v>
      </c>
      <c r="D449" s="19">
        <f ca="1">SUMIF(صادر_وارد!$D$3:$D$1999,'تكويد صنف_ارصدة'!B449,صادر_وارد!$B$3:$B$500)</f>
        <v>0</v>
      </c>
      <c r="E449" s="67">
        <f t="shared" ca="1" si="7"/>
        <v>0</v>
      </c>
      <c r="F449" s="66"/>
    </row>
    <row r="450" spans="1:6" ht="19.5" thickTop="1" thickBot="1">
      <c r="A450" s="66"/>
      <c r="B450" s="19" t="str">
        <f>IF(A450="","",SUBTOTAL(3,A$6:A450))</f>
        <v/>
      </c>
      <c r="C450" s="18">
        <f ca="1">SUMIF(صادر_وارد!$D$3:$D$1999,'تكويد صنف_ارصدة'!B450,صادر_وارد!$A$3:$A$500)</f>
        <v>0</v>
      </c>
      <c r="D450" s="19">
        <f ca="1">SUMIF(صادر_وارد!$D$3:$D$1999,'تكويد صنف_ارصدة'!B450,صادر_وارد!$B$3:$B$500)</f>
        <v>0</v>
      </c>
      <c r="E450" s="67">
        <f t="shared" ca="1" si="7"/>
        <v>0</v>
      </c>
      <c r="F450" s="66"/>
    </row>
    <row r="451" spans="1:6" ht="19.5" thickTop="1" thickBot="1">
      <c r="A451" s="66"/>
      <c r="B451" s="19" t="str">
        <f>IF(A451="","",SUBTOTAL(3,A$6:A451))</f>
        <v/>
      </c>
      <c r="C451" s="18">
        <f ca="1">SUMIF(صادر_وارد!$D$3:$D$1999,'تكويد صنف_ارصدة'!B451,صادر_وارد!$A$3:$A$500)</f>
        <v>0</v>
      </c>
      <c r="D451" s="19">
        <f ca="1">SUMIF(صادر_وارد!$D$3:$D$1999,'تكويد صنف_ارصدة'!B451,صادر_وارد!$B$3:$B$500)</f>
        <v>0</v>
      </c>
      <c r="E451" s="67">
        <f t="shared" ca="1" si="7"/>
        <v>0</v>
      </c>
      <c r="F451" s="66"/>
    </row>
    <row r="452" spans="1:6" ht="19.5" thickTop="1" thickBot="1">
      <c r="A452" s="66"/>
      <c r="B452" s="19" t="str">
        <f>IF(A452="","",SUBTOTAL(3,A$6:A452))</f>
        <v/>
      </c>
      <c r="C452" s="18">
        <f ca="1">SUMIF(صادر_وارد!$D$3:$D$1999,'تكويد صنف_ارصدة'!B452,صادر_وارد!$A$3:$A$500)</f>
        <v>0</v>
      </c>
      <c r="D452" s="19">
        <f ca="1">SUMIF(صادر_وارد!$D$3:$D$1999,'تكويد صنف_ارصدة'!B452,صادر_وارد!$B$3:$B$500)</f>
        <v>0</v>
      </c>
      <c r="E452" s="67">
        <f t="shared" ca="1" si="7"/>
        <v>0</v>
      </c>
      <c r="F452" s="66"/>
    </row>
    <row r="453" spans="1:6" ht="19.5" thickTop="1" thickBot="1">
      <c r="A453" s="66"/>
      <c r="B453" s="19" t="str">
        <f>IF(A453="","",SUBTOTAL(3,A$6:A453))</f>
        <v/>
      </c>
      <c r="C453" s="18">
        <f ca="1">SUMIF(صادر_وارد!$D$3:$D$1999,'تكويد صنف_ارصدة'!B453,صادر_وارد!$A$3:$A$500)</f>
        <v>0</v>
      </c>
      <c r="D453" s="19">
        <f ca="1">SUMIF(صادر_وارد!$D$3:$D$1999,'تكويد صنف_ارصدة'!B453,صادر_وارد!$B$3:$B$500)</f>
        <v>0</v>
      </c>
      <c r="E453" s="67">
        <f t="shared" ca="1" si="7"/>
        <v>0</v>
      </c>
      <c r="F453" s="66"/>
    </row>
    <row r="454" spans="1:6" ht="19.5" thickTop="1" thickBot="1">
      <c r="A454" s="66"/>
      <c r="B454" s="19" t="str">
        <f>IF(A454="","",SUBTOTAL(3,A$6:A454))</f>
        <v/>
      </c>
      <c r="C454" s="18">
        <f ca="1">SUMIF(صادر_وارد!$D$3:$D$1999,'تكويد صنف_ارصدة'!B454,صادر_وارد!$A$3:$A$500)</f>
        <v>0</v>
      </c>
      <c r="D454" s="19">
        <f ca="1">SUMIF(صادر_وارد!$D$3:$D$1999,'تكويد صنف_ارصدة'!B454,صادر_وارد!$B$3:$B$500)</f>
        <v>0</v>
      </c>
      <c r="E454" s="67">
        <f t="shared" ca="1" si="7"/>
        <v>0</v>
      </c>
      <c r="F454" s="66"/>
    </row>
    <row r="455" spans="1:6" ht="19.5" thickTop="1" thickBot="1">
      <c r="A455" s="66"/>
      <c r="B455" s="19" t="str">
        <f>IF(A455="","",SUBTOTAL(3,A$6:A455))</f>
        <v/>
      </c>
      <c r="C455" s="18">
        <f ca="1">SUMIF(صادر_وارد!$D$3:$D$1999,'تكويد صنف_ارصدة'!B455,صادر_وارد!$A$3:$A$500)</f>
        <v>0</v>
      </c>
      <c r="D455" s="19">
        <f ca="1">SUMIF(صادر_وارد!$D$3:$D$1999,'تكويد صنف_ارصدة'!B455,صادر_وارد!$B$3:$B$500)</f>
        <v>0</v>
      </c>
      <c r="E455" s="67">
        <f t="shared" ref="E455:E518" ca="1" si="8">C455-D455</f>
        <v>0</v>
      </c>
      <c r="F455" s="66"/>
    </row>
    <row r="456" spans="1:6" ht="19.5" thickTop="1" thickBot="1">
      <c r="A456" s="66"/>
      <c r="B456" s="19" t="str">
        <f>IF(A456="","",SUBTOTAL(3,A$6:A456))</f>
        <v/>
      </c>
      <c r="C456" s="18">
        <f ca="1">SUMIF(صادر_وارد!$D$3:$D$1999,'تكويد صنف_ارصدة'!B456,صادر_وارد!$A$3:$A$500)</f>
        <v>0</v>
      </c>
      <c r="D456" s="19">
        <f ca="1">SUMIF(صادر_وارد!$D$3:$D$1999,'تكويد صنف_ارصدة'!B456,صادر_وارد!$B$3:$B$500)</f>
        <v>0</v>
      </c>
      <c r="E456" s="67">
        <f t="shared" ca="1" si="8"/>
        <v>0</v>
      </c>
      <c r="F456" s="66"/>
    </row>
    <row r="457" spans="1:6" ht="19.5" thickTop="1" thickBot="1">
      <c r="A457" s="66"/>
      <c r="B457" s="19" t="str">
        <f>IF(A457="","",SUBTOTAL(3,A$6:A457))</f>
        <v/>
      </c>
      <c r="C457" s="18">
        <f ca="1">SUMIF(صادر_وارد!$D$3:$D$1999,'تكويد صنف_ارصدة'!B457,صادر_وارد!$A$3:$A$500)</f>
        <v>0</v>
      </c>
      <c r="D457" s="19">
        <f ca="1">SUMIF(صادر_وارد!$D$3:$D$1999,'تكويد صنف_ارصدة'!B457,صادر_وارد!$B$3:$B$500)</f>
        <v>0</v>
      </c>
      <c r="E457" s="67">
        <f t="shared" ca="1" si="8"/>
        <v>0</v>
      </c>
      <c r="F457" s="66"/>
    </row>
    <row r="458" spans="1:6" ht="19.5" thickTop="1" thickBot="1">
      <c r="A458" s="66"/>
      <c r="B458" s="19" t="str">
        <f>IF(A458="","",SUBTOTAL(3,A$6:A458))</f>
        <v/>
      </c>
      <c r="C458" s="18">
        <f ca="1">SUMIF(صادر_وارد!$D$3:$D$1999,'تكويد صنف_ارصدة'!B458,صادر_وارد!$A$3:$A$500)</f>
        <v>0</v>
      </c>
      <c r="D458" s="19">
        <f ca="1">SUMIF(صادر_وارد!$D$3:$D$1999,'تكويد صنف_ارصدة'!B458,صادر_وارد!$B$3:$B$500)</f>
        <v>0</v>
      </c>
      <c r="E458" s="67">
        <f t="shared" ca="1" si="8"/>
        <v>0</v>
      </c>
      <c r="F458" s="66"/>
    </row>
    <row r="459" spans="1:6" ht="19.5" thickTop="1" thickBot="1">
      <c r="A459" s="66"/>
      <c r="B459" s="19" t="str">
        <f>IF(A459="","",SUBTOTAL(3,A$6:A459))</f>
        <v/>
      </c>
      <c r="C459" s="18">
        <f ca="1">SUMIF(صادر_وارد!$D$3:$D$1999,'تكويد صنف_ارصدة'!B459,صادر_وارد!$A$3:$A$500)</f>
        <v>0</v>
      </c>
      <c r="D459" s="19">
        <f ca="1">SUMIF(صادر_وارد!$D$3:$D$1999,'تكويد صنف_ارصدة'!B459,صادر_وارد!$B$3:$B$500)</f>
        <v>0</v>
      </c>
      <c r="E459" s="67">
        <f t="shared" ca="1" si="8"/>
        <v>0</v>
      </c>
      <c r="F459" s="66"/>
    </row>
    <row r="460" spans="1:6" ht="19.5" thickTop="1" thickBot="1">
      <c r="A460" s="66"/>
      <c r="B460" s="19" t="str">
        <f>IF(A460="","",SUBTOTAL(3,A$6:A460))</f>
        <v/>
      </c>
      <c r="C460" s="18">
        <f ca="1">SUMIF(صادر_وارد!$D$3:$D$1999,'تكويد صنف_ارصدة'!B460,صادر_وارد!$A$3:$A$500)</f>
        <v>0</v>
      </c>
      <c r="D460" s="19">
        <f ca="1">SUMIF(صادر_وارد!$D$3:$D$1999,'تكويد صنف_ارصدة'!B460,صادر_وارد!$B$3:$B$500)</f>
        <v>0</v>
      </c>
      <c r="E460" s="67">
        <f t="shared" ca="1" si="8"/>
        <v>0</v>
      </c>
      <c r="F460" s="66"/>
    </row>
    <row r="461" spans="1:6" ht="19.5" thickTop="1" thickBot="1">
      <c r="A461" s="66"/>
      <c r="B461" s="19" t="str">
        <f>IF(A461="","",SUBTOTAL(3,A$6:A461))</f>
        <v/>
      </c>
      <c r="C461" s="18">
        <f ca="1">SUMIF(صادر_وارد!$D$3:$D$1999,'تكويد صنف_ارصدة'!B461,صادر_وارد!$A$3:$A$500)</f>
        <v>0</v>
      </c>
      <c r="D461" s="19">
        <f ca="1">SUMIF(صادر_وارد!$D$3:$D$1999,'تكويد صنف_ارصدة'!B461,صادر_وارد!$B$3:$B$500)</f>
        <v>0</v>
      </c>
      <c r="E461" s="67">
        <f t="shared" ca="1" si="8"/>
        <v>0</v>
      </c>
      <c r="F461" s="66"/>
    </row>
    <row r="462" spans="1:6" ht="19.5" thickTop="1" thickBot="1">
      <c r="A462" s="66"/>
      <c r="B462" s="19" t="str">
        <f>IF(A462="","",SUBTOTAL(3,A$6:A462))</f>
        <v/>
      </c>
      <c r="C462" s="18">
        <f ca="1">SUMIF(صادر_وارد!$D$3:$D$1999,'تكويد صنف_ارصدة'!B462,صادر_وارد!$A$3:$A$500)</f>
        <v>0</v>
      </c>
      <c r="D462" s="19">
        <f ca="1">SUMIF(صادر_وارد!$D$3:$D$1999,'تكويد صنف_ارصدة'!B462,صادر_وارد!$B$3:$B$500)</f>
        <v>0</v>
      </c>
      <c r="E462" s="67">
        <f t="shared" ca="1" si="8"/>
        <v>0</v>
      </c>
      <c r="F462" s="66"/>
    </row>
    <row r="463" spans="1:6" ht="19.5" thickTop="1" thickBot="1">
      <c r="A463" s="66"/>
      <c r="B463" s="19" t="str">
        <f>IF(A463="","",SUBTOTAL(3,A$6:A463))</f>
        <v/>
      </c>
      <c r="C463" s="18">
        <f ca="1">SUMIF(صادر_وارد!$D$3:$D$1999,'تكويد صنف_ارصدة'!B463,صادر_وارد!$A$3:$A$500)</f>
        <v>0</v>
      </c>
      <c r="D463" s="19">
        <f ca="1">SUMIF(صادر_وارد!$D$3:$D$1999,'تكويد صنف_ارصدة'!B463,صادر_وارد!$B$3:$B$500)</f>
        <v>0</v>
      </c>
      <c r="E463" s="67">
        <f t="shared" ca="1" si="8"/>
        <v>0</v>
      </c>
      <c r="F463" s="66"/>
    </row>
    <row r="464" spans="1:6" ht="19.5" thickTop="1" thickBot="1">
      <c r="A464" s="66"/>
      <c r="B464" s="19" t="str">
        <f>IF(A464="","",SUBTOTAL(3,A$6:A464))</f>
        <v/>
      </c>
      <c r="C464" s="18">
        <f ca="1">SUMIF(صادر_وارد!$D$3:$D$1999,'تكويد صنف_ارصدة'!B464,صادر_وارد!$A$3:$A$500)</f>
        <v>0</v>
      </c>
      <c r="D464" s="19">
        <f ca="1">SUMIF(صادر_وارد!$D$3:$D$1999,'تكويد صنف_ارصدة'!B464,صادر_وارد!$B$3:$B$500)</f>
        <v>0</v>
      </c>
      <c r="E464" s="67">
        <f t="shared" ca="1" si="8"/>
        <v>0</v>
      </c>
      <c r="F464" s="66"/>
    </row>
    <row r="465" spans="1:6" ht="19.5" thickTop="1" thickBot="1">
      <c r="A465" s="66"/>
      <c r="B465" s="19" t="str">
        <f>IF(A465="","",SUBTOTAL(3,A$6:A465))</f>
        <v/>
      </c>
      <c r="C465" s="18">
        <f ca="1">SUMIF(صادر_وارد!$D$3:$D$1999,'تكويد صنف_ارصدة'!B465,صادر_وارد!$A$3:$A$500)</f>
        <v>0</v>
      </c>
      <c r="D465" s="19">
        <f ca="1">SUMIF(صادر_وارد!$D$3:$D$1999,'تكويد صنف_ارصدة'!B465,صادر_وارد!$B$3:$B$500)</f>
        <v>0</v>
      </c>
      <c r="E465" s="67">
        <f t="shared" ca="1" si="8"/>
        <v>0</v>
      </c>
      <c r="F465" s="66"/>
    </row>
    <row r="466" spans="1:6" ht="19.5" thickTop="1" thickBot="1">
      <c r="A466" s="66"/>
      <c r="B466" s="19" t="str">
        <f>IF(A466="","",SUBTOTAL(3,A$6:A466))</f>
        <v/>
      </c>
      <c r="C466" s="18">
        <f ca="1">SUMIF(صادر_وارد!$D$3:$D$1999,'تكويد صنف_ارصدة'!B466,صادر_وارد!$A$3:$A$500)</f>
        <v>0</v>
      </c>
      <c r="D466" s="19">
        <f ca="1">SUMIF(صادر_وارد!$D$3:$D$1999,'تكويد صنف_ارصدة'!B466,صادر_وارد!$B$3:$B$500)</f>
        <v>0</v>
      </c>
      <c r="E466" s="67">
        <f t="shared" ca="1" si="8"/>
        <v>0</v>
      </c>
      <c r="F466" s="66"/>
    </row>
    <row r="467" spans="1:6" ht="19.5" thickTop="1" thickBot="1">
      <c r="A467" s="66"/>
      <c r="B467" s="19" t="str">
        <f>IF(A467="","",SUBTOTAL(3,A$6:A467))</f>
        <v/>
      </c>
      <c r="C467" s="18">
        <f ca="1">SUMIF(صادر_وارد!$D$3:$D$1999,'تكويد صنف_ارصدة'!B467,صادر_وارد!$A$3:$A$500)</f>
        <v>0</v>
      </c>
      <c r="D467" s="19">
        <f ca="1">SUMIF(صادر_وارد!$D$3:$D$1999,'تكويد صنف_ارصدة'!B467,صادر_وارد!$B$3:$B$500)</f>
        <v>0</v>
      </c>
      <c r="E467" s="67">
        <f t="shared" ca="1" si="8"/>
        <v>0</v>
      </c>
      <c r="F467" s="66"/>
    </row>
    <row r="468" spans="1:6" ht="19.5" thickTop="1" thickBot="1">
      <c r="A468" s="66"/>
      <c r="B468" s="19" t="str">
        <f>IF(A468="","",SUBTOTAL(3,A$6:A468))</f>
        <v/>
      </c>
      <c r="C468" s="18">
        <f ca="1">SUMIF(صادر_وارد!$D$3:$D$1999,'تكويد صنف_ارصدة'!B468,صادر_وارد!$A$3:$A$500)</f>
        <v>0</v>
      </c>
      <c r="D468" s="19">
        <f ca="1">SUMIF(صادر_وارد!$D$3:$D$1999,'تكويد صنف_ارصدة'!B468,صادر_وارد!$B$3:$B$500)</f>
        <v>0</v>
      </c>
      <c r="E468" s="67">
        <f t="shared" ca="1" si="8"/>
        <v>0</v>
      </c>
      <c r="F468" s="66"/>
    </row>
    <row r="469" spans="1:6" ht="19.5" thickTop="1" thickBot="1">
      <c r="A469" s="66"/>
      <c r="B469" s="19" t="str">
        <f>IF(A469="","",SUBTOTAL(3,A$6:A469))</f>
        <v/>
      </c>
      <c r="C469" s="18">
        <f ca="1">SUMIF(صادر_وارد!$D$3:$D$1999,'تكويد صنف_ارصدة'!B469,صادر_وارد!$A$3:$A$500)</f>
        <v>0</v>
      </c>
      <c r="D469" s="19">
        <f ca="1">SUMIF(صادر_وارد!$D$3:$D$1999,'تكويد صنف_ارصدة'!B469,صادر_وارد!$B$3:$B$500)</f>
        <v>0</v>
      </c>
      <c r="E469" s="67">
        <f t="shared" ca="1" si="8"/>
        <v>0</v>
      </c>
      <c r="F469" s="66"/>
    </row>
    <row r="470" spans="1:6" ht="19.5" thickTop="1" thickBot="1">
      <c r="A470" s="66"/>
      <c r="B470" s="19" t="str">
        <f>IF(A470="","",SUBTOTAL(3,A$6:A470))</f>
        <v/>
      </c>
      <c r="C470" s="18">
        <f ca="1">SUMIF(صادر_وارد!$D$3:$D$1999,'تكويد صنف_ارصدة'!B470,صادر_وارد!$A$3:$A$500)</f>
        <v>0</v>
      </c>
      <c r="D470" s="19">
        <f ca="1">SUMIF(صادر_وارد!$D$3:$D$1999,'تكويد صنف_ارصدة'!B470,صادر_وارد!$B$3:$B$500)</f>
        <v>0</v>
      </c>
      <c r="E470" s="67">
        <f t="shared" ca="1" si="8"/>
        <v>0</v>
      </c>
      <c r="F470" s="66"/>
    </row>
    <row r="471" spans="1:6" ht="19.5" thickTop="1" thickBot="1">
      <c r="A471" s="66"/>
      <c r="B471" s="19" t="str">
        <f>IF(A471="","",SUBTOTAL(3,A$6:A471))</f>
        <v/>
      </c>
      <c r="C471" s="18">
        <f ca="1">SUMIF(صادر_وارد!$D$3:$D$1999,'تكويد صنف_ارصدة'!B471,صادر_وارد!$A$3:$A$500)</f>
        <v>0</v>
      </c>
      <c r="D471" s="19">
        <f ca="1">SUMIF(صادر_وارد!$D$3:$D$1999,'تكويد صنف_ارصدة'!B471,صادر_وارد!$B$3:$B$500)</f>
        <v>0</v>
      </c>
      <c r="E471" s="67">
        <f t="shared" ca="1" si="8"/>
        <v>0</v>
      </c>
      <c r="F471" s="66"/>
    </row>
    <row r="472" spans="1:6" ht="19.5" thickTop="1" thickBot="1">
      <c r="A472" s="66"/>
      <c r="B472" s="19" t="str">
        <f>IF(A472="","",SUBTOTAL(3,A$6:A472))</f>
        <v/>
      </c>
      <c r="C472" s="18">
        <f ca="1">SUMIF(صادر_وارد!$D$3:$D$1999,'تكويد صنف_ارصدة'!B472,صادر_وارد!$A$3:$A$500)</f>
        <v>0</v>
      </c>
      <c r="D472" s="19">
        <f ca="1">SUMIF(صادر_وارد!$D$3:$D$1999,'تكويد صنف_ارصدة'!B472,صادر_وارد!$B$3:$B$500)</f>
        <v>0</v>
      </c>
      <c r="E472" s="67">
        <f t="shared" ca="1" si="8"/>
        <v>0</v>
      </c>
      <c r="F472" s="66"/>
    </row>
    <row r="473" spans="1:6" ht="19.5" thickTop="1" thickBot="1">
      <c r="A473" s="66"/>
      <c r="B473" s="19" t="str">
        <f>IF(A473="","",SUBTOTAL(3,A$6:A473))</f>
        <v/>
      </c>
      <c r="C473" s="18">
        <f ca="1">SUMIF(صادر_وارد!$D$3:$D$1999,'تكويد صنف_ارصدة'!B473,صادر_وارد!$A$3:$A$500)</f>
        <v>0</v>
      </c>
      <c r="D473" s="19">
        <f ca="1">SUMIF(صادر_وارد!$D$3:$D$1999,'تكويد صنف_ارصدة'!B473,صادر_وارد!$B$3:$B$500)</f>
        <v>0</v>
      </c>
      <c r="E473" s="67">
        <f t="shared" ca="1" si="8"/>
        <v>0</v>
      </c>
      <c r="F473" s="66"/>
    </row>
    <row r="474" spans="1:6" ht="19.5" thickTop="1" thickBot="1">
      <c r="A474" s="66"/>
      <c r="B474" s="19" t="str">
        <f>IF(A474="","",SUBTOTAL(3,A$6:A474))</f>
        <v/>
      </c>
      <c r="C474" s="18">
        <f ca="1">SUMIF(صادر_وارد!$D$3:$D$1999,'تكويد صنف_ارصدة'!B474,صادر_وارد!$A$3:$A$500)</f>
        <v>0</v>
      </c>
      <c r="D474" s="19">
        <f ca="1">SUMIF(صادر_وارد!$D$3:$D$1999,'تكويد صنف_ارصدة'!B474,صادر_وارد!$B$3:$B$500)</f>
        <v>0</v>
      </c>
      <c r="E474" s="67">
        <f t="shared" ca="1" si="8"/>
        <v>0</v>
      </c>
      <c r="F474" s="66"/>
    </row>
    <row r="475" spans="1:6" ht="19.5" thickTop="1" thickBot="1">
      <c r="A475" s="66"/>
      <c r="B475" s="19" t="str">
        <f>IF(A475="","",SUBTOTAL(3,A$6:A475))</f>
        <v/>
      </c>
      <c r="C475" s="18">
        <f ca="1">SUMIF(صادر_وارد!$D$3:$D$1999,'تكويد صنف_ارصدة'!B475,صادر_وارد!$A$3:$A$500)</f>
        <v>0</v>
      </c>
      <c r="D475" s="19">
        <f ca="1">SUMIF(صادر_وارد!$D$3:$D$1999,'تكويد صنف_ارصدة'!B475,صادر_وارد!$B$3:$B$500)</f>
        <v>0</v>
      </c>
      <c r="E475" s="67">
        <f t="shared" ca="1" si="8"/>
        <v>0</v>
      </c>
      <c r="F475" s="66"/>
    </row>
    <row r="476" spans="1:6" ht="19.5" thickTop="1" thickBot="1">
      <c r="A476" s="66"/>
      <c r="B476" s="19" t="str">
        <f>IF(A476="","",SUBTOTAL(3,A$6:A476))</f>
        <v/>
      </c>
      <c r="C476" s="18">
        <f ca="1">SUMIF(صادر_وارد!$D$3:$D$1999,'تكويد صنف_ارصدة'!B476,صادر_وارد!$A$3:$A$500)</f>
        <v>0</v>
      </c>
      <c r="D476" s="19">
        <f ca="1">SUMIF(صادر_وارد!$D$3:$D$1999,'تكويد صنف_ارصدة'!B476,صادر_وارد!$B$3:$B$500)</f>
        <v>0</v>
      </c>
      <c r="E476" s="67">
        <f t="shared" ca="1" si="8"/>
        <v>0</v>
      </c>
      <c r="F476" s="66"/>
    </row>
    <row r="477" spans="1:6" ht="19.5" thickTop="1" thickBot="1">
      <c r="A477" s="66"/>
      <c r="B477" s="19" t="str">
        <f>IF(A477="","",SUBTOTAL(3,A$6:A477))</f>
        <v/>
      </c>
      <c r="C477" s="18">
        <f ca="1">SUMIF(صادر_وارد!$D$3:$D$1999,'تكويد صنف_ارصدة'!B477,صادر_وارد!$A$3:$A$500)</f>
        <v>0</v>
      </c>
      <c r="D477" s="19">
        <f ca="1">SUMIF(صادر_وارد!$D$3:$D$1999,'تكويد صنف_ارصدة'!B477,صادر_وارد!$B$3:$B$500)</f>
        <v>0</v>
      </c>
      <c r="E477" s="67">
        <f t="shared" ca="1" si="8"/>
        <v>0</v>
      </c>
      <c r="F477" s="66"/>
    </row>
    <row r="478" spans="1:6" ht="19.5" thickTop="1" thickBot="1">
      <c r="A478" s="66"/>
      <c r="B478" s="19" t="str">
        <f>IF(A478="","",SUBTOTAL(3,A$6:A478))</f>
        <v/>
      </c>
      <c r="C478" s="18">
        <f ca="1">SUMIF(صادر_وارد!$D$3:$D$1999,'تكويد صنف_ارصدة'!B478,صادر_وارد!$A$3:$A$500)</f>
        <v>0</v>
      </c>
      <c r="D478" s="19">
        <f ca="1">SUMIF(صادر_وارد!$D$3:$D$1999,'تكويد صنف_ارصدة'!B478,صادر_وارد!$B$3:$B$500)</f>
        <v>0</v>
      </c>
      <c r="E478" s="67">
        <f t="shared" ca="1" si="8"/>
        <v>0</v>
      </c>
      <c r="F478" s="66"/>
    </row>
    <row r="479" spans="1:6" ht="19.5" thickTop="1" thickBot="1">
      <c r="A479" s="66"/>
      <c r="B479" s="19" t="str">
        <f>IF(A479="","",SUBTOTAL(3,A$6:A479))</f>
        <v/>
      </c>
      <c r="C479" s="18">
        <f ca="1">SUMIF(صادر_وارد!$D$3:$D$1999,'تكويد صنف_ارصدة'!B479,صادر_وارد!$A$3:$A$500)</f>
        <v>0</v>
      </c>
      <c r="D479" s="19">
        <f ca="1">SUMIF(صادر_وارد!$D$3:$D$1999,'تكويد صنف_ارصدة'!B479,صادر_وارد!$B$3:$B$500)</f>
        <v>0</v>
      </c>
      <c r="E479" s="67">
        <f t="shared" ca="1" si="8"/>
        <v>0</v>
      </c>
      <c r="F479" s="66"/>
    </row>
    <row r="480" spans="1:6" ht="19.5" thickTop="1" thickBot="1">
      <c r="A480" s="66"/>
      <c r="B480" s="19" t="str">
        <f>IF(A480="","",SUBTOTAL(3,A$6:A480))</f>
        <v/>
      </c>
      <c r="C480" s="18">
        <f ca="1">SUMIF(صادر_وارد!$D$3:$D$1999,'تكويد صنف_ارصدة'!B480,صادر_وارد!$A$3:$A$500)</f>
        <v>0</v>
      </c>
      <c r="D480" s="19">
        <f ca="1">SUMIF(صادر_وارد!$D$3:$D$1999,'تكويد صنف_ارصدة'!B480,صادر_وارد!$B$3:$B$500)</f>
        <v>0</v>
      </c>
      <c r="E480" s="67">
        <f t="shared" ca="1" si="8"/>
        <v>0</v>
      </c>
      <c r="F480" s="66"/>
    </row>
    <row r="481" spans="1:6" ht="19.5" thickTop="1" thickBot="1">
      <c r="A481" s="66"/>
      <c r="B481" s="19" t="str">
        <f>IF(A481="","",SUBTOTAL(3,A$6:A481))</f>
        <v/>
      </c>
      <c r="C481" s="18">
        <f ca="1">SUMIF(صادر_وارد!$D$3:$D$1999,'تكويد صنف_ارصدة'!B481,صادر_وارد!$A$3:$A$500)</f>
        <v>0</v>
      </c>
      <c r="D481" s="19">
        <f ca="1">SUMIF(صادر_وارد!$D$3:$D$1999,'تكويد صنف_ارصدة'!B481,صادر_وارد!$B$3:$B$500)</f>
        <v>0</v>
      </c>
      <c r="E481" s="67">
        <f t="shared" ca="1" si="8"/>
        <v>0</v>
      </c>
      <c r="F481" s="66"/>
    </row>
    <row r="482" spans="1:6" ht="19.5" thickTop="1" thickBot="1">
      <c r="A482" s="66"/>
      <c r="B482" s="19" t="str">
        <f>IF(A482="","",SUBTOTAL(3,A$6:A482))</f>
        <v/>
      </c>
      <c r="C482" s="18">
        <f ca="1">SUMIF(صادر_وارد!$D$3:$D$1999,'تكويد صنف_ارصدة'!B482,صادر_وارد!$A$3:$A$500)</f>
        <v>0</v>
      </c>
      <c r="D482" s="19">
        <f ca="1">SUMIF(صادر_وارد!$D$3:$D$1999,'تكويد صنف_ارصدة'!B482,صادر_وارد!$B$3:$B$500)</f>
        <v>0</v>
      </c>
      <c r="E482" s="67">
        <f t="shared" ca="1" si="8"/>
        <v>0</v>
      </c>
      <c r="F482" s="66"/>
    </row>
    <row r="483" spans="1:6" ht="19.5" thickTop="1" thickBot="1">
      <c r="A483" s="66"/>
      <c r="B483" s="19" t="str">
        <f>IF(A483="","",SUBTOTAL(3,A$6:A483))</f>
        <v/>
      </c>
      <c r="C483" s="18">
        <f ca="1">SUMIF(صادر_وارد!$D$3:$D$1999,'تكويد صنف_ارصدة'!B483,صادر_وارد!$A$3:$A$500)</f>
        <v>0</v>
      </c>
      <c r="D483" s="19">
        <f ca="1">SUMIF(صادر_وارد!$D$3:$D$1999,'تكويد صنف_ارصدة'!B483,صادر_وارد!$B$3:$B$500)</f>
        <v>0</v>
      </c>
      <c r="E483" s="67">
        <f t="shared" ca="1" si="8"/>
        <v>0</v>
      </c>
      <c r="F483" s="66"/>
    </row>
    <row r="484" spans="1:6" ht="19.5" thickTop="1" thickBot="1">
      <c r="A484" s="66"/>
      <c r="B484" s="19" t="str">
        <f>IF(A484="","",SUBTOTAL(3,A$6:A484))</f>
        <v/>
      </c>
      <c r="C484" s="18">
        <f ca="1">SUMIF(صادر_وارد!$D$3:$D$1999,'تكويد صنف_ارصدة'!B484,صادر_وارد!$A$3:$A$500)</f>
        <v>0</v>
      </c>
      <c r="D484" s="19">
        <f ca="1">SUMIF(صادر_وارد!$D$3:$D$1999,'تكويد صنف_ارصدة'!B484,صادر_وارد!$B$3:$B$500)</f>
        <v>0</v>
      </c>
      <c r="E484" s="67">
        <f t="shared" ca="1" si="8"/>
        <v>0</v>
      </c>
      <c r="F484" s="66"/>
    </row>
    <row r="485" spans="1:6" ht="19.5" thickTop="1" thickBot="1">
      <c r="A485" s="66"/>
      <c r="B485" s="19" t="str">
        <f>IF(A485="","",SUBTOTAL(3,A$6:A485))</f>
        <v/>
      </c>
      <c r="C485" s="18">
        <f ca="1">SUMIF(صادر_وارد!$D$3:$D$1999,'تكويد صنف_ارصدة'!B485,صادر_وارد!$A$3:$A$500)</f>
        <v>0</v>
      </c>
      <c r="D485" s="19">
        <f ca="1">SUMIF(صادر_وارد!$D$3:$D$1999,'تكويد صنف_ارصدة'!B485,صادر_وارد!$B$3:$B$500)</f>
        <v>0</v>
      </c>
      <c r="E485" s="67">
        <f t="shared" ca="1" si="8"/>
        <v>0</v>
      </c>
      <c r="F485" s="66"/>
    </row>
    <row r="486" spans="1:6" ht="19.5" thickTop="1" thickBot="1">
      <c r="A486" s="66"/>
      <c r="B486" s="19" t="str">
        <f>IF(A486="","",SUBTOTAL(3,A$6:A486))</f>
        <v/>
      </c>
      <c r="C486" s="18">
        <f ca="1">SUMIF(صادر_وارد!$D$3:$D$1999,'تكويد صنف_ارصدة'!B486,صادر_وارد!$A$3:$A$500)</f>
        <v>0</v>
      </c>
      <c r="D486" s="19">
        <f ca="1">SUMIF(صادر_وارد!$D$3:$D$1999,'تكويد صنف_ارصدة'!B486,صادر_وارد!$B$3:$B$500)</f>
        <v>0</v>
      </c>
      <c r="E486" s="67">
        <f t="shared" ca="1" si="8"/>
        <v>0</v>
      </c>
      <c r="F486" s="66"/>
    </row>
    <row r="487" spans="1:6" ht="19.5" thickTop="1" thickBot="1">
      <c r="A487" s="66"/>
      <c r="B487" s="19" t="str">
        <f>IF(A487="","",SUBTOTAL(3,A$6:A487))</f>
        <v/>
      </c>
      <c r="C487" s="18">
        <f ca="1">SUMIF(صادر_وارد!$D$3:$D$1999,'تكويد صنف_ارصدة'!B487,صادر_وارد!$A$3:$A$500)</f>
        <v>0</v>
      </c>
      <c r="D487" s="19">
        <f ca="1">SUMIF(صادر_وارد!$D$3:$D$1999,'تكويد صنف_ارصدة'!B487,صادر_وارد!$B$3:$B$500)</f>
        <v>0</v>
      </c>
      <c r="E487" s="67">
        <f t="shared" ca="1" si="8"/>
        <v>0</v>
      </c>
      <c r="F487" s="66"/>
    </row>
    <row r="488" spans="1:6" ht="19.5" thickTop="1" thickBot="1">
      <c r="A488" s="66"/>
      <c r="B488" s="19" t="str">
        <f>IF(A488="","",SUBTOTAL(3,A$6:A488))</f>
        <v/>
      </c>
      <c r="C488" s="18">
        <f ca="1">SUMIF(صادر_وارد!$D$3:$D$1999,'تكويد صنف_ارصدة'!B488,صادر_وارد!$A$3:$A$500)</f>
        <v>0</v>
      </c>
      <c r="D488" s="19">
        <f ca="1">SUMIF(صادر_وارد!$D$3:$D$1999,'تكويد صنف_ارصدة'!B488,صادر_وارد!$B$3:$B$500)</f>
        <v>0</v>
      </c>
      <c r="E488" s="67">
        <f t="shared" ca="1" si="8"/>
        <v>0</v>
      </c>
      <c r="F488" s="66"/>
    </row>
    <row r="489" spans="1:6" ht="19.5" thickTop="1" thickBot="1">
      <c r="A489" s="66"/>
      <c r="B489" s="19" t="str">
        <f>IF(A489="","",SUBTOTAL(3,A$6:A489))</f>
        <v/>
      </c>
      <c r="C489" s="18">
        <f ca="1">SUMIF(صادر_وارد!$D$3:$D$1999,'تكويد صنف_ارصدة'!B489,صادر_وارد!$A$3:$A$500)</f>
        <v>0</v>
      </c>
      <c r="D489" s="19">
        <f ca="1">SUMIF(صادر_وارد!$D$3:$D$1999,'تكويد صنف_ارصدة'!B489,صادر_وارد!$B$3:$B$500)</f>
        <v>0</v>
      </c>
      <c r="E489" s="67">
        <f t="shared" ca="1" si="8"/>
        <v>0</v>
      </c>
      <c r="F489" s="66"/>
    </row>
    <row r="490" spans="1:6" ht="19.5" thickTop="1" thickBot="1">
      <c r="A490" s="66"/>
      <c r="B490" s="19" t="str">
        <f>IF(A490="","",SUBTOTAL(3,A$6:A490))</f>
        <v/>
      </c>
      <c r="C490" s="18">
        <f ca="1">SUMIF(صادر_وارد!$D$3:$D$1999,'تكويد صنف_ارصدة'!B490,صادر_وارد!$A$3:$A$500)</f>
        <v>0</v>
      </c>
      <c r="D490" s="19">
        <f ca="1">SUMIF(صادر_وارد!$D$3:$D$1999,'تكويد صنف_ارصدة'!B490,صادر_وارد!$B$3:$B$500)</f>
        <v>0</v>
      </c>
      <c r="E490" s="67">
        <f t="shared" ca="1" si="8"/>
        <v>0</v>
      </c>
      <c r="F490" s="66"/>
    </row>
    <row r="491" spans="1:6" ht="19.5" thickTop="1" thickBot="1">
      <c r="A491" s="66"/>
      <c r="B491" s="19" t="str">
        <f>IF(A491="","",SUBTOTAL(3,A$6:A491))</f>
        <v/>
      </c>
      <c r="C491" s="18">
        <f ca="1">SUMIF(صادر_وارد!$D$3:$D$1999,'تكويد صنف_ارصدة'!B491,صادر_وارد!$A$3:$A$500)</f>
        <v>0</v>
      </c>
      <c r="D491" s="19">
        <f ca="1">SUMIF(صادر_وارد!$D$3:$D$1999,'تكويد صنف_ارصدة'!B491,صادر_وارد!$B$3:$B$500)</f>
        <v>0</v>
      </c>
      <c r="E491" s="67">
        <f t="shared" ca="1" si="8"/>
        <v>0</v>
      </c>
      <c r="F491" s="66"/>
    </row>
    <row r="492" spans="1:6" ht="19.5" thickTop="1" thickBot="1">
      <c r="A492" s="66"/>
      <c r="B492" s="19" t="str">
        <f>IF(A492="","",SUBTOTAL(3,A$6:A492))</f>
        <v/>
      </c>
      <c r="C492" s="18">
        <f ca="1">SUMIF(صادر_وارد!$D$3:$D$1999,'تكويد صنف_ارصدة'!B492,صادر_وارد!$A$3:$A$500)</f>
        <v>0</v>
      </c>
      <c r="D492" s="19">
        <f ca="1">SUMIF(صادر_وارد!$D$3:$D$1999,'تكويد صنف_ارصدة'!B492,صادر_وارد!$B$3:$B$500)</f>
        <v>0</v>
      </c>
      <c r="E492" s="67">
        <f t="shared" ca="1" si="8"/>
        <v>0</v>
      </c>
      <c r="F492" s="66"/>
    </row>
    <row r="493" spans="1:6" ht="19.5" thickTop="1" thickBot="1">
      <c r="A493" s="66"/>
      <c r="B493" s="19" t="str">
        <f>IF(A493="","",SUBTOTAL(3,A$6:A493))</f>
        <v/>
      </c>
      <c r="C493" s="18">
        <f ca="1">SUMIF(صادر_وارد!$D$3:$D$1999,'تكويد صنف_ارصدة'!B493,صادر_وارد!$A$3:$A$500)</f>
        <v>0</v>
      </c>
      <c r="D493" s="19">
        <f ca="1">SUMIF(صادر_وارد!$D$3:$D$1999,'تكويد صنف_ارصدة'!B493,صادر_وارد!$B$3:$B$500)</f>
        <v>0</v>
      </c>
      <c r="E493" s="67">
        <f t="shared" ca="1" si="8"/>
        <v>0</v>
      </c>
      <c r="F493" s="66"/>
    </row>
    <row r="494" spans="1:6" ht="19.5" thickTop="1" thickBot="1">
      <c r="A494" s="66"/>
      <c r="B494" s="19" t="str">
        <f>IF(A494="","",SUBTOTAL(3,A$6:A494))</f>
        <v/>
      </c>
      <c r="C494" s="18">
        <f ca="1">SUMIF(صادر_وارد!$D$3:$D$1999,'تكويد صنف_ارصدة'!B494,صادر_وارد!$A$3:$A$500)</f>
        <v>0</v>
      </c>
      <c r="D494" s="19">
        <f ca="1">SUMIF(صادر_وارد!$D$3:$D$1999,'تكويد صنف_ارصدة'!B494,صادر_وارد!$B$3:$B$500)</f>
        <v>0</v>
      </c>
      <c r="E494" s="67">
        <f t="shared" ca="1" si="8"/>
        <v>0</v>
      </c>
      <c r="F494" s="66"/>
    </row>
    <row r="495" spans="1:6" ht="19.5" thickTop="1" thickBot="1">
      <c r="A495" s="66"/>
      <c r="B495" s="19" t="str">
        <f>IF(A495="","",SUBTOTAL(3,A$6:A495))</f>
        <v/>
      </c>
      <c r="C495" s="18">
        <f ca="1">SUMIF(صادر_وارد!$D$3:$D$1999,'تكويد صنف_ارصدة'!B495,صادر_وارد!$A$3:$A$500)</f>
        <v>0</v>
      </c>
      <c r="D495" s="19">
        <f ca="1">SUMIF(صادر_وارد!$D$3:$D$1999,'تكويد صنف_ارصدة'!B495,صادر_وارد!$B$3:$B$500)</f>
        <v>0</v>
      </c>
      <c r="E495" s="67">
        <f t="shared" ca="1" si="8"/>
        <v>0</v>
      </c>
      <c r="F495" s="66"/>
    </row>
    <row r="496" spans="1:6" ht="19.5" thickTop="1" thickBot="1">
      <c r="A496" s="66"/>
      <c r="B496" s="19" t="str">
        <f>IF(A496="","",SUBTOTAL(3,A$6:A496))</f>
        <v/>
      </c>
      <c r="C496" s="18">
        <f ca="1">SUMIF(صادر_وارد!$D$3:$D$1999,'تكويد صنف_ارصدة'!B496,صادر_وارد!$A$3:$A$500)</f>
        <v>0</v>
      </c>
      <c r="D496" s="19">
        <f ca="1">SUMIF(صادر_وارد!$D$3:$D$1999,'تكويد صنف_ارصدة'!B496,صادر_وارد!$B$3:$B$500)</f>
        <v>0</v>
      </c>
      <c r="E496" s="67">
        <f t="shared" ca="1" si="8"/>
        <v>0</v>
      </c>
      <c r="F496" s="66"/>
    </row>
    <row r="497" spans="1:6" ht="19.5" thickTop="1" thickBot="1">
      <c r="A497" s="66"/>
      <c r="B497" s="19" t="str">
        <f>IF(A497="","",SUBTOTAL(3,A$6:A497))</f>
        <v/>
      </c>
      <c r="C497" s="18">
        <f ca="1">SUMIF(صادر_وارد!$D$3:$D$1999,'تكويد صنف_ارصدة'!B497,صادر_وارد!$A$3:$A$500)</f>
        <v>0</v>
      </c>
      <c r="D497" s="19">
        <f ca="1">SUMIF(صادر_وارد!$D$3:$D$1999,'تكويد صنف_ارصدة'!B497,صادر_وارد!$B$3:$B$500)</f>
        <v>0</v>
      </c>
      <c r="E497" s="67">
        <f t="shared" ca="1" si="8"/>
        <v>0</v>
      </c>
      <c r="F497" s="66"/>
    </row>
    <row r="498" spans="1:6" ht="19.5" thickTop="1" thickBot="1">
      <c r="A498" s="66"/>
      <c r="B498" s="19" t="str">
        <f>IF(A498="","",SUBTOTAL(3,A$6:A498))</f>
        <v/>
      </c>
      <c r="C498" s="18">
        <f ca="1">SUMIF(صادر_وارد!$D$3:$D$1999,'تكويد صنف_ارصدة'!B498,صادر_وارد!$A$3:$A$500)</f>
        <v>0</v>
      </c>
      <c r="D498" s="19">
        <f ca="1">SUMIF(صادر_وارد!$D$3:$D$1999,'تكويد صنف_ارصدة'!B498,صادر_وارد!$B$3:$B$500)</f>
        <v>0</v>
      </c>
      <c r="E498" s="67">
        <f t="shared" ca="1" si="8"/>
        <v>0</v>
      </c>
      <c r="F498" s="66"/>
    </row>
    <row r="499" spans="1:6" ht="19.5" thickTop="1" thickBot="1">
      <c r="A499" s="66"/>
      <c r="B499" s="19" t="str">
        <f>IF(A499="","",SUBTOTAL(3,A$6:A499))</f>
        <v/>
      </c>
      <c r="C499" s="18">
        <f ca="1">SUMIF(صادر_وارد!$D$3:$D$1999,'تكويد صنف_ارصدة'!B499,صادر_وارد!$A$3:$A$500)</f>
        <v>0</v>
      </c>
      <c r="D499" s="19">
        <f ca="1">SUMIF(صادر_وارد!$D$3:$D$1999,'تكويد صنف_ارصدة'!B499,صادر_وارد!$B$3:$B$500)</f>
        <v>0</v>
      </c>
      <c r="E499" s="67">
        <f t="shared" ca="1" si="8"/>
        <v>0</v>
      </c>
      <c r="F499" s="66"/>
    </row>
    <row r="500" spans="1:6" ht="19.5" thickTop="1" thickBot="1">
      <c r="A500" s="66"/>
      <c r="B500" s="19" t="str">
        <f>IF(A500="","",SUBTOTAL(3,A$6:A500))</f>
        <v/>
      </c>
      <c r="C500" s="18">
        <f ca="1">SUMIF(صادر_وارد!$D$3:$D$1999,'تكويد صنف_ارصدة'!B500,صادر_وارد!$A$3:$A$500)</f>
        <v>0</v>
      </c>
      <c r="D500" s="19">
        <f ca="1">SUMIF(صادر_وارد!$D$3:$D$1999,'تكويد صنف_ارصدة'!B500,صادر_وارد!$B$3:$B$500)</f>
        <v>0</v>
      </c>
      <c r="E500" s="67">
        <f t="shared" ca="1" si="8"/>
        <v>0</v>
      </c>
      <c r="F500" s="66"/>
    </row>
    <row r="501" spans="1:6" ht="19.5" thickTop="1" thickBot="1">
      <c r="A501" s="66"/>
      <c r="B501" s="19" t="str">
        <f>IF(A501="","",SUBTOTAL(3,A$6:A501))</f>
        <v/>
      </c>
      <c r="C501" s="18">
        <f ca="1">SUMIF(صادر_وارد!$D$3:$D$1999,'تكويد صنف_ارصدة'!B501,صادر_وارد!$A$3:$A$500)</f>
        <v>0</v>
      </c>
      <c r="D501" s="19">
        <f ca="1">SUMIF(صادر_وارد!$D$3:$D$1999,'تكويد صنف_ارصدة'!B501,صادر_وارد!$B$3:$B$500)</f>
        <v>0</v>
      </c>
      <c r="E501" s="67">
        <f t="shared" ca="1" si="8"/>
        <v>0</v>
      </c>
      <c r="F501" s="66"/>
    </row>
    <row r="502" spans="1:6" ht="19.5" thickTop="1" thickBot="1">
      <c r="A502" s="66"/>
      <c r="B502" s="19" t="str">
        <f>IF(A502="","",SUBTOTAL(3,A$6:A502))</f>
        <v/>
      </c>
      <c r="C502" s="18">
        <f ca="1">SUMIF(صادر_وارد!$D$3:$D$1999,'تكويد صنف_ارصدة'!B502,صادر_وارد!$A$3:$A$500)</f>
        <v>0</v>
      </c>
      <c r="D502" s="19">
        <f ca="1">SUMIF(صادر_وارد!$D$3:$D$1999,'تكويد صنف_ارصدة'!B502,صادر_وارد!$B$3:$B$500)</f>
        <v>0</v>
      </c>
      <c r="E502" s="67">
        <f t="shared" ca="1" si="8"/>
        <v>0</v>
      </c>
      <c r="F502" s="66"/>
    </row>
    <row r="503" spans="1:6" ht="19.5" thickTop="1" thickBot="1">
      <c r="A503" s="66"/>
      <c r="B503" s="19" t="str">
        <f>IF(A503="","",SUBTOTAL(3,A$6:A503))</f>
        <v/>
      </c>
      <c r="C503" s="18">
        <f ca="1">SUMIF(صادر_وارد!$D$3:$D$1999,'تكويد صنف_ارصدة'!B503,صادر_وارد!$A$3:$A$500)</f>
        <v>0</v>
      </c>
      <c r="D503" s="19">
        <f ca="1">SUMIF(صادر_وارد!$D$3:$D$1999,'تكويد صنف_ارصدة'!B503,صادر_وارد!$B$3:$B$500)</f>
        <v>0</v>
      </c>
      <c r="E503" s="67">
        <f t="shared" ca="1" si="8"/>
        <v>0</v>
      </c>
      <c r="F503" s="66"/>
    </row>
    <row r="504" spans="1:6" ht="19.5" thickTop="1" thickBot="1">
      <c r="A504" s="66"/>
      <c r="B504" s="19" t="str">
        <f>IF(A504="","",SUBTOTAL(3,A$6:A504))</f>
        <v/>
      </c>
      <c r="C504" s="18">
        <f ca="1">SUMIF(صادر_وارد!$D$3:$D$1999,'تكويد صنف_ارصدة'!B504,صادر_وارد!$A$3:$A$500)</f>
        <v>0</v>
      </c>
      <c r="D504" s="19">
        <f ca="1">SUMIF(صادر_وارد!$D$3:$D$1999,'تكويد صنف_ارصدة'!B504,صادر_وارد!$B$3:$B$500)</f>
        <v>0</v>
      </c>
      <c r="E504" s="67">
        <f t="shared" ca="1" si="8"/>
        <v>0</v>
      </c>
      <c r="F504" s="66"/>
    </row>
    <row r="505" spans="1:6" ht="19.5" thickTop="1" thickBot="1">
      <c r="A505" s="66"/>
      <c r="B505" s="19" t="str">
        <f>IF(A505="","",SUBTOTAL(3,A$6:A505))</f>
        <v/>
      </c>
      <c r="C505" s="18">
        <f ca="1">SUMIF(صادر_وارد!$D$3:$D$1999,'تكويد صنف_ارصدة'!B505,صادر_وارد!$A$3:$A$500)</f>
        <v>0</v>
      </c>
      <c r="D505" s="19">
        <f ca="1">SUMIF(صادر_وارد!$D$3:$D$1999,'تكويد صنف_ارصدة'!B505,صادر_وارد!$B$3:$B$500)</f>
        <v>0</v>
      </c>
      <c r="E505" s="67">
        <f t="shared" ca="1" si="8"/>
        <v>0</v>
      </c>
      <c r="F505" s="66"/>
    </row>
    <row r="506" spans="1:6" ht="19.5" thickTop="1" thickBot="1">
      <c r="A506" s="66"/>
      <c r="B506" s="19" t="str">
        <f>IF(A506="","",SUBTOTAL(3,A$6:A506))</f>
        <v/>
      </c>
      <c r="C506" s="18">
        <f ca="1">SUMIF(صادر_وارد!$D$3:$D$1999,'تكويد صنف_ارصدة'!B506,صادر_وارد!$A$3:$A$500)</f>
        <v>0</v>
      </c>
      <c r="D506" s="19">
        <f ca="1">SUMIF(صادر_وارد!$D$3:$D$1999,'تكويد صنف_ارصدة'!B506,صادر_وارد!$B$3:$B$500)</f>
        <v>0</v>
      </c>
      <c r="E506" s="67">
        <f t="shared" ca="1" si="8"/>
        <v>0</v>
      </c>
      <c r="F506" s="66"/>
    </row>
    <row r="507" spans="1:6" ht="19.5" thickTop="1" thickBot="1">
      <c r="A507" s="66"/>
      <c r="B507" s="19" t="str">
        <f>IF(A507="","",SUBTOTAL(3,A$6:A507))</f>
        <v/>
      </c>
      <c r="C507" s="18">
        <f ca="1">SUMIF(صادر_وارد!$D$3:$D$1999,'تكويد صنف_ارصدة'!B507,صادر_وارد!$A$3:$A$500)</f>
        <v>0</v>
      </c>
      <c r="D507" s="19">
        <f ca="1">SUMIF(صادر_وارد!$D$3:$D$1999,'تكويد صنف_ارصدة'!B507,صادر_وارد!$B$3:$B$500)</f>
        <v>0</v>
      </c>
      <c r="E507" s="67">
        <f t="shared" ca="1" si="8"/>
        <v>0</v>
      </c>
      <c r="F507" s="66"/>
    </row>
    <row r="508" spans="1:6" ht="19.5" thickTop="1" thickBot="1">
      <c r="A508" s="66"/>
      <c r="B508" s="19" t="str">
        <f>IF(A508="","",SUBTOTAL(3,A$6:A508))</f>
        <v/>
      </c>
      <c r="C508" s="18">
        <f ca="1">SUMIF(صادر_وارد!$D$3:$D$1999,'تكويد صنف_ارصدة'!B508,صادر_وارد!$A$3:$A$500)</f>
        <v>0</v>
      </c>
      <c r="D508" s="19">
        <f ca="1">SUMIF(صادر_وارد!$D$3:$D$1999,'تكويد صنف_ارصدة'!B508,صادر_وارد!$B$3:$B$500)</f>
        <v>0</v>
      </c>
      <c r="E508" s="67">
        <f t="shared" ca="1" si="8"/>
        <v>0</v>
      </c>
      <c r="F508" s="66"/>
    </row>
    <row r="509" spans="1:6" ht="19.5" thickTop="1" thickBot="1">
      <c r="A509" s="66"/>
      <c r="B509" s="19" t="str">
        <f>IF(A509="","",SUBTOTAL(3,A$6:A509))</f>
        <v/>
      </c>
      <c r="C509" s="18">
        <f ca="1">SUMIF(صادر_وارد!$D$3:$D$1999,'تكويد صنف_ارصدة'!B509,صادر_وارد!$A$3:$A$500)</f>
        <v>0</v>
      </c>
      <c r="D509" s="19">
        <f ca="1">SUMIF(صادر_وارد!$D$3:$D$1999,'تكويد صنف_ارصدة'!B509,صادر_وارد!$B$3:$B$500)</f>
        <v>0</v>
      </c>
      <c r="E509" s="67">
        <f t="shared" ca="1" si="8"/>
        <v>0</v>
      </c>
      <c r="F509" s="66"/>
    </row>
    <row r="510" spans="1:6" ht="19.5" thickTop="1" thickBot="1">
      <c r="A510" s="66"/>
      <c r="B510" s="19" t="str">
        <f>IF(A510="","",SUBTOTAL(3,A$6:A510))</f>
        <v/>
      </c>
      <c r="C510" s="18">
        <f ca="1">SUMIF(صادر_وارد!$D$3:$D$1999,'تكويد صنف_ارصدة'!B510,صادر_وارد!$A$3:$A$500)</f>
        <v>0</v>
      </c>
      <c r="D510" s="19">
        <f ca="1">SUMIF(صادر_وارد!$D$3:$D$1999,'تكويد صنف_ارصدة'!B510,صادر_وارد!$B$3:$B$500)</f>
        <v>0</v>
      </c>
      <c r="E510" s="67">
        <f t="shared" ca="1" si="8"/>
        <v>0</v>
      </c>
      <c r="F510" s="66"/>
    </row>
    <row r="511" spans="1:6" ht="19.5" thickTop="1" thickBot="1">
      <c r="A511" s="66"/>
      <c r="B511" s="19" t="str">
        <f>IF(A511="","",SUBTOTAL(3,A$6:A511))</f>
        <v/>
      </c>
      <c r="C511" s="18">
        <f ca="1">SUMIF(صادر_وارد!$D$3:$D$1999,'تكويد صنف_ارصدة'!B511,صادر_وارد!$A$3:$A$500)</f>
        <v>0</v>
      </c>
      <c r="D511" s="19">
        <f ca="1">SUMIF(صادر_وارد!$D$3:$D$1999,'تكويد صنف_ارصدة'!B511,صادر_وارد!$B$3:$B$500)</f>
        <v>0</v>
      </c>
      <c r="E511" s="67">
        <f t="shared" ca="1" si="8"/>
        <v>0</v>
      </c>
      <c r="F511" s="66"/>
    </row>
    <row r="512" spans="1:6" ht="19.5" thickTop="1" thickBot="1">
      <c r="A512" s="66"/>
      <c r="B512" s="19" t="str">
        <f>IF(A512="","",SUBTOTAL(3,A$6:A512))</f>
        <v/>
      </c>
      <c r="C512" s="18">
        <f ca="1">SUMIF(صادر_وارد!$D$3:$D$1999,'تكويد صنف_ارصدة'!B512,صادر_وارد!$A$3:$A$500)</f>
        <v>0</v>
      </c>
      <c r="D512" s="19">
        <f ca="1">SUMIF(صادر_وارد!$D$3:$D$1999,'تكويد صنف_ارصدة'!B512,صادر_وارد!$B$3:$B$500)</f>
        <v>0</v>
      </c>
      <c r="E512" s="67">
        <f t="shared" ca="1" si="8"/>
        <v>0</v>
      </c>
      <c r="F512" s="66"/>
    </row>
    <row r="513" spans="1:6" ht="19.5" thickTop="1" thickBot="1">
      <c r="A513" s="66"/>
      <c r="B513" s="19" t="str">
        <f>IF(A513="","",SUBTOTAL(3,A$6:A513))</f>
        <v/>
      </c>
      <c r="C513" s="18">
        <f ca="1">SUMIF(صادر_وارد!$D$3:$D$1999,'تكويد صنف_ارصدة'!B513,صادر_وارد!$A$3:$A$500)</f>
        <v>0</v>
      </c>
      <c r="D513" s="19">
        <f ca="1">SUMIF(صادر_وارد!$D$3:$D$1999,'تكويد صنف_ارصدة'!B513,صادر_وارد!$B$3:$B$500)</f>
        <v>0</v>
      </c>
      <c r="E513" s="67">
        <f t="shared" ca="1" si="8"/>
        <v>0</v>
      </c>
      <c r="F513" s="66"/>
    </row>
    <row r="514" spans="1:6" ht="19.5" thickTop="1" thickBot="1">
      <c r="A514" s="66"/>
      <c r="B514" s="19" t="str">
        <f>IF(A514="","",SUBTOTAL(3,A$6:A514))</f>
        <v/>
      </c>
      <c r="C514" s="18">
        <f ca="1">SUMIF(صادر_وارد!$D$3:$D$1999,'تكويد صنف_ارصدة'!B514,صادر_وارد!$A$3:$A$500)</f>
        <v>0</v>
      </c>
      <c r="D514" s="19">
        <f ca="1">SUMIF(صادر_وارد!$D$3:$D$1999,'تكويد صنف_ارصدة'!B514,صادر_وارد!$B$3:$B$500)</f>
        <v>0</v>
      </c>
      <c r="E514" s="67">
        <f t="shared" ca="1" si="8"/>
        <v>0</v>
      </c>
      <c r="F514" s="66"/>
    </row>
    <row r="515" spans="1:6" ht="19.5" thickTop="1" thickBot="1">
      <c r="A515" s="66"/>
      <c r="B515" s="19" t="str">
        <f>IF(A515="","",SUBTOTAL(3,A$6:A515))</f>
        <v/>
      </c>
      <c r="C515" s="18">
        <f ca="1">SUMIF(صادر_وارد!$D$3:$D$1999,'تكويد صنف_ارصدة'!B515,صادر_وارد!$A$3:$A$500)</f>
        <v>0</v>
      </c>
      <c r="D515" s="19">
        <f ca="1">SUMIF(صادر_وارد!$D$3:$D$1999,'تكويد صنف_ارصدة'!B515,صادر_وارد!$B$3:$B$500)</f>
        <v>0</v>
      </c>
      <c r="E515" s="67">
        <f t="shared" ca="1" si="8"/>
        <v>0</v>
      </c>
      <c r="F515" s="66"/>
    </row>
    <row r="516" spans="1:6" ht="19.5" thickTop="1" thickBot="1">
      <c r="A516" s="66"/>
      <c r="B516" s="19" t="str">
        <f>IF(A516="","",SUBTOTAL(3,A$6:A516))</f>
        <v/>
      </c>
      <c r="C516" s="18">
        <f ca="1">SUMIF(صادر_وارد!$D$3:$D$1999,'تكويد صنف_ارصدة'!B516,صادر_وارد!$A$3:$A$500)</f>
        <v>0</v>
      </c>
      <c r="D516" s="19">
        <f ca="1">SUMIF(صادر_وارد!$D$3:$D$1999,'تكويد صنف_ارصدة'!B516,صادر_وارد!$B$3:$B$500)</f>
        <v>0</v>
      </c>
      <c r="E516" s="67">
        <f t="shared" ca="1" si="8"/>
        <v>0</v>
      </c>
      <c r="F516" s="66"/>
    </row>
    <row r="517" spans="1:6" ht="19.5" thickTop="1" thickBot="1">
      <c r="A517" s="66"/>
      <c r="B517" s="19" t="str">
        <f>IF(A517="","",SUBTOTAL(3,A$6:A517))</f>
        <v/>
      </c>
      <c r="C517" s="18">
        <f ca="1">SUMIF(صادر_وارد!$D$3:$D$1999,'تكويد صنف_ارصدة'!B517,صادر_وارد!$A$3:$A$500)</f>
        <v>0</v>
      </c>
      <c r="D517" s="19">
        <f ca="1">SUMIF(صادر_وارد!$D$3:$D$1999,'تكويد صنف_ارصدة'!B517,صادر_وارد!$B$3:$B$500)</f>
        <v>0</v>
      </c>
      <c r="E517" s="67">
        <f t="shared" ca="1" si="8"/>
        <v>0</v>
      </c>
      <c r="F517" s="66"/>
    </row>
    <row r="518" spans="1:6" ht="19.5" thickTop="1" thickBot="1">
      <c r="A518" s="66"/>
      <c r="B518" s="19" t="str">
        <f>IF(A518="","",SUBTOTAL(3,A$6:A518))</f>
        <v/>
      </c>
      <c r="C518" s="18">
        <f ca="1">SUMIF(صادر_وارد!$D$3:$D$1999,'تكويد صنف_ارصدة'!B518,صادر_وارد!$A$3:$A$500)</f>
        <v>0</v>
      </c>
      <c r="D518" s="19">
        <f ca="1">SUMIF(صادر_وارد!$D$3:$D$1999,'تكويد صنف_ارصدة'!B518,صادر_وارد!$B$3:$B$500)</f>
        <v>0</v>
      </c>
      <c r="E518" s="67">
        <f t="shared" ca="1" si="8"/>
        <v>0</v>
      </c>
      <c r="F518" s="66"/>
    </row>
    <row r="519" spans="1:6" ht="19.5" thickTop="1" thickBot="1">
      <c r="A519" s="66"/>
      <c r="B519" s="19" t="str">
        <f>IF(A519="","",SUBTOTAL(3,A$6:A519))</f>
        <v/>
      </c>
      <c r="C519" s="18">
        <f ca="1">SUMIF(صادر_وارد!$D$3:$D$1999,'تكويد صنف_ارصدة'!B519,صادر_وارد!$A$3:$A$500)</f>
        <v>0</v>
      </c>
      <c r="D519" s="19">
        <f ca="1">SUMIF(صادر_وارد!$D$3:$D$1999,'تكويد صنف_ارصدة'!B519,صادر_وارد!$B$3:$B$500)</f>
        <v>0</v>
      </c>
      <c r="E519" s="67">
        <f t="shared" ref="E519:E582" ca="1" si="9">C519-D519</f>
        <v>0</v>
      </c>
      <c r="F519" s="66"/>
    </row>
    <row r="520" spans="1:6" ht="19.5" thickTop="1" thickBot="1">
      <c r="A520" s="66"/>
      <c r="B520" s="19" t="str">
        <f>IF(A520="","",SUBTOTAL(3,A$6:A520))</f>
        <v/>
      </c>
      <c r="C520" s="18">
        <f ca="1">SUMIF(صادر_وارد!$D$3:$D$1999,'تكويد صنف_ارصدة'!B520,صادر_وارد!$A$3:$A$500)</f>
        <v>0</v>
      </c>
      <c r="D520" s="19">
        <f ca="1">SUMIF(صادر_وارد!$D$3:$D$1999,'تكويد صنف_ارصدة'!B520,صادر_وارد!$B$3:$B$500)</f>
        <v>0</v>
      </c>
      <c r="E520" s="67">
        <f t="shared" ca="1" si="9"/>
        <v>0</v>
      </c>
      <c r="F520" s="66"/>
    </row>
    <row r="521" spans="1:6" ht="19.5" thickTop="1" thickBot="1">
      <c r="A521" s="66"/>
      <c r="B521" s="19" t="str">
        <f>IF(A521="","",SUBTOTAL(3,A$6:A521))</f>
        <v/>
      </c>
      <c r="C521" s="18">
        <f ca="1">SUMIF(صادر_وارد!$D$3:$D$1999,'تكويد صنف_ارصدة'!B521,صادر_وارد!$A$3:$A$500)</f>
        <v>0</v>
      </c>
      <c r="D521" s="19">
        <f ca="1">SUMIF(صادر_وارد!$D$3:$D$1999,'تكويد صنف_ارصدة'!B521,صادر_وارد!$B$3:$B$500)</f>
        <v>0</v>
      </c>
      <c r="E521" s="67">
        <f t="shared" ca="1" si="9"/>
        <v>0</v>
      </c>
      <c r="F521" s="66"/>
    </row>
    <row r="522" spans="1:6" ht="19.5" thickTop="1" thickBot="1">
      <c r="A522" s="66"/>
      <c r="B522" s="19" t="str">
        <f>IF(A522="","",SUBTOTAL(3,A$6:A522))</f>
        <v/>
      </c>
      <c r="C522" s="18">
        <f ca="1">SUMIF(صادر_وارد!$D$3:$D$1999,'تكويد صنف_ارصدة'!B522,صادر_وارد!$A$3:$A$500)</f>
        <v>0</v>
      </c>
      <c r="D522" s="19">
        <f ca="1">SUMIF(صادر_وارد!$D$3:$D$1999,'تكويد صنف_ارصدة'!B522,صادر_وارد!$B$3:$B$500)</f>
        <v>0</v>
      </c>
      <c r="E522" s="67">
        <f t="shared" ca="1" si="9"/>
        <v>0</v>
      </c>
      <c r="F522" s="66"/>
    </row>
    <row r="523" spans="1:6" ht="19.5" thickTop="1" thickBot="1">
      <c r="A523" s="66"/>
      <c r="B523" s="19" t="str">
        <f>IF(A523="","",SUBTOTAL(3,A$6:A523))</f>
        <v/>
      </c>
      <c r="C523" s="18">
        <f ca="1">SUMIF(صادر_وارد!$D$3:$D$1999,'تكويد صنف_ارصدة'!B523,صادر_وارد!$A$3:$A$500)</f>
        <v>0</v>
      </c>
      <c r="D523" s="19">
        <f ca="1">SUMIF(صادر_وارد!$D$3:$D$1999,'تكويد صنف_ارصدة'!B523,صادر_وارد!$B$3:$B$500)</f>
        <v>0</v>
      </c>
      <c r="E523" s="67">
        <f t="shared" ca="1" si="9"/>
        <v>0</v>
      </c>
      <c r="F523" s="66"/>
    </row>
    <row r="524" spans="1:6" ht="19.5" thickTop="1" thickBot="1">
      <c r="A524" s="66"/>
      <c r="B524" s="19" t="str">
        <f>IF(A524="","",SUBTOTAL(3,A$6:A524))</f>
        <v/>
      </c>
      <c r="C524" s="18">
        <f ca="1">SUMIF(صادر_وارد!$D$3:$D$1999,'تكويد صنف_ارصدة'!B524,صادر_وارد!$A$3:$A$500)</f>
        <v>0</v>
      </c>
      <c r="D524" s="19">
        <f ca="1">SUMIF(صادر_وارد!$D$3:$D$1999,'تكويد صنف_ارصدة'!B524,صادر_وارد!$B$3:$B$500)</f>
        <v>0</v>
      </c>
      <c r="E524" s="67">
        <f t="shared" ca="1" si="9"/>
        <v>0</v>
      </c>
      <c r="F524" s="66"/>
    </row>
    <row r="525" spans="1:6" ht="19.5" thickTop="1" thickBot="1">
      <c r="A525" s="66"/>
      <c r="B525" s="19" t="str">
        <f>IF(A525="","",SUBTOTAL(3,A$6:A525))</f>
        <v/>
      </c>
      <c r="C525" s="18">
        <f ca="1">SUMIF(صادر_وارد!$D$3:$D$1999,'تكويد صنف_ارصدة'!B525,صادر_وارد!$A$3:$A$500)</f>
        <v>0</v>
      </c>
      <c r="D525" s="19">
        <f ca="1">SUMIF(صادر_وارد!$D$3:$D$1999,'تكويد صنف_ارصدة'!B525,صادر_وارد!$B$3:$B$500)</f>
        <v>0</v>
      </c>
      <c r="E525" s="67">
        <f t="shared" ca="1" si="9"/>
        <v>0</v>
      </c>
      <c r="F525" s="66"/>
    </row>
    <row r="526" spans="1:6" ht="19.5" thickTop="1" thickBot="1">
      <c r="A526" s="66"/>
      <c r="B526" s="19" t="str">
        <f>IF(A526="","",SUBTOTAL(3,A$6:A526))</f>
        <v/>
      </c>
      <c r="C526" s="18">
        <f ca="1">SUMIF(صادر_وارد!$D$3:$D$1999,'تكويد صنف_ارصدة'!B526,صادر_وارد!$A$3:$A$500)</f>
        <v>0</v>
      </c>
      <c r="D526" s="19">
        <f ca="1">SUMIF(صادر_وارد!$D$3:$D$1999,'تكويد صنف_ارصدة'!B526,صادر_وارد!$B$3:$B$500)</f>
        <v>0</v>
      </c>
      <c r="E526" s="67">
        <f t="shared" ca="1" si="9"/>
        <v>0</v>
      </c>
      <c r="F526" s="66"/>
    </row>
    <row r="527" spans="1:6" ht="19.5" thickTop="1" thickBot="1">
      <c r="A527" s="66"/>
      <c r="B527" s="19" t="str">
        <f>IF(A527="","",SUBTOTAL(3,A$6:A527))</f>
        <v/>
      </c>
      <c r="C527" s="18">
        <f ca="1">SUMIF(صادر_وارد!$D$3:$D$1999,'تكويد صنف_ارصدة'!B527,صادر_وارد!$A$3:$A$500)</f>
        <v>0</v>
      </c>
      <c r="D527" s="19">
        <f ca="1">SUMIF(صادر_وارد!$D$3:$D$1999,'تكويد صنف_ارصدة'!B527,صادر_وارد!$B$3:$B$500)</f>
        <v>0</v>
      </c>
      <c r="E527" s="67">
        <f t="shared" ca="1" si="9"/>
        <v>0</v>
      </c>
      <c r="F527" s="66"/>
    </row>
    <row r="528" spans="1:6" ht="19.5" thickTop="1" thickBot="1">
      <c r="A528" s="66"/>
      <c r="B528" s="19" t="str">
        <f>IF(A528="","",SUBTOTAL(3,A$6:A528))</f>
        <v/>
      </c>
      <c r="C528" s="18">
        <f ca="1">SUMIF(صادر_وارد!$D$3:$D$1999,'تكويد صنف_ارصدة'!B528,صادر_وارد!$A$3:$A$500)</f>
        <v>0</v>
      </c>
      <c r="D528" s="19">
        <f ca="1">SUMIF(صادر_وارد!$D$3:$D$1999,'تكويد صنف_ارصدة'!B528,صادر_وارد!$B$3:$B$500)</f>
        <v>0</v>
      </c>
      <c r="E528" s="67">
        <f t="shared" ca="1" si="9"/>
        <v>0</v>
      </c>
      <c r="F528" s="66"/>
    </row>
    <row r="529" spans="1:6" ht="19.5" thickTop="1" thickBot="1">
      <c r="A529" s="66"/>
      <c r="B529" s="19" t="str">
        <f>IF(A529="","",SUBTOTAL(3,A$6:A529))</f>
        <v/>
      </c>
      <c r="C529" s="18">
        <f ca="1">SUMIF(صادر_وارد!$D$3:$D$1999,'تكويد صنف_ارصدة'!B529,صادر_وارد!$A$3:$A$500)</f>
        <v>0</v>
      </c>
      <c r="D529" s="19">
        <f ca="1">SUMIF(صادر_وارد!$D$3:$D$1999,'تكويد صنف_ارصدة'!B529,صادر_وارد!$B$3:$B$500)</f>
        <v>0</v>
      </c>
      <c r="E529" s="67">
        <f t="shared" ca="1" si="9"/>
        <v>0</v>
      </c>
      <c r="F529" s="66"/>
    </row>
    <row r="530" spans="1:6" ht="19.5" thickTop="1" thickBot="1">
      <c r="A530" s="66"/>
      <c r="B530" s="19" t="str">
        <f>IF(A530="","",SUBTOTAL(3,A$6:A530))</f>
        <v/>
      </c>
      <c r="C530" s="18">
        <f ca="1">SUMIF(صادر_وارد!$D$3:$D$1999,'تكويد صنف_ارصدة'!B530,صادر_وارد!$A$3:$A$500)</f>
        <v>0</v>
      </c>
      <c r="D530" s="19">
        <f ca="1">SUMIF(صادر_وارد!$D$3:$D$1999,'تكويد صنف_ارصدة'!B530,صادر_وارد!$B$3:$B$500)</f>
        <v>0</v>
      </c>
      <c r="E530" s="67">
        <f t="shared" ca="1" si="9"/>
        <v>0</v>
      </c>
      <c r="F530" s="66"/>
    </row>
    <row r="531" spans="1:6" ht="19.5" thickTop="1" thickBot="1">
      <c r="A531" s="66"/>
      <c r="B531" s="19" t="str">
        <f>IF(A531="","",SUBTOTAL(3,A$6:A531))</f>
        <v/>
      </c>
      <c r="C531" s="18">
        <f ca="1">SUMIF(صادر_وارد!$D$3:$D$1999,'تكويد صنف_ارصدة'!B531,صادر_وارد!$A$3:$A$500)</f>
        <v>0</v>
      </c>
      <c r="D531" s="19">
        <f ca="1">SUMIF(صادر_وارد!$D$3:$D$1999,'تكويد صنف_ارصدة'!B531,صادر_وارد!$B$3:$B$500)</f>
        <v>0</v>
      </c>
      <c r="E531" s="67">
        <f t="shared" ca="1" si="9"/>
        <v>0</v>
      </c>
      <c r="F531" s="66"/>
    </row>
    <row r="532" spans="1:6" ht="19.5" thickTop="1" thickBot="1">
      <c r="A532" s="66"/>
      <c r="B532" s="19" t="str">
        <f>IF(A532="","",SUBTOTAL(3,A$6:A532))</f>
        <v/>
      </c>
      <c r="C532" s="18">
        <f ca="1">SUMIF(صادر_وارد!$D$3:$D$1999,'تكويد صنف_ارصدة'!B532,صادر_وارد!$A$3:$A$500)</f>
        <v>0</v>
      </c>
      <c r="D532" s="19">
        <f ca="1">SUMIF(صادر_وارد!$D$3:$D$1999,'تكويد صنف_ارصدة'!B532,صادر_وارد!$B$3:$B$500)</f>
        <v>0</v>
      </c>
      <c r="E532" s="67">
        <f t="shared" ca="1" si="9"/>
        <v>0</v>
      </c>
      <c r="F532" s="66"/>
    </row>
    <row r="533" spans="1:6" ht="19.5" thickTop="1" thickBot="1">
      <c r="A533" s="66"/>
      <c r="B533" s="19" t="str">
        <f>IF(A533="","",SUBTOTAL(3,A$6:A533))</f>
        <v/>
      </c>
      <c r="C533" s="18">
        <f ca="1">SUMIF(صادر_وارد!$D$3:$D$1999,'تكويد صنف_ارصدة'!B533,صادر_وارد!$A$3:$A$500)</f>
        <v>0</v>
      </c>
      <c r="D533" s="19">
        <f ca="1">SUMIF(صادر_وارد!$D$3:$D$1999,'تكويد صنف_ارصدة'!B533,صادر_وارد!$B$3:$B$500)</f>
        <v>0</v>
      </c>
      <c r="E533" s="67">
        <f t="shared" ca="1" si="9"/>
        <v>0</v>
      </c>
      <c r="F533" s="66"/>
    </row>
    <row r="534" spans="1:6" ht="19.5" thickTop="1" thickBot="1">
      <c r="A534" s="66"/>
      <c r="B534" s="19" t="str">
        <f>IF(A534="","",SUBTOTAL(3,A$6:A534))</f>
        <v/>
      </c>
      <c r="C534" s="18">
        <f ca="1">SUMIF(صادر_وارد!$D$3:$D$1999,'تكويد صنف_ارصدة'!B534,صادر_وارد!$A$3:$A$500)</f>
        <v>0</v>
      </c>
      <c r="D534" s="19">
        <f ca="1">SUMIF(صادر_وارد!$D$3:$D$1999,'تكويد صنف_ارصدة'!B534,صادر_وارد!$B$3:$B$500)</f>
        <v>0</v>
      </c>
      <c r="E534" s="67">
        <f t="shared" ca="1" si="9"/>
        <v>0</v>
      </c>
      <c r="F534" s="66"/>
    </row>
    <row r="535" spans="1:6" ht="19.5" thickTop="1" thickBot="1">
      <c r="A535" s="66"/>
      <c r="B535" s="19" t="str">
        <f>IF(A535="","",SUBTOTAL(3,A$6:A535))</f>
        <v/>
      </c>
      <c r="C535" s="18">
        <f ca="1">SUMIF(صادر_وارد!$D$3:$D$1999,'تكويد صنف_ارصدة'!B535,صادر_وارد!$A$3:$A$500)</f>
        <v>0</v>
      </c>
      <c r="D535" s="19">
        <f ca="1">SUMIF(صادر_وارد!$D$3:$D$1999,'تكويد صنف_ارصدة'!B535,صادر_وارد!$B$3:$B$500)</f>
        <v>0</v>
      </c>
      <c r="E535" s="67">
        <f t="shared" ca="1" si="9"/>
        <v>0</v>
      </c>
      <c r="F535" s="66"/>
    </row>
    <row r="536" spans="1:6" ht="19.5" thickTop="1" thickBot="1">
      <c r="A536" s="66"/>
      <c r="B536" s="19" t="str">
        <f>IF(A536="","",SUBTOTAL(3,A$6:A536))</f>
        <v/>
      </c>
      <c r="C536" s="18">
        <f ca="1">SUMIF(صادر_وارد!$D$3:$D$1999,'تكويد صنف_ارصدة'!B536,صادر_وارد!$A$3:$A$500)</f>
        <v>0</v>
      </c>
      <c r="D536" s="19">
        <f ca="1">SUMIF(صادر_وارد!$D$3:$D$1999,'تكويد صنف_ارصدة'!B536,صادر_وارد!$B$3:$B$500)</f>
        <v>0</v>
      </c>
      <c r="E536" s="67">
        <f t="shared" ca="1" si="9"/>
        <v>0</v>
      </c>
      <c r="F536" s="66"/>
    </row>
    <row r="537" spans="1:6" ht="19.5" thickTop="1" thickBot="1">
      <c r="A537" s="66"/>
      <c r="B537" s="19" t="str">
        <f>IF(A537="","",SUBTOTAL(3,A$6:A537))</f>
        <v/>
      </c>
      <c r="C537" s="18">
        <f ca="1">SUMIF(صادر_وارد!$D$3:$D$1999,'تكويد صنف_ارصدة'!B537,صادر_وارد!$A$3:$A$500)</f>
        <v>0</v>
      </c>
      <c r="D537" s="19">
        <f ca="1">SUMIF(صادر_وارد!$D$3:$D$1999,'تكويد صنف_ارصدة'!B537,صادر_وارد!$B$3:$B$500)</f>
        <v>0</v>
      </c>
      <c r="E537" s="67">
        <f t="shared" ca="1" si="9"/>
        <v>0</v>
      </c>
      <c r="F537" s="66"/>
    </row>
    <row r="538" spans="1:6" ht="19.5" thickTop="1" thickBot="1">
      <c r="A538" s="66"/>
      <c r="B538" s="19" t="str">
        <f>IF(A538="","",SUBTOTAL(3,A$6:A538))</f>
        <v/>
      </c>
      <c r="C538" s="18">
        <f ca="1">SUMIF(صادر_وارد!$D$3:$D$1999,'تكويد صنف_ارصدة'!B538,صادر_وارد!$A$3:$A$500)</f>
        <v>0</v>
      </c>
      <c r="D538" s="19">
        <f ca="1">SUMIF(صادر_وارد!$D$3:$D$1999,'تكويد صنف_ارصدة'!B538,صادر_وارد!$B$3:$B$500)</f>
        <v>0</v>
      </c>
      <c r="E538" s="67">
        <f t="shared" ca="1" si="9"/>
        <v>0</v>
      </c>
      <c r="F538" s="66"/>
    </row>
    <row r="539" spans="1:6" ht="19.5" thickTop="1" thickBot="1">
      <c r="A539" s="66"/>
      <c r="B539" s="19" t="str">
        <f>IF(A539="","",SUBTOTAL(3,A$6:A539))</f>
        <v/>
      </c>
      <c r="C539" s="18">
        <f ca="1">SUMIF(صادر_وارد!$D$3:$D$1999,'تكويد صنف_ارصدة'!B539,صادر_وارد!$A$3:$A$500)</f>
        <v>0</v>
      </c>
      <c r="D539" s="19">
        <f ca="1">SUMIF(صادر_وارد!$D$3:$D$1999,'تكويد صنف_ارصدة'!B539,صادر_وارد!$B$3:$B$500)</f>
        <v>0</v>
      </c>
      <c r="E539" s="67">
        <f t="shared" ca="1" si="9"/>
        <v>0</v>
      </c>
      <c r="F539" s="66"/>
    </row>
    <row r="540" spans="1:6" ht="19.5" thickTop="1" thickBot="1">
      <c r="A540" s="66"/>
      <c r="B540" s="19" t="str">
        <f>IF(A540="","",SUBTOTAL(3,A$6:A540))</f>
        <v/>
      </c>
      <c r="C540" s="18">
        <f ca="1">SUMIF(صادر_وارد!$D$3:$D$1999,'تكويد صنف_ارصدة'!B540,صادر_وارد!$A$3:$A$500)</f>
        <v>0</v>
      </c>
      <c r="D540" s="19">
        <f ca="1">SUMIF(صادر_وارد!$D$3:$D$1999,'تكويد صنف_ارصدة'!B540,صادر_وارد!$B$3:$B$500)</f>
        <v>0</v>
      </c>
      <c r="E540" s="67">
        <f t="shared" ca="1" si="9"/>
        <v>0</v>
      </c>
      <c r="F540" s="66"/>
    </row>
    <row r="541" spans="1:6" ht="19.5" thickTop="1" thickBot="1">
      <c r="A541" s="66"/>
      <c r="B541" s="19" t="str">
        <f>IF(A541="","",SUBTOTAL(3,A$6:A541))</f>
        <v/>
      </c>
      <c r="C541" s="18">
        <f ca="1">SUMIF(صادر_وارد!$D$3:$D$1999,'تكويد صنف_ارصدة'!B541,صادر_وارد!$A$3:$A$500)</f>
        <v>0</v>
      </c>
      <c r="D541" s="19">
        <f ca="1">SUMIF(صادر_وارد!$D$3:$D$1999,'تكويد صنف_ارصدة'!B541,صادر_وارد!$B$3:$B$500)</f>
        <v>0</v>
      </c>
      <c r="E541" s="67">
        <f t="shared" ca="1" si="9"/>
        <v>0</v>
      </c>
      <c r="F541" s="66"/>
    </row>
    <row r="542" spans="1:6" ht="19.5" thickTop="1" thickBot="1">
      <c r="A542" s="66"/>
      <c r="B542" s="19" t="str">
        <f>IF(A542="","",SUBTOTAL(3,A$6:A542))</f>
        <v/>
      </c>
      <c r="C542" s="18">
        <f ca="1">SUMIF(صادر_وارد!$D$3:$D$1999,'تكويد صنف_ارصدة'!B542,صادر_وارد!$A$3:$A$500)</f>
        <v>0</v>
      </c>
      <c r="D542" s="19">
        <f ca="1">SUMIF(صادر_وارد!$D$3:$D$1999,'تكويد صنف_ارصدة'!B542,صادر_وارد!$B$3:$B$500)</f>
        <v>0</v>
      </c>
      <c r="E542" s="67">
        <f t="shared" ca="1" si="9"/>
        <v>0</v>
      </c>
      <c r="F542" s="66"/>
    </row>
    <row r="543" spans="1:6" ht="19.5" thickTop="1" thickBot="1">
      <c r="A543" s="66"/>
      <c r="B543" s="19" t="str">
        <f>IF(A543="","",SUBTOTAL(3,A$6:A543))</f>
        <v/>
      </c>
      <c r="C543" s="18">
        <f ca="1">SUMIF(صادر_وارد!$D$3:$D$1999,'تكويد صنف_ارصدة'!B543,صادر_وارد!$A$3:$A$500)</f>
        <v>0</v>
      </c>
      <c r="D543" s="19">
        <f ca="1">SUMIF(صادر_وارد!$D$3:$D$1999,'تكويد صنف_ارصدة'!B543,صادر_وارد!$B$3:$B$500)</f>
        <v>0</v>
      </c>
      <c r="E543" s="67">
        <f t="shared" ca="1" si="9"/>
        <v>0</v>
      </c>
      <c r="F543" s="66"/>
    </row>
    <row r="544" spans="1:6" ht="19.5" thickTop="1" thickBot="1">
      <c r="A544" s="66"/>
      <c r="B544" s="19" t="str">
        <f>IF(A544="","",SUBTOTAL(3,A$6:A544))</f>
        <v/>
      </c>
      <c r="C544" s="18">
        <f ca="1">SUMIF(صادر_وارد!$D$3:$D$1999,'تكويد صنف_ارصدة'!B544,صادر_وارد!$A$3:$A$500)</f>
        <v>0</v>
      </c>
      <c r="D544" s="19">
        <f ca="1">SUMIF(صادر_وارد!$D$3:$D$1999,'تكويد صنف_ارصدة'!B544,صادر_وارد!$B$3:$B$500)</f>
        <v>0</v>
      </c>
      <c r="E544" s="67">
        <f t="shared" ca="1" si="9"/>
        <v>0</v>
      </c>
      <c r="F544" s="66"/>
    </row>
    <row r="545" spans="1:6" ht="19.5" thickTop="1" thickBot="1">
      <c r="A545" s="66"/>
      <c r="B545" s="19" t="str">
        <f>IF(A545="","",SUBTOTAL(3,A$6:A545))</f>
        <v/>
      </c>
      <c r="C545" s="18">
        <f ca="1">SUMIF(صادر_وارد!$D$3:$D$1999,'تكويد صنف_ارصدة'!B545,صادر_وارد!$A$3:$A$500)</f>
        <v>0</v>
      </c>
      <c r="D545" s="19">
        <f ca="1">SUMIF(صادر_وارد!$D$3:$D$1999,'تكويد صنف_ارصدة'!B545,صادر_وارد!$B$3:$B$500)</f>
        <v>0</v>
      </c>
      <c r="E545" s="67">
        <f t="shared" ca="1" si="9"/>
        <v>0</v>
      </c>
      <c r="F545" s="66"/>
    </row>
    <row r="546" spans="1:6" ht="19.5" thickTop="1" thickBot="1">
      <c r="A546" s="66"/>
      <c r="B546" s="19" t="str">
        <f>IF(A546="","",SUBTOTAL(3,A$6:A546))</f>
        <v/>
      </c>
      <c r="C546" s="18">
        <f ca="1">SUMIF(صادر_وارد!$D$3:$D$1999,'تكويد صنف_ارصدة'!B546,صادر_وارد!$A$3:$A$500)</f>
        <v>0</v>
      </c>
      <c r="D546" s="19">
        <f ca="1">SUMIF(صادر_وارد!$D$3:$D$1999,'تكويد صنف_ارصدة'!B546,صادر_وارد!$B$3:$B$500)</f>
        <v>0</v>
      </c>
      <c r="E546" s="67">
        <f t="shared" ca="1" si="9"/>
        <v>0</v>
      </c>
      <c r="F546" s="66"/>
    </row>
    <row r="547" spans="1:6" ht="19.5" thickTop="1" thickBot="1">
      <c r="A547" s="66"/>
      <c r="B547" s="19" t="str">
        <f>IF(A547="","",SUBTOTAL(3,A$6:A547))</f>
        <v/>
      </c>
      <c r="C547" s="18">
        <f ca="1">SUMIF(صادر_وارد!$D$3:$D$1999,'تكويد صنف_ارصدة'!B547,صادر_وارد!$A$3:$A$500)</f>
        <v>0</v>
      </c>
      <c r="D547" s="19">
        <f ca="1">SUMIF(صادر_وارد!$D$3:$D$1999,'تكويد صنف_ارصدة'!B547,صادر_وارد!$B$3:$B$500)</f>
        <v>0</v>
      </c>
      <c r="E547" s="67">
        <f t="shared" ca="1" si="9"/>
        <v>0</v>
      </c>
      <c r="F547" s="66"/>
    </row>
    <row r="548" spans="1:6" ht="19.5" thickTop="1" thickBot="1">
      <c r="A548" s="66"/>
      <c r="B548" s="19" t="str">
        <f>IF(A548="","",SUBTOTAL(3,A$6:A548))</f>
        <v/>
      </c>
      <c r="C548" s="18">
        <f ca="1">SUMIF(صادر_وارد!$D$3:$D$1999,'تكويد صنف_ارصدة'!B548,صادر_وارد!$A$3:$A$500)</f>
        <v>0</v>
      </c>
      <c r="D548" s="19">
        <f ca="1">SUMIF(صادر_وارد!$D$3:$D$1999,'تكويد صنف_ارصدة'!B548,صادر_وارد!$B$3:$B$500)</f>
        <v>0</v>
      </c>
      <c r="E548" s="67">
        <f t="shared" ca="1" si="9"/>
        <v>0</v>
      </c>
      <c r="F548" s="66"/>
    </row>
    <row r="549" spans="1:6" ht="19.5" thickTop="1" thickBot="1">
      <c r="A549" s="66"/>
      <c r="B549" s="19" t="str">
        <f>IF(A549="","",SUBTOTAL(3,A$6:A549))</f>
        <v/>
      </c>
      <c r="C549" s="18">
        <f ca="1">SUMIF(صادر_وارد!$D$3:$D$1999,'تكويد صنف_ارصدة'!B549,صادر_وارد!$A$3:$A$500)</f>
        <v>0</v>
      </c>
      <c r="D549" s="19">
        <f ca="1">SUMIF(صادر_وارد!$D$3:$D$1999,'تكويد صنف_ارصدة'!B549,صادر_وارد!$B$3:$B$500)</f>
        <v>0</v>
      </c>
      <c r="E549" s="67">
        <f t="shared" ca="1" si="9"/>
        <v>0</v>
      </c>
      <c r="F549" s="66"/>
    </row>
    <row r="550" spans="1:6" ht="19.5" thickTop="1" thickBot="1">
      <c r="A550" s="66"/>
      <c r="B550" s="19" t="str">
        <f>IF(A550="","",SUBTOTAL(3,A$6:A550))</f>
        <v/>
      </c>
      <c r="C550" s="18">
        <f ca="1">SUMIF(صادر_وارد!$D$3:$D$1999,'تكويد صنف_ارصدة'!B550,صادر_وارد!$A$3:$A$500)</f>
        <v>0</v>
      </c>
      <c r="D550" s="19">
        <f ca="1">SUMIF(صادر_وارد!$D$3:$D$1999,'تكويد صنف_ارصدة'!B550,صادر_وارد!$B$3:$B$500)</f>
        <v>0</v>
      </c>
      <c r="E550" s="67">
        <f t="shared" ca="1" si="9"/>
        <v>0</v>
      </c>
      <c r="F550" s="66"/>
    </row>
    <row r="551" spans="1:6" ht="19.5" thickTop="1" thickBot="1">
      <c r="A551" s="66"/>
      <c r="B551" s="19" t="str">
        <f>IF(A551="","",SUBTOTAL(3,A$6:A551))</f>
        <v/>
      </c>
      <c r="C551" s="18">
        <f ca="1">SUMIF(صادر_وارد!$D$3:$D$1999,'تكويد صنف_ارصدة'!B551,صادر_وارد!$A$3:$A$500)</f>
        <v>0</v>
      </c>
      <c r="D551" s="19">
        <f ca="1">SUMIF(صادر_وارد!$D$3:$D$1999,'تكويد صنف_ارصدة'!B551,صادر_وارد!$B$3:$B$500)</f>
        <v>0</v>
      </c>
      <c r="E551" s="67">
        <f t="shared" ca="1" si="9"/>
        <v>0</v>
      </c>
      <c r="F551" s="66"/>
    </row>
    <row r="552" spans="1:6" ht="19.5" thickTop="1" thickBot="1">
      <c r="A552" s="66"/>
      <c r="B552" s="19" t="str">
        <f>IF(A552="","",SUBTOTAL(3,A$6:A552))</f>
        <v/>
      </c>
      <c r="C552" s="18">
        <f ca="1">SUMIF(صادر_وارد!$D$3:$D$1999,'تكويد صنف_ارصدة'!B552,صادر_وارد!$A$3:$A$500)</f>
        <v>0</v>
      </c>
      <c r="D552" s="19">
        <f ca="1">SUMIF(صادر_وارد!$D$3:$D$1999,'تكويد صنف_ارصدة'!B552,صادر_وارد!$B$3:$B$500)</f>
        <v>0</v>
      </c>
      <c r="E552" s="67">
        <f t="shared" ca="1" si="9"/>
        <v>0</v>
      </c>
      <c r="F552" s="66"/>
    </row>
    <row r="553" spans="1:6" ht="19.5" thickTop="1" thickBot="1">
      <c r="A553" s="66"/>
      <c r="B553" s="19" t="str">
        <f>IF(A553="","",SUBTOTAL(3,A$6:A553))</f>
        <v/>
      </c>
      <c r="C553" s="18">
        <f ca="1">SUMIF(صادر_وارد!$D$3:$D$1999,'تكويد صنف_ارصدة'!B553,صادر_وارد!$A$3:$A$500)</f>
        <v>0</v>
      </c>
      <c r="D553" s="19">
        <f ca="1">SUMIF(صادر_وارد!$D$3:$D$1999,'تكويد صنف_ارصدة'!B553,صادر_وارد!$B$3:$B$500)</f>
        <v>0</v>
      </c>
      <c r="E553" s="67">
        <f t="shared" ca="1" si="9"/>
        <v>0</v>
      </c>
      <c r="F553" s="66"/>
    </row>
    <row r="554" spans="1:6" ht="19.5" thickTop="1" thickBot="1">
      <c r="A554" s="66"/>
      <c r="B554" s="19" t="str">
        <f>IF(A554="","",SUBTOTAL(3,A$6:A554))</f>
        <v/>
      </c>
      <c r="C554" s="18">
        <f ca="1">SUMIF(صادر_وارد!$D$3:$D$1999,'تكويد صنف_ارصدة'!B554,صادر_وارد!$A$3:$A$500)</f>
        <v>0</v>
      </c>
      <c r="D554" s="19">
        <f ca="1">SUMIF(صادر_وارد!$D$3:$D$1999,'تكويد صنف_ارصدة'!B554,صادر_وارد!$B$3:$B$500)</f>
        <v>0</v>
      </c>
      <c r="E554" s="67">
        <f t="shared" ca="1" si="9"/>
        <v>0</v>
      </c>
      <c r="F554" s="66"/>
    </row>
    <row r="555" spans="1:6" ht="19.5" thickTop="1" thickBot="1">
      <c r="A555" s="66"/>
      <c r="B555" s="19" t="str">
        <f>IF(A555="","",SUBTOTAL(3,A$6:A555))</f>
        <v/>
      </c>
      <c r="C555" s="18">
        <f ca="1">SUMIF(صادر_وارد!$D$3:$D$1999,'تكويد صنف_ارصدة'!B555,صادر_وارد!$A$3:$A$500)</f>
        <v>0</v>
      </c>
      <c r="D555" s="19">
        <f ca="1">SUMIF(صادر_وارد!$D$3:$D$1999,'تكويد صنف_ارصدة'!B555,صادر_وارد!$B$3:$B$500)</f>
        <v>0</v>
      </c>
      <c r="E555" s="67">
        <f t="shared" ca="1" si="9"/>
        <v>0</v>
      </c>
      <c r="F555" s="66"/>
    </row>
    <row r="556" spans="1:6" ht="19.5" thickTop="1" thickBot="1">
      <c r="A556" s="66"/>
      <c r="B556" s="19" t="str">
        <f>IF(A556="","",SUBTOTAL(3,A$6:A556))</f>
        <v/>
      </c>
      <c r="C556" s="18">
        <f ca="1">SUMIF(صادر_وارد!$D$3:$D$1999,'تكويد صنف_ارصدة'!B556,صادر_وارد!$A$3:$A$500)</f>
        <v>0</v>
      </c>
      <c r="D556" s="19">
        <f ca="1">SUMIF(صادر_وارد!$D$3:$D$1999,'تكويد صنف_ارصدة'!B556,صادر_وارد!$B$3:$B$500)</f>
        <v>0</v>
      </c>
      <c r="E556" s="67">
        <f t="shared" ca="1" si="9"/>
        <v>0</v>
      </c>
      <c r="F556" s="66"/>
    </row>
    <row r="557" spans="1:6" ht="19.5" thickTop="1" thickBot="1">
      <c r="A557" s="66"/>
      <c r="B557" s="19" t="str">
        <f>IF(A557="","",SUBTOTAL(3,A$6:A557))</f>
        <v/>
      </c>
      <c r="C557" s="18">
        <f ca="1">SUMIF(صادر_وارد!$D$3:$D$1999,'تكويد صنف_ارصدة'!B557,صادر_وارد!$A$3:$A$500)</f>
        <v>0</v>
      </c>
      <c r="D557" s="19">
        <f ca="1">SUMIF(صادر_وارد!$D$3:$D$1999,'تكويد صنف_ارصدة'!B557,صادر_وارد!$B$3:$B$500)</f>
        <v>0</v>
      </c>
      <c r="E557" s="67">
        <f t="shared" ca="1" si="9"/>
        <v>0</v>
      </c>
      <c r="F557" s="66"/>
    </row>
    <row r="558" spans="1:6" ht="19.5" thickTop="1" thickBot="1">
      <c r="A558" s="66"/>
      <c r="B558" s="19" t="str">
        <f>IF(A558="","",SUBTOTAL(3,A$6:A558))</f>
        <v/>
      </c>
      <c r="C558" s="18">
        <f ca="1">SUMIF(صادر_وارد!$D$3:$D$1999,'تكويد صنف_ارصدة'!B558,صادر_وارد!$A$3:$A$500)</f>
        <v>0</v>
      </c>
      <c r="D558" s="19">
        <f ca="1">SUMIF(صادر_وارد!$D$3:$D$1999,'تكويد صنف_ارصدة'!B558,صادر_وارد!$B$3:$B$500)</f>
        <v>0</v>
      </c>
      <c r="E558" s="67">
        <f t="shared" ca="1" si="9"/>
        <v>0</v>
      </c>
      <c r="F558" s="66"/>
    </row>
    <row r="559" spans="1:6" ht="19.5" thickTop="1" thickBot="1">
      <c r="A559" s="66"/>
      <c r="B559" s="19" t="str">
        <f>IF(A559="","",SUBTOTAL(3,A$6:A559))</f>
        <v/>
      </c>
      <c r="C559" s="18">
        <f ca="1">SUMIF(صادر_وارد!$D$3:$D$1999,'تكويد صنف_ارصدة'!B559,صادر_وارد!$A$3:$A$500)</f>
        <v>0</v>
      </c>
      <c r="D559" s="19">
        <f ca="1">SUMIF(صادر_وارد!$D$3:$D$1999,'تكويد صنف_ارصدة'!B559,صادر_وارد!$B$3:$B$500)</f>
        <v>0</v>
      </c>
      <c r="E559" s="67">
        <f t="shared" ca="1" si="9"/>
        <v>0</v>
      </c>
      <c r="F559" s="66"/>
    </row>
    <row r="560" spans="1:6" ht="19.5" thickTop="1" thickBot="1">
      <c r="A560" s="66"/>
      <c r="B560" s="19" t="str">
        <f>IF(A560="","",SUBTOTAL(3,A$6:A560))</f>
        <v/>
      </c>
      <c r="C560" s="18">
        <f ca="1">SUMIF(صادر_وارد!$D$3:$D$1999,'تكويد صنف_ارصدة'!B560,صادر_وارد!$A$3:$A$500)</f>
        <v>0</v>
      </c>
      <c r="D560" s="19">
        <f ca="1">SUMIF(صادر_وارد!$D$3:$D$1999,'تكويد صنف_ارصدة'!B560,صادر_وارد!$B$3:$B$500)</f>
        <v>0</v>
      </c>
      <c r="E560" s="67">
        <f t="shared" ca="1" si="9"/>
        <v>0</v>
      </c>
      <c r="F560" s="66"/>
    </row>
    <row r="561" spans="1:6" ht="19.5" thickTop="1" thickBot="1">
      <c r="A561" s="66"/>
      <c r="B561" s="19" t="str">
        <f>IF(A561="","",SUBTOTAL(3,A$6:A561))</f>
        <v/>
      </c>
      <c r="C561" s="18">
        <f ca="1">SUMIF(صادر_وارد!$D$3:$D$1999,'تكويد صنف_ارصدة'!B561,صادر_وارد!$A$3:$A$500)</f>
        <v>0</v>
      </c>
      <c r="D561" s="19">
        <f ca="1">SUMIF(صادر_وارد!$D$3:$D$1999,'تكويد صنف_ارصدة'!B561,صادر_وارد!$B$3:$B$500)</f>
        <v>0</v>
      </c>
      <c r="E561" s="67">
        <f t="shared" ca="1" si="9"/>
        <v>0</v>
      </c>
      <c r="F561" s="66"/>
    </row>
    <row r="562" spans="1:6" ht="19.5" thickTop="1" thickBot="1">
      <c r="A562" s="66"/>
      <c r="B562" s="19" t="str">
        <f>IF(A562="","",SUBTOTAL(3,A$6:A562))</f>
        <v/>
      </c>
      <c r="C562" s="18">
        <f ca="1">SUMIF(صادر_وارد!$D$3:$D$1999,'تكويد صنف_ارصدة'!B562,صادر_وارد!$A$3:$A$500)</f>
        <v>0</v>
      </c>
      <c r="D562" s="19">
        <f ca="1">SUMIF(صادر_وارد!$D$3:$D$1999,'تكويد صنف_ارصدة'!B562,صادر_وارد!$B$3:$B$500)</f>
        <v>0</v>
      </c>
      <c r="E562" s="67">
        <f t="shared" ca="1" si="9"/>
        <v>0</v>
      </c>
      <c r="F562" s="66"/>
    </row>
    <row r="563" spans="1:6" ht="19.5" thickTop="1" thickBot="1">
      <c r="A563" s="66"/>
      <c r="B563" s="19" t="str">
        <f>IF(A563="","",SUBTOTAL(3,A$6:A563))</f>
        <v/>
      </c>
      <c r="C563" s="18">
        <f ca="1">SUMIF(صادر_وارد!$D$3:$D$1999,'تكويد صنف_ارصدة'!B563,صادر_وارد!$A$3:$A$500)</f>
        <v>0</v>
      </c>
      <c r="D563" s="19">
        <f ca="1">SUMIF(صادر_وارد!$D$3:$D$1999,'تكويد صنف_ارصدة'!B563,صادر_وارد!$B$3:$B$500)</f>
        <v>0</v>
      </c>
      <c r="E563" s="67">
        <f t="shared" ca="1" si="9"/>
        <v>0</v>
      </c>
      <c r="F563" s="66"/>
    </row>
    <row r="564" spans="1:6" ht="19.5" thickTop="1" thickBot="1">
      <c r="A564" s="66"/>
      <c r="B564" s="19" t="str">
        <f>IF(A564="","",SUBTOTAL(3,A$6:A564))</f>
        <v/>
      </c>
      <c r="C564" s="18">
        <f ca="1">SUMIF(صادر_وارد!$D$3:$D$1999,'تكويد صنف_ارصدة'!B564,صادر_وارد!$A$3:$A$500)</f>
        <v>0</v>
      </c>
      <c r="D564" s="19">
        <f ca="1">SUMIF(صادر_وارد!$D$3:$D$1999,'تكويد صنف_ارصدة'!B564,صادر_وارد!$B$3:$B$500)</f>
        <v>0</v>
      </c>
      <c r="E564" s="67">
        <f t="shared" ca="1" si="9"/>
        <v>0</v>
      </c>
      <c r="F564" s="66"/>
    </row>
    <row r="565" spans="1:6" ht="19.5" thickTop="1" thickBot="1">
      <c r="A565" s="66"/>
      <c r="B565" s="19" t="str">
        <f>IF(A565="","",SUBTOTAL(3,A$6:A565))</f>
        <v/>
      </c>
      <c r="C565" s="18">
        <f ca="1">SUMIF(صادر_وارد!$D$3:$D$1999,'تكويد صنف_ارصدة'!B565,صادر_وارد!$A$3:$A$500)</f>
        <v>0</v>
      </c>
      <c r="D565" s="19">
        <f ca="1">SUMIF(صادر_وارد!$D$3:$D$1999,'تكويد صنف_ارصدة'!B565,صادر_وارد!$B$3:$B$500)</f>
        <v>0</v>
      </c>
      <c r="E565" s="67">
        <f t="shared" ca="1" si="9"/>
        <v>0</v>
      </c>
      <c r="F565" s="66"/>
    </row>
    <row r="566" spans="1:6" ht="19.5" thickTop="1" thickBot="1">
      <c r="A566" s="66"/>
      <c r="B566" s="19" t="str">
        <f>IF(A566="","",SUBTOTAL(3,A$6:A566))</f>
        <v/>
      </c>
      <c r="C566" s="18">
        <f ca="1">SUMIF(صادر_وارد!$D$3:$D$1999,'تكويد صنف_ارصدة'!B566,صادر_وارد!$A$3:$A$500)</f>
        <v>0</v>
      </c>
      <c r="D566" s="19">
        <f ca="1">SUMIF(صادر_وارد!$D$3:$D$1999,'تكويد صنف_ارصدة'!B566,صادر_وارد!$B$3:$B$500)</f>
        <v>0</v>
      </c>
      <c r="E566" s="67">
        <f t="shared" ca="1" si="9"/>
        <v>0</v>
      </c>
      <c r="F566" s="66"/>
    </row>
    <row r="567" spans="1:6" ht="19.5" thickTop="1" thickBot="1">
      <c r="A567" s="66"/>
      <c r="B567" s="19" t="str">
        <f>IF(A567="","",SUBTOTAL(3,A$6:A567))</f>
        <v/>
      </c>
      <c r="C567" s="18">
        <f ca="1">SUMIF(صادر_وارد!$D$3:$D$1999,'تكويد صنف_ارصدة'!B567,صادر_وارد!$A$3:$A$500)</f>
        <v>0</v>
      </c>
      <c r="D567" s="19">
        <f ca="1">SUMIF(صادر_وارد!$D$3:$D$1999,'تكويد صنف_ارصدة'!B567,صادر_وارد!$B$3:$B$500)</f>
        <v>0</v>
      </c>
      <c r="E567" s="67">
        <f t="shared" ca="1" si="9"/>
        <v>0</v>
      </c>
      <c r="F567" s="66"/>
    </row>
    <row r="568" spans="1:6" ht="19.5" thickTop="1" thickBot="1">
      <c r="A568" s="66"/>
      <c r="B568" s="19" t="str">
        <f>IF(A568="","",SUBTOTAL(3,A$6:A568))</f>
        <v/>
      </c>
      <c r="C568" s="18">
        <f ca="1">SUMIF(صادر_وارد!$D$3:$D$1999,'تكويد صنف_ارصدة'!B568,صادر_وارد!$A$3:$A$500)</f>
        <v>0</v>
      </c>
      <c r="D568" s="19">
        <f ca="1">SUMIF(صادر_وارد!$D$3:$D$1999,'تكويد صنف_ارصدة'!B568,صادر_وارد!$B$3:$B$500)</f>
        <v>0</v>
      </c>
      <c r="E568" s="67">
        <f t="shared" ca="1" si="9"/>
        <v>0</v>
      </c>
      <c r="F568" s="66"/>
    </row>
    <row r="569" spans="1:6" ht="19.5" thickTop="1" thickBot="1">
      <c r="A569" s="66"/>
      <c r="B569" s="19" t="str">
        <f>IF(A569="","",SUBTOTAL(3,A$6:A569))</f>
        <v/>
      </c>
      <c r="C569" s="18">
        <f ca="1">SUMIF(صادر_وارد!$D$3:$D$1999,'تكويد صنف_ارصدة'!B569,صادر_وارد!$A$3:$A$500)</f>
        <v>0</v>
      </c>
      <c r="D569" s="19">
        <f ca="1">SUMIF(صادر_وارد!$D$3:$D$1999,'تكويد صنف_ارصدة'!B569,صادر_وارد!$B$3:$B$500)</f>
        <v>0</v>
      </c>
      <c r="E569" s="67">
        <f t="shared" ca="1" si="9"/>
        <v>0</v>
      </c>
      <c r="F569" s="66"/>
    </row>
    <row r="570" spans="1:6" ht="19.5" thickTop="1" thickBot="1">
      <c r="A570" s="66"/>
      <c r="B570" s="19" t="str">
        <f>IF(A570="","",SUBTOTAL(3,A$6:A570))</f>
        <v/>
      </c>
      <c r="C570" s="18">
        <f ca="1">SUMIF(صادر_وارد!$D$3:$D$1999,'تكويد صنف_ارصدة'!B570,صادر_وارد!$A$3:$A$500)</f>
        <v>0</v>
      </c>
      <c r="D570" s="19">
        <f ca="1">SUMIF(صادر_وارد!$D$3:$D$1999,'تكويد صنف_ارصدة'!B570,صادر_وارد!$B$3:$B$500)</f>
        <v>0</v>
      </c>
      <c r="E570" s="67">
        <f t="shared" ca="1" si="9"/>
        <v>0</v>
      </c>
      <c r="F570" s="66"/>
    </row>
    <row r="571" spans="1:6" ht="19.5" thickTop="1" thickBot="1">
      <c r="A571" s="66"/>
      <c r="B571" s="19" t="str">
        <f>IF(A571="","",SUBTOTAL(3,A$6:A571))</f>
        <v/>
      </c>
      <c r="C571" s="18">
        <f ca="1">SUMIF(صادر_وارد!$D$3:$D$1999,'تكويد صنف_ارصدة'!B571,صادر_وارد!$A$3:$A$500)</f>
        <v>0</v>
      </c>
      <c r="D571" s="19">
        <f ca="1">SUMIF(صادر_وارد!$D$3:$D$1999,'تكويد صنف_ارصدة'!B571,صادر_وارد!$B$3:$B$500)</f>
        <v>0</v>
      </c>
      <c r="E571" s="67">
        <f t="shared" ca="1" si="9"/>
        <v>0</v>
      </c>
      <c r="F571" s="66"/>
    </row>
    <row r="572" spans="1:6" ht="19.5" thickTop="1" thickBot="1">
      <c r="A572" s="66"/>
      <c r="B572" s="19" t="str">
        <f>IF(A572="","",SUBTOTAL(3,A$6:A572))</f>
        <v/>
      </c>
      <c r="C572" s="18">
        <f ca="1">SUMIF(صادر_وارد!$D$3:$D$1999,'تكويد صنف_ارصدة'!B572,صادر_وارد!$A$3:$A$500)</f>
        <v>0</v>
      </c>
      <c r="D572" s="19">
        <f ca="1">SUMIF(صادر_وارد!$D$3:$D$1999,'تكويد صنف_ارصدة'!B572,صادر_وارد!$B$3:$B$500)</f>
        <v>0</v>
      </c>
      <c r="E572" s="67">
        <f t="shared" ca="1" si="9"/>
        <v>0</v>
      </c>
      <c r="F572" s="66"/>
    </row>
    <row r="573" spans="1:6" ht="19.5" thickTop="1" thickBot="1">
      <c r="A573" s="66"/>
      <c r="B573" s="19" t="str">
        <f>IF(A573="","",SUBTOTAL(3,A$6:A573))</f>
        <v/>
      </c>
      <c r="C573" s="18">
        <f ca="1">SUMIF(صادر_وارد!$D$3:$D$1999,'تكويد صنف_ارصدة'!B573,صادر_وارد!$A$3:$A$500)</f>
        <v>0</v>
      </c>
      <c r="D573" s="19">
        <f ca="1">SUMIF(صادر_وارد!$D$3:$D$1999,'تكويد صنف_ارصدة'!B573,صادر_وارد!$B$3:$B$500)</f>
        <v>0</v>
      </c>
      <c r="E573" s="67">
        <f t="shared" ca="1" si="9"/>
        <v>0</v>
      </c>
      <c r="F573" s="66"/>
    </row>
    <row r="574" spans="1:6" ht="19.5" thickTop="1" thickBot="1">
      <c r="A574" s="66"/>
      <c r="B574" s="19" t="str">
        <f>IF(A574="","",SUBTOTAL(3,A$6:A574))</f>
        <v/>
      </c>
      <c r="C574" s="18">
        <f ca="1">SUMIF(صادر_وارد!$D$3:$D$1999,'تكويد صنف_ارصدة'!B574,صادر_وارد!$A$3:$A$500)</f>
        <v>0</v>
      </c>
      <c r="D574" s="19">
        <f ca="1">SUMIF(صادر_وارد!$D$3:$D$1999,'تكويد صنف_ارصدة'!B574,صادر_وارد!$B$3:$B$500)</f>
        <v>0</v>
      </c>
      <c r="E574" s="67">
        <f t="shared" ca="1" si="9"/>
        <v>0</v>
      </c>
      <c r="F574" s="66"/>
    </row>
    <row r="575" spans="1:6" ht="19.5" thickTop="1" thickBot="1">
      <c r="A575" s="66"/>
      <c r="B575" s="19" t="str">
        <f>IF(A575="","",SUBTOTAL(3,A$6:A575))</f>
        <v/>
      </c>
      <c r="C575" s="18">
        <f ca="1">SUMIF(صادر_وارد!$D$3:$D$1999,'تكويد صنف_ارصدة'!B575,صادر_وارد!$A$3:$A$500)</f>
        <v>0</v>
      </c>
      <c r="D575" s="19">
        <f ca="1">SUMIF(صادر_وارد!$D$3:$D$1999,'تكويد صنف_ارصدة'!B575,صادر_وارد!$B$3:$B$500)</f>
        <v>0</v>
      </c>
      <c r="E575" s="67">
        <f t="shared" ca="1" si="9"/>
        <v>0</v>
      </c>
      <c r="F575" s="66"/>
    </row>
    <row r="576" spans="1:6" ht="19.5" thickTop="1" thickBot="1">
      <c r="A576" s="66"/>
      <c r="B576" s="19" t="str">
        <f>IF(A576="","",SUBTOTAL(3,A$6:A576))</f>
        <v/>
      </c>
      <c r="C576" s="18">
        <f ca="1">SUMIF(صادر_وارد!$D$3:$D$1999,'تكويد صنف_ارصدة'!B576,صادر_وارد!$A$3:$A$500)</f>
        <v>0</v>
      </c>
      <c r="D576" s="19">
        <f ca="1">SUMIF(صادر_وارد!$D$3:$D$1999,'تكويد صنف_ارصدة'!B576,صادر_وارد!$B$3:$B$500)</f>
        <v>0</v>
      </c>
      <c r="E576" s="67">
        <f t="shared" ca="1" si="9"/>
        <v>0</v>
      </c>
      <c r="F576" s="66"/>
    </row>
    <row r="577" spans="1:6" ht="19.5" thickTop="1" thickBot="1">
      <c r="A577" s="66"/>
      <c r="B577" s="19" t="str">
        <f>IF(A577="","",SUBTOTAL(3,A$6:A577))</f>
        <v/>
      </c>
      <c r="C577" s="18">
        <f ca="1">SUMIF(صادر_وارد!$D$3:$D$1999,'تكويد صنف_ارصدة'!B577,صادر_وارد!$A$3:$A$500)</f>
        <v>0</v>
      </c>
      <c r="D577" s="19">
        <f ca="1">SUMIF(صادر_وارد!$D$3:$D$1999,'تكويد صنف_ارصدة'!B577,صادر_وارد!$B$3:$B$500)</f>
        <v>0</v>
      </c>
      <c r="E577" s="67">
        <f t="shared" ca="1" si="9"/>
        <v>0</v>
      </c>
      <c r="F577" s="66"/>
    </row>
    <row r="578" spans="1:6" ht="19.5" thickTop="1" thickBot="1">
      <c r="A578" s="66"/>
      <c r="B578" s="19" t="str">
        <f>IF(A578="","",SUBTOTAL(3,A$6:A578))</f>
        <v/>
      </c>
      <c r="C578" s="18">
        <f ca="1">SUMIF(صادر_وارد!$D$3:$D$1999,'تكويد صنف_ارصدة'!B578,صادر_وارد!$A$3:$A$500)</f>
        <v>0</v>
      </c>
      <c r="D578" s="19">
        <f ca="1">SUMIF(صادر_وارد!$D$3:$D$1999,'تكويد صنف_ارصدة'!B578,صادر_وارد!$B$3:$B$500)</f>
        <v>0</v>
      </c>
      <c r="E578" s="67">
        <f t="shared" ca="1" si="9"/>
        <v>0</v>
      </c>
      <c r="F578" s="66"/>
    </row>
    <row r="579" spans="1:6" ht="19.5" thickTop="1" thickBot="1">
      <c r="A579" s="66"/>
      <c r="B579" s="19" t="str">
        <f>IF(A579="","",SUBTOTAL(3,A$6:A579))</f>
        <v/>
      </c>
      <c r="C579" s="18">
        <f ca="1">SUMIF(صادر_وارد!$D$3:$D$1999,'تكويد صنف_ارصدة'!B579,صادر_وارد!$A$3:$A$500)</f>
        <v>0</v>
      </c>
      <c r="D579" s="19">
        <f ca="1">SUMIF(صادر_وارد!$D$3:$D$1999,'تكويد صنف_ارصدة'!B579,صادر_وارد!$B$3:$B$500)</f>
        <v>0</v>
      </c>
      <c r="E579" s="67">
        <f t="shared" ca="1" si="9"/>
        <v>0</v>
      </c>
      <c r="F579" s="66"/>
    </row>
    <row r="580" spans="1:6" ht="19.5" thickTop="1" thickBot="1">
      <c r="A580" s="66"/>
      <c r="B580" s="19" t="str">
        <f>IF(A580="","",SUBTOTAL(3,A$6:A580))</f>
        <v/>
      </c>
      <c r="C580" s="18">
        <f ca="1">SUMIF(صادر_وارد!$D$3:$D$1999,'تكويد صنف_ارصدة'!B580,صادر_وارد!$A$3:$A$500)</f>
        <v>0</v>
      </c>
      <c r="D580" s="19">
        <f ca="1">SUMIF(صادر_وارد!$D$3:$D$1999,'تكويد صنف_ارصدة'!B580,صادر_وارد!$B$3:$B$500)</f>
        <v>0</v>
      </c>
      <c r="E580" s="67">
        <f t="shared" ca="1" si="9"/>
        <v>0</v>
      </c>
      <c r="F580" s="66"/>
    </row>
    <row r="581" spans="1:6" ht="19.5" thickTop="1" thickBot="1">
      <c r="A581" s="66"/>
      <c r="B581" s="19" t="str">
        <f>IF(A581="","",SUBTOTAL(3,A$6:A581))</f>
        <v/>
      </c>
      <c r="C581" s="18">
        <f ca="1">SUMIF(صادر_وارد!$D$3:$D$1999,'تكويد صنف_ارصدة'!B581,صادر_وارد!$A$3:$A$500)</f>
        <v>0</v>
      </c>
      <c r="D581" s="19">
        <f ca="1">SUMIF(صادر_وارد!$D$3:$D$1999,'تكويد صنف_ارصدة'!B581,صادر_وارد!$B$3:$B$500)</f>
        <v>0</v>
      </c>
      <c r="E581" s="67">
        <f t="shared" ca="1" si="9"/>
        <v>0</v>
      </c>
      <c r="F581" s="66"/>
    </row>
    <row r="582" spans="1:6" ht="19.5" thickTop="1" thickBot="1">
      <c r="A582" s="66"/>
      <c r="B582" s="19" t="str">
        <f>IF(A582="","",SUBTOTAL(3,A$6:A582))</f>
        <v/>
      </c>
      <c r="C582" s="18">
        <f ca="1">SUMIF(صادر_وارد!$D$3:$D$1999,'تكويد صنف_ارصدة'!B582,صادر_وارد!$A$3:$A$500)</f>
        <v>0</v>
      </c>
      <c r="D582" s="19">
        <f ca="1">SUMIF(صادر_وارد!$D$3:$D$1999,'تكويد صنف_ارصدة'!B582,صادر_وارد!$B$3:$B$500)</f>
        <v>0</v>
      </c>
      <c r="E582" s="67">
        <f t="shared" ca="1" si="9"/>
        <v>0</v>
      </c>
      <c r="F582" s="66"/>
    </row>
    <row r="583" spans="1:6" ht="19.5" thickTop="1" thickBot="1">
      <c r="A583" s="66"/>
      <c r="B583" s="19" t="str">
        <f>IF(A583="","",SUBTOTAL(3,A$6:A583))</f>
        <v/>
      </c>
      <c r="C583" s="18">
        <f ca="1">SUMIF(صادر_وارد!$D$3:$D$1999,'تكويد صنف_ارصدة'!B583,صادر_وارد!$A$3:$A$500)</f>
        <v>0</v>
      </c>
      <c r="D583" s="19">
        <f ca="1">SUMIF(صادر_وارد!$D$3:$D$1999,'تكويد صنف_ارصدة'!B583,صادر_وارد!$B$3:$B$500)</f>
        <v>0</v>
      </c>
      <c r="E583" s="67">
        <f t="shared" ref="E583:E646" ca="1" si="10">C583-D583</f>
        <v>0</v>
      </c>
      <c r="F583" s="66"/>
    </row>
    <row r="584" spans="1:6" ht="19.5" thickTop="1" thickBot="1">
      <c r="A584" s="66"/>
      <c r="B584" s="19" t="str">
        <f>IF(A584="","",SUBTOTAL(3,A$6:A584))</f>
        <v/>
      </c>
      <c r="C584" s="18">
        <f ca="1">SUMIF(صادر_وارد!$D$3:$D$1999,'تكويد صنف_ارصدة'!B584,صادر_وارد!$A$3:$A$500)</f>
        <v>0</v>
      </c>
      <c r="D584" s="19">
        <f ca="1">SUMIF(صادر_وارد!$D$3:$D$1999,'تكويد صنف_ارصدة'!B584,صادر_وارد!$B$3:$B$500)</f>
        <v>0</v>
      </c>
      <c r="E584" s="67">
        <f t="shared" ca="1" si="10"/>
        <v>0</v>
      </c>
      <c r="F584" s="66"/>
    </row>
    <row r="585" spans="1:6" ht="19.5" thickTop="1" thickBot="1">
      <c r="A585" s="66"/>
      <c r="B585" s="19" t="str">
        <f>IF(A585="","",SUBTOTAL(3,A$6:A585))</f>
        <v/>
      </c>
      <c r="C585" s="18">
        <f ca="1">SUMIF(صادر_وارد!$D$3:$D$1999,'تكويد صنف_ارصدة'!B585,صادر_وارد!$A$3:$A$500)</f>
        <v>0</v>
      </c>
      <c r="D585" s="19">
        <f ca="1">SUMIF(صادر_وارد!$D$3:$D$1999,'تكويد صنف_ارصدة'!B585,صادر_وارد!$B$3:$B$500)</f>
        <v>0</v>
      </c>
      <c r="E585" s="67">
        <f t="shared" ca="1" si="10"/>
        <v>0</v>
      </c>
      <c r="F585" s="66"/>
    </row>
    <row r="586" spans="1:6" ht="19.5" thickTop="1" thickBot="1">
      <c r="A586" s="66"/>
      <c r="B586" s="19" t="str">
        <f>IF(A586="","",SUBTOTAL(3,A$6:A586))</f>
        <v/>
      </c>
      <c r="C586" s="18">
        <f ca="1">SUMIF(صادر_وارد!$D$3:$D$1999,'تكويد صنف_ارصدة'!B586,صادر_وارد!$A$3:$A$500)</f>
        <v>0</v>
      </c>
      <c r="D586" s="19">
        <f ca="1">SUMIF(صادر_وارد!$D$3:$D$1999,'تكويد صنف_ارصدة'!B586,صادر_وارد!$B$3:$B$500)</f>
        <v>0</v>
      </c>
      <c r="E586" s="67">
        <f t="shared" ca="1" si="10"/>
        <v>0</v>
      </c>
      <c r="F586" s="66"/>
    </row>
    <row r="587" spans="1:6" ht="19.5" thickTop="1" thickBot="1">
      <c r="A587" s="66"/>
      <c r="B587" s="19" t="str">
        <f>IF(A587="","",SUBTOTAL(3,A$6:A587))</f>
        <v/>
      </c>
      <c r="C587" s="18">
        <f ca="1">SUMIF(صادر_وارد!$D$3:$D$1999,'تكويد صنف_ارصدة'!B587,صادر_وارد!$A$3:$A$500)</f>
        <v>0</v>
      </c>
      <c r="D587" s="19">
        <f ca="1">SUMIF(صادر_وارد!$D$3:$D$1999,'تكويد صنف_ارصدة'!B587,صادر_وارد!$B$3:$B$500)</f>
        <v>0</v>
      </c>
      <c r="E587" s="67">
        <f t="shared" ca="1" si="10"/>
        <v>0</v>
      </c>
      <c r="F587" s="66"/>
    </row>
    <row r="588" spans="1:6" ht="19.5" thickTop="1" thickBot="1">
      <c r="A588" s="66"/>
      <c r="B588" s="19" t="str">
        <f>IF(A588="","",SUBTOTAL(3,A$6:A588))</f>
        <v/>
      </c>
      <c r="C588" s="18">
        <f ca="1">SUMIF(صادر_وارد!$D$3:$D$1999,'تكويد صنف_ارصدة'!B588,صادر_وارد!$A$3:$A$500)</f>
        <v>0</v>
      </c>
      <c r="D588" s="19">
        <f ca="1">SUMIF(صادر_وارد!$D$3:$D$1999,'تكويد صنف_ارصدة'!B588,صادر_وارد!$B$3:$B$500)</f>
        <v>0</v>
      </c>
      <c r="E588" s="67">
        <f t="shared" ca="1" si="10"/>
        <v>0</v>
      </c>
      <c r="F588" s="66"/>
    </row>
    <row r="589" spans="1:6" ht="19.5" thickTop="1" thickBot="1">
      <c r="A589" s="66"/>
      <c r="B589" s="19" t="str">
        <f>IF(A589="","",SUBTOTAL(3,A$6:A589))</f>
        <v/>
      </c>
      <c r="C589" s="18">
        <f ca="1">SUMIF(صادر_وارد!$D$3:$D$1999,'تكويد صنف_ارصدة'!B589,صادر_وارد!$A$3:$A$500)</f>
        <v>0</v>
      </c>
      <c r="D589" s="19">
        <f ca="1">SUMIF(صادر_وارد!$D$3:$D$1999,'تكويد صنف_ارصدة'!B589,صادر_وارد!$B$3:$B$500)</f>
        <v>0</v>
      </c>
      <c r="E589" s="67">
        <f t="shared" ca="1" si="10"/>
        <v>0</v>
      </c>
      <c r="F589" s="66"/>
    </row>
    <row r="590" spans="1:6" ht="19.5" thickTop="1" thickBot="1">
      <c r="A590" s="66"/>
      <c r="B590" s="19" t="str">
        <f>IF(A590="","",SUBTOTAL(3,A$6:A590))</f>
        <v/>
      </c>
      <c r="C590" s="18">
        <f ca="1">SUMIF(صادر_وارد!$D$3:$D$1999,'تكويد صنف_ارصدة'!B590,صادر_وارد!$A$3:$A$500)</f>
        <v>0</v>
      </c>
      <c r="D590" s="19">
        <f ca="1">SUMIF(صادر_وارد!$D$3:$D$1999,'تكويد صنف_ارصدة'!B590,صادر_وارد!$B$3:$B$500)</f>
        <v>0</v>
      </c>
      <c r="E590" s="67">
        <f t="shared" ca="1" si="10"/>
        <v>0</v>
      </c>
      <c r="F590" s="66"/>
    </row>
    <row r="591" spans="1:6" ht="19.5" thickTop="1" thickBot="1">
      <c r="A591" s="66"/>
      <c r="B591" s="19" t="str">
        <f>IF(A591="","",SUBTOTAL(3,A$6:A591))</f>
        <v/>
      </c>
      <c r="C591" s="18">
        <f ca="1">SUMIF(صادر_وارد!$D$3:$D$1999,'تكويد صنف_ارصدة'!B591,صادر_وارد!$A$3:$A$500)</f>
        <v>0</v>
      </c>
      <c r="D591" s="19">
        <f ca="1">SUMIF(صادر_وارد!$D$3:$D$1999,'تكويد صنف_ارصدة'!B591,صادر_وارد!$B$3:$B$500)</f>
        <v>0</v>
      </c>
      <c r="E591" s="67">
        <f t="shared" ca="1" si="10"/>
        <v>0</v>
      </c>
      <c r="F591" s="66"/>
    </row>
    <row r="592" spans="1:6" ht="19.5" thickTop="1" thickBot="1">
      <c r="A592" s="66"/>
      <c r="B592" s="19" t="str">
        <f>IF(A592="","",SUBTOTAL(3,A$6:A592))</f>
        <v/>
      </c>
      <c r="C592" s="18">
        <f ca="1">SUMIF(صادر_وارد!$D$3:$D$1999,'تكويد صنف_ارصدة'!B592,صادر_وارد!$A$3:$A$500)</f>
        <v>0</v>
      </c>
      <c r="D592" s="19">
        <f ca="1">SUMIF(صادر_وارد!$D$3:$D$1999,'تكويد صنف_ارصدة'!B592,صادر_وارد!$B$3:$B$500)</f>
        <v>0</v>
      </c>
      <c r="E592" s="67">
        <f t="shared" ca="1" si="10"/>
        <v>0</v>
      </c>
      <c r="F592" s="66"/>
    </row>
    <row r="593" spans="1:6" ht="19.5" thickTop="1" thickBot="1">
      <c r="A593" s="66"/>
      <c r="B593" s="19" t="str">
        <f>IF(A593="","",SUBTOTAL(3,A$6:A593))</f>
        <v/>
      </c>
      <c r="C593" s="18">
        <f ca="1">SUMIF(صادر_وارد!$D$3:$D$1999,'تكويد صنف_ارصدة'!B593,صادر_وارد!$A$3:$A$500)</f>
        <v>0</v>
      </c>
      <c r="D593" s="19">
        <f ca="1">SUMIF(صادر_وارد!$D$3:$D$1999,'تكويد صنف_ارصدة'!B593,صادر_وارد!$B$3:$B$500)</f>
        <v>0</v>
      </c>
      <c r="E593" s="67">
        <f t="shared" ca="1" si="10"/>
        <v>0</v>
      </c>
      <c r="F593" s="66"/>
    </row>
    <row r="594" spans="1:6" ht="19.5" thickTop="1" thickBot="1">
      <c r="A594" s="66"/>
      <c r="B594" s="19" t="str">
        <f>IF(A594="","",SUBTOTAL(3,A$6:A594))</f>
        <v/>
      </c>
      <c r="C594" s="18">
        <f ca="1">SUMIF(صادر_وارد!$D$3:$D$1999,'تكويد صنف_ارصدة'!B594,صادر_وارد!$A$3:$A$500)</f>
        <v>0</v>
      </c>
      <c r="D594" s="19">
        <f ca="1">SUMIF(صادر_وارد!$D$3:$D$1999,'تكويد صنف_ارصدة'!B594,صادر_وارد!$B$3:$B$500)</f>
        <v>0</v>
      </c>
      <c r="E594" s="67">
        <f t="shared" ca="1" si="10"/>
        <v>0</v>
      </c>
      <c r="F594" s="66"/>
    </row>
    <row r="595" spans="1:6" ht="19.5" thickTop="1" thickBot="1">
      <c r="A595" s="66"/>
      <c r="B595" s="19" t="str">
        <f>IF(A595="","",SUBTOTAL(3,A$6:A595))</f>
        <v/>
      </c>
      <c r="C595" s="18">
        <f ca="1">SUMIF(صادر_وارد!$D$3:$D$1999,'تكويد صنف_ارصدة'!B595,صادر_وارد!$A$3:$A$500)</f>
        <v>0</v>
      </c>
      <c r="D595" s="19">
        <f ca="1">SUMIF(صادر_وارد!$D$3:$D$1999,'تكويد صنف_ارصدة'!B595,صادر_وارد!$B$3:$B$500)</f>
        <v>0</v>
      </c>
      <c r="E595" s="67">
        <f t="shared" ca="1" si="10"/>
        <v>0</v>
      </c>
      <c r="F595" s="66"/>
    </row>
    <row r="596" spans="1:6" ht="19.5" thickTop="1" thickBot="1">
      <c r="A596" s="66"/>
      <c r="B596" s="19" t="str">
        <f>IF(A596="","",SUBTOTAL(3,A$6:A596))</f>
        <v/>
      </c>
      <c r="C596" s="18">
        <f ca="1">SUMIF(صادر_وارد!$D$3:$D$1999,'تكويد صنف_ارصدة'!B596,صادر_وارد!$A$3:$A$500)</f>
        <v>0</v>
      </c>
      <c r="D596" s="19">
        <f ca="1">SUMIF(صادر_وارد!$D$3:$D$1999,'تكويد صنف_ارصدة'!B596,صادر_وارد!$B$3:$B$500)</f>
        <v>0</v>
      </c>
      <c r="E596" s="67">
        <f t="shared" ca="1" si="10"/>
        <v>0</v>
      </c>
      <c r="F596" s="66"/>
    </row>
    <row r="597" spans="1:6" ht="19.5" thickTop="1" thickBot="1">
      <c r="A597" s="66"/>
      <c r="B597" s="19" t="str">
        <f>IF(A597="","",SUBTOTAL(3,A$6:A597))</f>
        <v/>
      </c>
      <c r="C597" s="18">
        <f ca="1">SUMIF(صادر_وارد!$D$3:$D$1999,'تكويد صنف_ارصدة'!B597,صادر_وارد!$A$3:$A$500)</f>
        <v>0</v>
      </c>
      <c r="D597" s="19">
        <f ca="1">SUMIF(صادر_وارد!$D$3:$D$1999,'تكويد صنف_ارصدة'!B597,صادر_وارد!$B$3:$B$500)</f>
        <v>0</v>
      </c>
      <c r="E597" s="67">
        <f t="shared" ca="1" si="10"/>
        <v>0</v>
      </c>
      <c r="F597" s="66"/>
    </row>
    <row r="598" spans="1:6" ht="19.5" thickTop="1" thickBot="1">
      <c r="A598" s="66"/>
      <c r="B598" s="19" t="str">
        <f>IF(A598="","",SUBTOTAL(3,A$6:A598))</f>
        <v/>
      </c>
      <c r="C598" s="18">
        <f ca="1">SUMIF(صادر_وارد!$D$3:$D$1999,'تكويد صنف_ارصدة'!B598,صادر_وارد!$A$3:$A$500)</f>
        <v>0</v>
      </c>
      <c r="D598" s="19">
        <f ca="1">SUMIF(صادر_وارد!$D$3:$D$1999,'تكويد صنف_ارصدة'!B598,صادر_وارد!$B$3:$B$500)</f>
        <v>0</v>
      </c>
      <c r="E598" s="67">
        <f t="shared" ca="1" si="10"/>
        <v>0</v>
      </c>
      <c r="F598" s="66"/>
    </row>
    <row r="599" spans="1:6" ht="19.5" thickTop="1" thickBot="1">
      <c r="A599" s="66"/>
      <c r="B599" s="19" t="str">
        <f>IF(A599="","",SUBTOTAL(3,A$6:A599))</f>
        <v/>
      </c>
      <c r="C599" s="18">
        <f ca="1">SUMIF(صادر_وارد!$D$3:$D$1999,'تكويد صنف_ارصدة'!B599,صادر_وارد!$A$3:$A$500)</f>
        <v>0</v>
      </c>
      <c r="D599" s="19">
        <f ca="1">SUMIF(صادر_وارد!$D$3:$D$1999,'تكويد صنف_ارصدة'!B599,صادر_وارد!$B$3:$B$500)</f>
        <v>0</v>
      </c>
      <c r="E599" s="67">
        <f t="shared" ca="1" si="10"/>
        <v>0</v>
      </c>
      <c r="F599" s="66"/>
    </row>
    <row r="600" spans="1:6" ht="19.5" thickTop="1" thickBot="1">
      <c r="A600" s="66"/>
      <c r="B600" s="19" t="str">
        <f>IF(A600="","",SUBTOTAL(3,A$6:A600))</f>
        <v/>
      </c>
      <c r="C600" s="18">
        <f ca="1">SUMIF(صادر_وارد!$D$3:$D$1999,'تكويد صنف_ارصدة'!B600,صادر_وارد!$A$3:$A$500)</f>
        <v>0</v>
      </c>
      <c r="D600" s="19">
        <f ca="1">SUMIF(صادر_وارد!$D$3:$D$1999,'تكويد صنف_ارصدة'!B600,صادر_وارد!$B$3:$B$500)</f>
        <v>0</v>
      </c>
      <c r="E600" s="67">
        <f t="shared" ca="1" si="10"/>
        <v>0</v>
      </c>
      <c r="F600" s="66"/>
    </row>
    <row r="601" spans="1:6" ht="19.5" thickTop="1" thickBot="1">
      <c r="A601" s="66"/>
      <c r="B601" s="19" t="str">
        <f>IF(A601="","",SUBTOTAL(3,A$6:A601))</f>
        <v/>
      </c>
      <c r="C601" s="18">
        <f ca="1">SUMIF(صادر_وارد!$D$3:$D$1999,'تكويد صنف_ارصدة'!B601,صادر_وارد!$A$3:$A$500)</f>
        <v>0</v>
      </c>
      <c r="D601" s="19">
        <f ca="1">SUMIF(صادر_وارد!$D$3:$D$1999,'تكويد صنف_ارصدة'!B601,صادر_وارد!$B$3:$B$500)</f>
        <v>0</v>
      </c>
      <c r="E601" s="67">
        <f t="shared" ca="1" si="10"/>
        <v>0</v>
      </c>
      <c r="F601" s="66"/>
    </row>
    <row r="602" spans="1:6" ht="19.5" thickTop="1" thickBot="1">
      <c r="A602" s="66"/>
      <c r="B602" s="19" t="str">
        <f>IF(A602="","",SUBTOTAL(3,A$6:A602))</f>
        <v/>
      </c>
      <c r="C602" s="18">
        <f ca="1">SUMIF(صادر_وارد!$D$3:$D$1999,'تكويد صنف_ارصدة'!B602,صادر_وارد!$A$3:$A$500)</f>
        <v>0</v>
      </c>
      <c r="D602" s="19">
        <f ca="1">SUMIF(صادر_وارد!$D$3:$D$1999,'تكويد صنف_ارصدة'!B602,صادر_وارد!$B$3:$B$500)</f>
        <v>0</v>
      </c>
      <c r="E602" s="67">
        <f t="shared" ca="1" si="10"/>
        <v>0</v>
      </c>
      <c r="F602" s="66"/>
    </row>
    <row r="603" spans="1:6" ht="19.5" thickTop="1" thickBot="1">
      <c r="A603" s="66"/>
      <c r="B603" s="19" t="str">
        <f>IF(A603="","",SUBTOTAL(3,A$6:A603))</f>
        <v/>
      </c>
      <c r="C603" s="18">
        <f ca="1">SUMIF(صادر_وارد!$D$3:$D$1999,'تكويد صنف_ارصدة'!B603,صادر_وارد!$A$3:$A$500)</f>
        <v>0</v>
      </c>
      <c r="D603" s="19">
        <f ca="1">SUMIF(صادر_وارد!$D$3:$D$1999,'تكويد صنف_ارصدة'!B603,صادر_وارد!$B$3:$B$500)</f>
        <v>0</v>
      </c>
      <c r="E603" s="67">
        <f t="shared" ca="1" si="10"/>
        <v>0</v>
      </c>
      <c r="F603" s="66"/>
    </row>
    <row r="604" spans="1:6" ht="19.5" thickTop="1" thickBot="1">
      <c r="A604" s="66"/>
      <c r="B604" s="19" t="str">
        <f>IF(A604="","",SUBTOTAL(3,A$6:A604))</f>
        <v/>
      </c>
      <c r="C604" s="18">
        <f ca="1">SUMIF(صادر_وارد!$D$3:$D$1999,'تكويد صنف_ارصدة'!B604,صادر_وارد!$A$3:$A$500)</f>
        <v>0</v>
      </c>
      <c r="D604" s="19">
        <f ca="1">SUMIF(صادر_وارد!$D$3:$D$1999,'تكويد صنف_ارصدة'!B604,صادر_وارد!$B$3:$B$500)</f>
        <v>0</v>
      </c>
      <c r="E604" s="67">
        <f t="shared" ca="1" si="10"/>
        <v>0</v>
      </c>
      <c r="F604" s="66"/>
    </row>
    <row r="605" spans="1:6" ht="19.5" thickTop="1" thickBot="1">
      <c r="A605" s="66"/>
      <c r="B605" s="19" t="str">
        <f>IF(A605="","",SUBTOTAL(3,A$6:A605))</f>
        <v/>
      </c>
      <c r="C605" s="18">
        <f ca="1">SUMIF(صادر_وارد!$D$3:$D$1999,'تكويد صنف_ارصدة'!B605,صادر_وارد!$A$3:$A$500)</f>
        <v>0</v>
      </c>
      <c r="D605" s="19">
        <f ca="1">SUMIF(صادر_وارد!$D$3:$D$1999,'تكويد صنف_ارصدة'!B605,صادر_وارد!$B$3:$B$500)</f>
        <v>0</v>
      </c>
      <c r="E605" s="67">
        <f t="shared" ca="1" si="10"/>
        <v>0</v>
      </c>
      <c r="F605" s="66"/>
    </row>
    <row r="606" spans="1:6" ht="19.5" thickTop="1" thickBot="1">
      <c r="A606" s="66"/>
      <c r="B606" s="19" t="str">
        <f>IF(A606="","",SUBTOTAL(3,A$6:A606))</f>
        <v/>
      </c>
      <c r="C606" s="18">
        <f ca="1">SUMIF(صادر_وارد!$D$3:$D$1999,'تكويد صنف_ارصدة'!B606,صادر_وارد!$A$3:$A$500)</f>
        <v>0</v>
      </c>
      <c r="D606" s="19">
        <f ca="1">SUMIF(صادر_وارد!$D$3:$D$1999,'تكويد صنف_ارصدة'!B606,صادر_وارد!$B$3:$B$500)</f>
        <v>0</v>
      </c>
      <c r="E606" s="67">
        <f t="shared" ca="1" si="10"/>
        <v>0</v>
      </c>
      <c r="F606" s="66"/>
    </row>
    <row r="607" spans="1:6" ht="19.5" thickTop="1" thickBot="1">
      <c r="A607" s="66"/>
      <c r="B607" s="19" t="str">
        <f>IF(A607="","",SUBTOTAL(3,A$6:A607))</f>
        <v/>
      </c>
      <c r="C607" s="18">
        <f ca="1">SUMIF(صادر_وارد!$D$3:$D$1999,'تكويد صنف_ارصدة'!B607,صادر_وارد!$A$3:$A$500)</f>
        <v>0</v>
      </c>
      <c r="D607" s="19">
        <f ca="1">SUMIF(صادر_وارد!$D$3:$D$1999,'تكويد صنف_ارصدة'!B607,صادر_وارد!$B$3:$B$500)</f>
        <v>0</v>
      </c>
      <c r="E607" s="67">
        <f t="shared" ca="1" si="10"/>
        <v>0</v>
      </c>
      <c r="F607" s="66"/>
    </row>
    <row r="608" spans="1:6" ht="19.5" thickTop="1" thickBot="1">
      <c r="A608" s="66"/>
      <c r="B608" s="19" t="str">
        <f>IF(A608="","",SUBTOTAL(3,A$6:A608))</f>
        <v/>
      </c>
      <c r="C608" s="18">
        <f ca="1">SUMIF(صادر_وارد!$D$3:$D$1999,'تكويد صنف_ارصدة'!B608,صادر_وارد!$A$3:$A$500)</f>
        <v>0</v>
      </c>
      <c r="D608" s="19">
        <f ca="1">SUMIF(صادر_وارد!$D$3:$D$1999,'تكويد صنف_ارصدة'!B608,صادر_وارد!$B$3:$B$500)</f>
        <v>0</v>
      </c>
      <c r="E608" s="67">
        <f t="shared" ca="1" si="10"/>
        <v>0</v>
      </c>
      <c r="F608" s="66"/>
    </row>
    <row r="609" spans="1:6" ht="19.5" thickTop="1" thickBot="1">
      <c r="A609" s="66"/>
      <c r="B609" s="19" t="str">
        <f>IF(A609="","",SUBTOTAL(3,A$6:A609))</f>
        <v/>
      </c>
      <c r="C609" s="18">
        <f ca="1">SUMIF(صادر_وارد!$D$3:$D$1999,'تكويد صنف_ارصدة'!B609,صادر_وارد!$A$3:$A$500)</f>
        <v>0</v>
      </c>
      <c r="D609" s="19">
        <f ca="1">SUMIF(صادر_وارد!$D$3:$D$1999,'تكويد صنف_ارصدة'!B609,صادر_وارد!$B$3:$B$500)</f>
        <v>0</v>
      </c>
      <c r="E609" s="67">
        <f t="shared" ca="1" si="10"/>
        <v>0</v>
      </c>
      <c r="F609" s="66"/>
    </row>
    <row r="610" spans="1:6" ht="19.5" thickTop="1" thickBot="1">
      <c r="A610" s="66"/>
      <c r="B610" s="19" t="str">
        <f>IF(A610="","",SUBTOTAL(3,A$6:A610))</f>
        <v/>
      </c>
      <c r="C610" s="18">
        <f ca="1">SUMIF(صادر_وارد!$D$3:$D$1999,'تكويد صنف_ارصدة'!B610,صادر_وارد!$A$3:$A$500)</f>
        <v>0</v>
      </c>
      <c r="D610" s="19">
        <f ca="1">SUMIF(صادر_وارد!$D$3:$D$1999,'تكويد صنف_ارصدة'!B610,صادر_وارد!$B$3:$B$500)</f>
        <v>0</v>
      </c>
      <c r="E610" s="67">
        <f t="shared" ca="1" si="10"/>
        <v>0</v>
      </c>
      <c r="F610" s="66"/>
    </row>
    <row r="611" spans="1:6" ht="19.5" thickTop="1" thickBot="1">
      <c r="A611" s="66"/>
      <c r="B611" s="19" t="str">
        <f>IF(A611="","",SUBTOTAL(3,A$6:A611))</f>
        <v/>
      </c>
      <c r="C611" s="18">
        <f ca="1">SUMIF(صادر_وارد!$D$3:$D$1999,'تكويد صنف_ارصدة'!B611,صادر_وارد!$A$3:$A$500)</f>
        <v>0</v>
      </c>
      <c r="D611" s="19">
        <f ca="1">SUMIF(صادر_وارد!$D$3:$D$1999,'تكويد صنف_ارصدة'!B611,صادر_وارد!$B$3:$B$500)</f>
        <v>0</v>
      </c>
      <c r="E611" s="67">
        <f t="shared" ca="1" si="10"/>
        <v>0</v>
      </c>
      <c r="F611" s="66"/>
    </row>
    <row r="612" spans="1:6" ht="19.5" thickTop="1" thickBot="1">
      <c r="A612" s="66"/>
      <c r="B612" s="19" t="str">
        <f>IF(A612="","",SUBTOTAL(3,A$6:A612))</f>
        <v/>
      </c>
      <c r="C612" s="18">
        <f ca="1">SUMIF(صادر_وارد!$D$3:$D$1999,'تكويد صنف_ارصدة'!B612,صادر_وارد!$A$3:$A$500)</f>
        <v>0</v>
      </c>
      <c r="D612" s="19">
        <f ca="1">SUMIF(صادر_وارد!$D$3:$D$1999,'تكويد صنف_ارصدة'!B612,صادر_وارد!$B$3:$B$500)</f>
        <v>0</v>
      </c>
      <c r="E612" s="67">
        <f t="shared" ca="1" si="10"/>
        <v>0</v>
      </c>
      <c r="F612" s="66"/>
    </row>
    <row r="613" spans="1:6" ht="19.5" thickTop="1" thickBot="1">
      <c r="A613" s="66"/>
      <c r="B613" s="19" t="str">
        <f>IF(A613="","",SUBTOTAL(3,A$6:A613))</f>
        <v/>
      </c>
      <c r="C613" s="18">
        <f ca="1">SUMIF(صادر_وارد!$D$3:$D$1999,'تكويد صنف_ارصدة'!B613,صادر_وارد!$A$3:$A$500)</f>
        <v>0</v>
      </c>
      <c r="D613" s="19">
        <f ca="1">SUMIF(صادر_وارد!$D$3:$D$1999,'تكويد صنف_ارصدة'!B613,صادر_وارد!$B$3:$B$500)</f>
        <v>0</v>
      </c>
      <c r="E613" s="67">
        <f t="shared" ca="1" si="10"/>
        <v>0</v>
      </c>
      <c r="F613" s="66"/>
    </row>
    <row r="614" spans="1:6" ht="19.5" thickTop="1" thickBot="1">
      <c r="A614" s="66"/>
      <c r="B614" s="19" t="str">
        <f>IF(A614="","",SUBTOTAL(3,A$6:A614))</f>
        <v/>
      </c>
      <c r="C614" s="18">
        <f ca="1">SUMIF(صادر_وارد!$D$3:$D$1999,'تكويد صنف_ارصدة'!B614,صادر_وارد!$A$3:$A$500)</f>
        <v>0</v>
      </c>
      <c r="D614" s="19">
        <f ca="1">SUMIF(صادر_وارد!$D$3:$D$1999,'تكويد صنف_ارصدة'!B614,صادر_وارد!$B$3:$B$500)</f>
        <v>0</v>
      </c>
      <c r="E614" s="67">
        <f t="shared" ca="1" si="10"/>
        <v>0</v>
      </c>
      <c r="F614" s="66"/>
    </row>
    <row r="615" spans="1:6" ht="19.5" thickTop="1" thickBot="1">
      <c r="A615" s="66"/>
      <c r="B615" s="19" t="str">
        <f>IF(A615="","",SUBTOTAL(3,A$6:A615))</f>
        <v/>
      </c>
      <c r="C615" s="18">
        <f ca="1">SUMIF(صادر_وارد!$D$3:$D$1999,'تكويد صنف_ارصدة'!B615,صادر_وارد!$A$3:$A$500)</f>
        <v>0</v>
      </c>
      <c r="D615" s="19">
        <f ca="1">SUMIF(صادر_وارد!$D$3:$D$1999,'تكويد صنف_ارصدة'!B615,صادر_وارد!$B$3:$B$500)</f>
        <v>0</v>
      </c>
      <c r="E615" s="67">
        <f t="shared" ca="1" si="10"/>
        <v>0</v>
      </c>
      <c r="F615" s="66"/>
    </row>
    <row r="616" spans="1:6" ht="19.5" thickTop="1" thickBot="1">
      <c r="A616" s="66"/>
      <c r="B616" s="19" t="str">
        <f>IF(A616="","",SUBTOTAL(3,A$6:A616))</f>
        <v/>
      </c>
      <c r="C616" s="18">
        <f ca="1">SUMIF(صادر_وارد!$D$3:$D$1999,'تكويد صنف_ارصدة'!B616,صادر_وارد!$A$3:$A$500)</f>
        <v>0</v>
      </c>
      <c r="D616" s="19">
        <f ca="1">SUMIF(صادر_وارد!$D$3:$D$1999,'تكويد صنف_ارصدة'!B616,صادر_وارد!$B$3:$B$500)</f>
        <v>0</v>
      </c>
      <c r="E616" s="67">
        <f t="shared" ca="1" si="10"/>
        <v>0</v>
      </c>
      <c r="F616" s="66"/>
    </row>
    <row r="617" spans="1:6" ht="19.5" thickTop="1" thickBot="1">
      <c r="A617" s="66"/>
      <c r="B617" s="19" t="str">
        <f>IF(A617="","",SUBTOTAL(3,A$6:A617))</f>
        <v/>
      </c>
      <c r="C617" s="18">
        <f ca="1">SUMIF(صادر_وارد!$D$3:$D$1999,'تكويد صنف_ارصدة'!B617,صادر_وارد!$A$3:$A$500)</f>
        <v>0</v>
      </c>
      <c r="D617" s="19">
        <f ca="1">SUMIF(صادر_وارد!$D$3:$D$1999,'تكويد صنف_ارصدة'!B617,صادر_وارد!$B$3:$B$500)</f>
        <v>0</v>
      </c>
      <c r="E617" s="67">
        <f t="shared" ca="1" si="10"/>
        <v>0</v>
      </c>
      <c r="F617" s="66"/>
    </row>
    <row r="618" spans="1:6" ht="19.5" thickTop="1" thickBot="1">
      <c r="A618" s="66"/>
      <c r="B618" s="19" t="str">
        <f>IF(A618="","",SUBTOTAL(3,A$6:A618))</f>
        <v/>
      </c>
      <c r="C618" s="18">
        <f ca="1">SUMIF(صادر_وارد!$D$3:$D$1999,'تكويد صنف_ارصدة'!B618,صادر_وارد!$A$3:$A$500)</f>
        <v>0</v>
      </c>
      <c r="D618" s="19">
        <f ca="1">SUMIF(صادر_وارد!$D$3:$D$1999,'تكويد صنف_ارصدة'!B618,صادر_وارد!$B$3:$B$500)</f>
        <v>0</v>
      </c>
      <c r="E618" s="67">
        <f t="shared" ca="1" si="10"/>
        <v>0</v>
      </c>
      <c r="F618" s="66"/>
    </row>
    <row r="619" spans="1:6" ht="19.5" thickTop="1" thickBot="1">
      <c r="A619" s="66"/>
      <c r="B619" s="19" t="str">
        <f>IF(A619="","",SUBTOTAL(3,A$6:A619))</f>
        <v/>
      </c>
      <c r="C619" s="18">
        <f ca="1">SUMIF(صادر_وارد!$D$3:$D$1999,'تكويد صنف_ارصدة'!B619,صادر_وارد!$A$3:$A$500)</f>
        <v>0</v>
      </c>
      <c r="D619" s="19">
        <f ca="1">SUMIF(صادر_وارد!$D$3:$D$1999,'تكويد صنف_ارصدة'!B619,صادر_وارد!$B$3:$B$500)</f>
        <v>0</v>
      </c>
      <c r="E619" s="67">
        <f t="shared" ca="1" si="10"/>
        <v>0</v>
      </c>
      <c r="F619" s="66"/>
    </row>
    <row r="620" spans="1:6" ht="19.5" thickTop="1" thickBot="1">
      <c r="A620" s="66"/>
      <c r="B620" s="19" t="str">
        <f>IF(A620="","",SUBTOTAL(3,A$6:A620))</f>
        <v/>
      </c>
      <c r="C620" s="18">
        <f ca="1">SUMIF(صادر_وارد!$D$3:$D$1999,'تكويد صنف_ارصدة'!B620,صادر_وارد!$A$3:$A$500)</f>
        <v>0</v>
      </c>
      <c r="D620" s="19">
        <f ca="1">SUMIF(صادر_وارد!$D$3:$D$1999,'تكويد صنف_ارصدة'!B620,صادر_وارد!$B$3:$B$500)</f>
        <v>0</v>
      </c>
      <c r="E620" s="67">
        <f t="shared" ca="1" si="10"/>
        <v>0</v>
      </c>
      <c r="F620" s="66"/>
    </row>
    <row r="621" spans="1:6" ht="19.5" thickTop="1" thickBot="1">
      <c r="A621" s="66"/>
      <c r="B621" s="19" t="str">
        <f>IF(A621="","",SUBTOTAL(3,A$6:A621))</f>
        <v/>
      </c>
      <c r="C621" s="18">
        <f ca="1">SUMIF(صادر_وارد!$D$3:$D$1999,'تكويد صنف_ارصدة'!B621,صادر_وارد!$A$3:$A$500)</f>
        <v>0</v>
      </c>
      <c r="D621" s="19">
        <f ca="1">SUMIF(صادر_وارد!$D$3:$D$1999,'تكويد صنف_ارصدة'!B621,صادر_وارد!$B$3:$B$500)</f>
        <v>0</v>
      </c>
      <c r="E621" s="67">
        <f t="shared" ca="1" si="10"/>
        <v>0</v>
      </c>
      <c r="F621" s="66"/>
    </row>
    <row r="622" spans="1:6" ht="19.5" thickTop="1" thickBot="1">
      <c r="A622" s="66"/>
      <c r="B622" s="19" t="str">
        <f>IF(A622="","",SUBTOTAL(3,A$6:A622))</f>
        <v/>
      </c>
      <c r="C622" s="18">
        <f ca="1">SUMIF(صادر_وارد!$D$3:$D$1999,'تكويد صنف_ارصدة'!B622,صادر_وارد!$A$3:$A$500)</f>
        <v>0</v>
      </c>
      <c r="D622" s="19">
        <f ca="1">SUMIF(صادر_وارد!$D$3:$D$1999,'تكويد صنف_ارصدة'!B622,صادر_وارد!$B$3:$B$500)</f>
        <v>0</v>
      </c>
      <c r="E622" s="67">
        <f t="shared" ca="1" si="10"/>
        <v>0</v>
      </c>
      <c r="F622" s="66"/>
    </row>
    <row r="623" spans="1:6" ht="19.5" thickTop="1" thickBot="1">
      <c r="A623" s="66"/>
      <c r="B623" s="19" t="str">
        <f>IF(A623="","",SUBTOTAL(3,A$6:A623))</f>
        <v/>
      </c>
      <c r="C623" s="18">
        <f ca="1">SUMIF(صادر_وارد!$D$3:$D$1999,'تكويد صنف_ارصدة'!B623,صادر_وارد!$A$3:$A$500)</f>
        <v>0</v>
      </c>
      <c r="D623" s="19">
        <f ca="1">SUMIF(صادر_وارد!$D$3:$D$1999,'تكويد صنف_ارصدة'!B623,صادر_وارد!$B$3:$B$500)</f>
        <v>0</v>
      </c>
      <c r="E623" s="67">
        <f t="shared" ca="1" si="10"/>
        <v>0</v>
      </c>
      <c r="F623" s="66"/>
    </row>
    <row r="624" spans="1:6" ht="19.5" thickTop="1" thickBot="1">
      <c r="A624" s="66"/>
      <c r="B624" s="19" t="str">
        <f>IF(A624="","",SUBTOTAL(3,A$6:A624))</f>
        <v/>
      </c>
      <c r="C624" s="18">
        <f ca="1">SUMIF(صادر_وارد!$D$3:$D$1999,'تكويد صنف_ارصدة'!B624,صادر_وارد!$A$3:$A$500)</f>
        <v>0</v>
      </c>
      <c r="D624" s="19">
        <f ca="1">SUMIF(صادر_وارد!$D$3:$D$1999,'تكويد صنف_ارصدة'!B624,صادر_وارد!$B$3:$B$500)</f>
        <v>0</v>
      </c>
      <c r="E624" s="67">
        <f t="shared" ca="1" si="10"/>
        <v>0</v>
      </c>
      <c r="F624" s="66"/>
    </row>
    <row r="625" spans="1:6" ht="19.5" thickTop="1" thickBot="1">
      <c r="A625" s="66"/>
      <c r="B625" s="19" t="str">
        <f>IF(A625="","",SUBTOTAL(3,A$6:A625))</f>
        <v/>
      </c>
      <c r="C625" s="18">
        <f ca="1">SUMIF(صادر_وارد!$D$3:$D$1999,'تكويد صنف_ارصدة'!B625,صادر_وارد!$A$3:$A$500)</f>
        <v>0</v>
      </c>
      <c r="D625" s="19">
        <f ca="1">SUMIF(صادر_وارد!$D$3:$D$1999,'تكويد صنف_ارصدة'!B625,صادر_وارد!$B$3:$B$500)</f>
        <v>0</v>
      </c>
      <c r="E625" s="67">
        <f t="shared" ca="1" si="10"/>
        <v>0</v>
      </c>
      <c r="F625" s="66"/>
    </row>
    <row r="626" spans="1:6" ht="19.5" thickTop="1" thickBot="1">
      <c r="A626" s="66"/>
      <c r="B626" s="19" t="str">
        <f>IF(A626="","",SUBTOTAL(3,A$6:A626))</f>
        <v/>
      </c>
      <c r="C626" s="18">
        <f ca="1">SUMIF(صادر_وارد!$D$3:$D$1999,'تكويد صنف_ارصدة'!B626,صادر_وارد!$A$3:$A$500)</f>
        <v>0</v>
      </c>
      <c r="D626" s="19">
        <f ca="1">SUMIF(صادر_وارد!$D$3:$D$1999,'تكويد صنف_ارصدة'!B626,صادر_وارد!$B$3:$B$500)</f>
        <v>0</v>
      </c>
      <c r="E626" s="67">
        <f t="shared" ca="1" si="10"/>
        <v>0</v>
      </c>
      <c r="F626" s="66"/>
    </row>
    <row r="627" spans="1:6" ht="19.5" thickTop="1" thickBot="1">
      <c r="A627" s="66"/>
      <c r="B627" s="19" t="str">
        <f>IF(A627="","",SUBTOTAL(3,A$6:A627))</f>
        <v/>
      </c>
      <c r="C627" s="18">
        <f ca="1">SUMIF(صادر_وارد!$D$3:$D$1999,'تكويد صنف_ارصدة'!B627,صادر_وارد!$A$3:$A$500)</f>
        <v>0</v>
      </c>
      <c r="D627" s="19">
        <f ca="1">SUMIF(صادر_وارد!$D$3:$D$1999,'تكويد صنف_ارصدة'!B627,صادر_وارد!$B$3:$B$500)</f>
        <v>0</v>
      </c>
      <c r="E627" s="67">
        <f t="shared" ca="1" si="10"/>
        <v>0</v>
      </c>
      <c r="F627" s="66"/>
    </row>
    <row r="628" spans="1:6" ht="19.5" thickTop="1" thickBot="1">
      <c r="A628" s="66"/>
      <c r="B628" s="19" t="str">
        <f>IF(A628="","",SUBTOTAL(3,A$6:A628))</f>
        <v/>
      </c>
      <c r="C628" s="18">
        <f ca="1">SUMIF(صادر_وارد!$D$3:$D$1999,'تكويد صنف_ارصدة'!B628,صادر_وارد!$A$3:$A$500)</f>
        <v>0</v>
      </c>
      <c r="D628" s="19">
        <f ca="1">SUMIF(صادر_وارد!$D$3:$D$1999,'تكويد صنف_ارصدة'!B628,صادر_وارد!$B$3:$B$500)</f>
        <v>0</v>
      </c>
      <c r="E628" s="67">
        <f t="shared" ca="1" si="10"/>
        <v>0</v>
      </c>
      <c r="F628" s="66"/>
    </row>
    <row r="629" spans="1:6" ht="19.5" thickTop="1" thickBot="1">
      <c r="A629" s="66"/>
      <c r="B629" s="19" t="str">
        <f>IF(A629="","",SUBTOTAL(3,A$6:A629))</f>
        <v/>
      </c>
      <c r="C629" s="18">
        <f ca="1">SUMIF(صادر_وارد!$D$3:$D$1999,'تكويد صنف_ارصدة'!B629,صادر_وارد!$A$3:$A$500)</f>
        <v>0</v>
      </c>
      <c r="D629" s="19">
        <f ca="1">SUMIF(صادر_وارد!$D$3:$D$1999,'تكويد صنف_ارصدة'!B629,صادر_وارد!$B$3:$B$500)</f>
        <v>0</v>
      </c>
      <c r="E629" s="67">
        <f t="shared" ca="1" si="10"/>
        <v>0</v>
      </c>
      <c r="F629" s="66"/>
    </row>
    <row r="630" spans="1:6" ht="19.5" thickTop="1" thickBot="1">
      <c r="A630" s="66"/>
      <c r="B630" s="19" t="str">
        <f>IF(A630="","",SUBTOTAL(3,A$6:A630))</f>
        <v/>
      </c>
      <c r="C630" s="18">
        <f ca="1">SUMIF(صادر_وارد!$D$3:$D$1999,'تكويد صنف_ارصدة'!B630,صادر_وارد!$A$3:$A$500)</f>
        <v>0</v>
      </c>
      <c r="D630" s="19">
        <f ca="1">SUMIF(صادر_وارد!$D$3:$D$1999,'تكويد صنف_ارصدة'!B630,صادر_وارد!$B$3:$B$500)</f>
        <v>0</v>
      </c>
      <c r="E630" s="67">
        <f t="shared" ca="1" si="10"/>
        <v>0</v>
      </c>
      <c r="F630" s="66"/>
    </row>
    <row r="631" spans="1:6" ht="19.5" thickTop="1" thickBot="1">
      <c r="A631" s="66"/>
      <c r="B631" s="19" t="str">
        <f>IF(A631="","",SUBTOTAL(3,A$6:A631))</f>
        <v/>
      </c>
      <c r="C631" s="18">
        <f ca="1">SUMIF(صادر_وارد!$D$3:$D$1999,'تكويد صنف_ارصدة'!B631,صادر_وارد!$A$3:$A$500)</f>
        <v>0</v>
      </c>
      <c r="D631" s="19">
        <f ca="1">SUMIF(صادر_وارد!$D$3:$D$1999,'تكويد صنف_ارصدة'!B631,صادر_وارد!$B$3:$B$500)</f>
        <v>0</v>
      </c>
      <c r="E631" s="67">
        <f t="shared" ca="1" si="10"/>
        <v>0</v>
      </c>
      <c r="F631" s="66"/>
    </row>
    <row r="632" spans="1:6" ht="19.5" thickTop="1" thickBot="1">
      <c r="A632" s="66"/>
      <c r="B632" s="19" t="str">
        <f>IF(A632="","",SUBTOTAL(3,A$6:A632))</f>
        <v/>
      </c>
      <c r="C632" s="18">
        <f ca="1">SUMIF(صادر_وارد!$D$3:$D$1999,'تكويد صنف_ارصدة'!B632,صادر_وارد!$A$3:$A$500)</f>
        <v>0</v>
      </c>
      <c r="D632" s="19">
        <f ca="1">SUMIF(صادر_وارد!$D$3:$D$1999,'تكويد صنف_ارصدة'!B632,صادر_وارد!$B$3:$B$500)</f>
        <v>0</v>
      </c>
      <c r="E632" s="67">
        <f t="shared" ca="1" si="10"/>
        <v>0</v>
      </c>
      <c r="F632" s="66"/>
    </row>
    <row r="633" spans="1:6" ht="19.5" thickTop="1" thickBot="1">
      <c r="A633" s="66"/>
      <c r="B633" s="19" t="str">
        <f>IF(A633="","",SUBTOTAL(3,A$6:A633))</f>
        <v/>
      </c>
      <c r="C633" s="18">
        <f ca="1">SUMIF(صادر_وارد!$D$3:$D$1999,'تكويد صنف_ارصدة'!B633,صادر_وارد!$A$3:$A$500)</f>
        <v>0</v>
      </c>
      <c r="D633" s="19">
        <f ca="1">SUMIF(صادر_وارد!$D$3:$D$1999,'تكويد صنف_ارصدة'!B633,صادر_وارد!$B$3:$B$500)</f>
        <v>0</v>
      </c>
      <c r="E633" s="67">
        <f t="shared" ca="1" si="10"/>
        <v>0</v>
      </c>
      <c r="F633" s="66"/>
    </row>
    <row r="634" spans="1:6" ht="19.5" thickTop="1" thickBot="1">
      <c r="A634" s="66"/>
      <c r="B634" s="19" t="str">
        <f>IF(A634="","",SUBTOTAL(3,A$6:A634))</f>
        <v/>
      </c>
      <c r="C634" s="18">
        <f ca="1">SUMIF(صادر_وارد!$D$3:$D$1999,'تكويد صنف_ارصدة'!B634,صادر_وارد!$A$3:$A$500)</f>
        <v>0</v>
      </c>
      <c r="D634" s="19">
        <f ca="1">SUMIF(صادر_وارد!$D$3:$D$1999,'تكويد صنف_ارصدة'!B634,صادر_وارد!$B$3:$B$500)</f>
        <v>0</v>
      </c>
      <c r="E634" s="67">
        <f t="shared" ca="1" si="10"/>
        <v>0</v>
      </c>
      <c r="F634" s="66"/>
    </row>
    <row r="635" spans="1:6" ht="19.5" thickTop="1" thickBot="1">
      <c r="A635" s="66"/>
      <c r="B635" s="19" t="str">
        <f>IF(A635="","",SUBTOTAL(3,A$6:A635))</f>
        <v/>
      </c>
      <c r="C635" s="18">
        <f ca="1">SUMIF(صادر_وارد!$D$3:$D$1999,'تكويد صنف_ارصدة'!B635,صادر_وارد!$A$3:$A$500)</f>
        <v>0</v>
      </c>
      <c r="D635" s="19">
        <f ca="1">SUMIF(صادر_وارد!$D$3:$D$1999,'تكويد صنف_ارصدة'!B635,صادر_وارد!$B$3:$B$500)</f>
        <v>0</v>
      </c>
      <c r="E635" s="67">
        <f t="shared" ca="1" si="10"/>
        <v>0</v>
      </c>
      <c r="F635" s="66"/>
    </row>
    <row r="636" spans="1:6" ht="19.5" thickTop="1" thickBot="1">
      <c r="A636" s="66"/>
      <c r="B636" s="19" t="str">
        <f>IF(A636="","",SUBTOTAL(3,A$6:A636))</f>
        <v/>
      </c>
      <c r="C636" s="18">
        <f ca="1">SUMIF(صادر_وارد!$D$3:$D$1999,'تكويد صنف_ارصدة'!B636,صادر_وارد!$A$3:$A$500)</f>
        <v>0</v>
      </c>
      <c r="D636" s="19">
        <f ca="1">SUMIF(صادر_وارد!$D$3:$D$1999,'تكويد صنف_ارصدة'!B636,صادر_وارد!$B$3:$B$500)</f>
        <v>0</v>
      </c>
      <c r="E636" s="67">
        <f t="shared" ca="1" si="10"/>
        <v>0</v>
      </c>
      <c r="F636" s="66"/>
    </row>
    <row r="637" spans="1:6" ht="19.5" thickTop="1" thickBot="1">
      <c r="A637" s="66"/>
      <c r="B637" s="19" t="str">
        <f>IF(A637="","",SUBTOTAL(3,A$6:A637))</f>
        <v/>
      </c>
      <c r="C637" s="18">
        <f ca="1">SUMIF(صادر_وارد!$D$3:$D$1999,'تكويد صنف_ارصدة'!B637,صادر_وارد!$A$3:$A$500)</f>
        <v>0</v>
      </c>
      <c r="D637" s="19">
        <f ca="1">SUMIF(صادر_وارد!$D$3:$D$1999,'تكويد صنف_ارصدة'!B637,صادر_وارد!$B$3:$B$500)</f>
        <v>0</v>
      </c>
      <c r="E637" s="67">
        <f t="shared" ca="1" si="10"/>
        <v>0</v>
      </c>
      <c r="F637" s="66"/>
    </row>
    <row r="638" spans="1:6" ht="19.5" thickTop="1" thickBot="1">
      <c r="A638" s="66"/>
      <c r="B638" s="19" t="str">
        <f>IF(A638="","",SUBTOTAL(3,A$6:A638))</f>
        <v/>
      </c>
      <c r="C638" s="18">
        <f ca="1">SUMIF(صادر_وارد!$D$3:$D$1999,'تكويد صنف_ارصدة'!B638,صادر_وارد!$A$3:$A$500)</f>
        <v>0</v>
      </c>
      <c r="D638" s="19">
        <f ca="1">SUMIF(صادر_وارد!$D$3:$D$1999,'تكويد صنف_ارصدة'!B638,صادر_وارد!$B$3:$B$500)</f>
        <v>0</v>
      </c>
      <c r="E638" s="67">
        <f t="shared" ca="1" si="10"/>
        <v>0</v>
      </c>
      <c r="F638" s="66"/>
    </row>
    <row r="639" spans="1:6" ht="19.5" thickTop="1" thickBot="1">
      <c r="A639" s="66"/>
      <c r="B639" s="19" t="str">
        <f>IF(A639="","",SUBTOTAL(3,A$6:A639))</f>
        <v/>
      </c>
      <c r="C639" s="18">
        <f ca="1">SUMIF(صادر_وارد!$D$3:$D$1999,'تكويد صنف_ارصدة'!B639,صادر_وارد!$A$3:$A$500)</f>
        <v>0</v>
      </c>
      <c r="D639" s="19">
        <f ca="1">SUMIF(صادر_وارد!$D$3:$D$1999,'تكويد صنف_ارصدة'!B639,صادر_وارد!$B$3:$B$500)</f>
        <v>0</v>
      </c>
      <c r="E639" s="67">
        <f t="shared" ca="1" si="10"/>
        <v>0</v>
      </c>
      <c r="F639" s="66"/>
    </row>
    <row r="640" spans="1:6" ht="19.5" thickTop="1" thickBot="1">
      <c r="A640" s="66"/>
      <c r="B640" s="19" t="str">
        <f>IF(A640="","",SUBTOTAL(3,A$6:A640))</f>
        <v/>
      </c>
      <c r="C640" s="18">
        <f ca="1">SUMIF(صادر_وارد!$D$3:$D$1999,'تكويد صنف_ارصدة'!B640,صادر_وارد!$A$3:$A$500)</f>
        <v>0</v>
      </c>
      <c r="D640" s="19">
        <f ca="1">SUMIF(صادر_وارد!$D$3:$D$1999,'تكويد صنف_ارصدة'!B640,صادر_وارد!$B$3:$B$500)</f>
        <v>0</v>
      </c>
      <c r="E640" s="67">
        <f t="shared" ca="1" si="10"/>
        <v>0</v>
      </c>
      <c r="F640" s="66"/>
    </row>
    <row r="641" spans="1:6" ht="19.5" thickTop="1" thickBot="1">
      <c r="A641" s="66"/>
      <c r="B641" s="19" t="str">
        <f>IF(A641="","",SUBTOTAL(3,A$6:A641))</f>
        <v/>
      </c>
      <c r="C641" s="18">
        <f ca="1">SUMIF(صادر_وارد!$D$3:$D$1999,'تكويد صنف_ارصدة'!B641,صادر_وارد!$A$3:$A$500)</f>
        <v>0</v>
      </c>
      <c r="D641" s="19">
        <f ca="1">SUMIF(صادر_وارد!$D$3:$D$1999,'تكويد صنف_ارصدة'!B641,صادر_وارد!$B$3:$B$500)</f>
        <v>0</v>
      </c>
      <c r="E641" s="67">
        <f t="shared" ca="1" si="10"/>
        <v>0</v>
      </c>
      <c r="F641" s="66"/>
    </row>
    <row r="642" spans="1:6" ht="19.5" thickTop="1" thickBot="1">
      <c r="A642" s="66"/>
      <c r="B642" s="19" t="str">
        <f>IF(A642="","",SUBTOTAL(3,A$6:A642))</f>
        <v/>
      </c>
      <c r="C642" s="18">
        <f ca="1">SUMIF(صادر_وارد!$D$3:$D$1999,'تكويد صنف_ارصدة'!B642,صادر_وارد!$A$3:$A$500)</f>
        <v>0</v>
      </c>
      <c r="D642" s="19">
        <f ca="1">SUMIF(صادر_وارد!$D$3:$D$1999,'تكويد صنف_ارصدة'!B642,صادر_وارد!$B$3:$B$500)</f>
        <v>0</v>
      </c>
      <c r="E642" s="67">
        <f t="shared" ca="1" si="10"/>
        <v>0</v>
      </c>
      <c r="F642" s="66"/>
    </row>
    <row r="643" spans="1:6" ht="19.5" thickTop="1" thickBot="1">
      <c r="A643" s="66"/>
      <c r="B643" s="19" t="str">
        <f>IF(A643="","",SUBTOTAL(3,A$6:A643))</f>
        <v/>
      </c>
      <c r="C643" s="18">
        <f ca="1">SUMIF(صادر_وارد!$D$3:$D$1999,'تكويد صنف_ارصدة'!B643,صادر_وارد!$A$3:$A$500)</f>
        <v>0</v>
      </c>
      <c r="D643" s="19">
        <f ca="1">SUMIF(صادر_وارد!$D$3:$D$1999,'تكويد صنف_ارصدة'!B643,صادر_وارد!$B$3:$B$500)</f>
        <v>0</v>
      </c>
      <c r="E643" s="67">
        <f t="shared" ca="1" si="10"/>
        <v>0</v>
      </c>
      <c r="F643" s="66"/>
    </row>
    <row r="644" spans="1:6" ht="19.5" thickTop="1" thickBot="1">
      <c r="A644" s="66"/>
      <c r="B644" s="19" t="str">
        <f>IF(A644="","",SUBTOTAL(3,A$6:A644))</f>
        <v/>
      </c>
      <c r="C644" s="18">
        <f ca="1">SUMIF(صادر_وارد!$D$3:$D$1999,'تكويد صنف_ارصدة'!B644,صادر_وارد!$A$3:$A$500)</f>
        <v>0</v>
      </c>
      <c r="D644" s="19">
        <f ca="1">SUMIF(صادر_وارد!$D$3:$D$1999,'تكويد صنف_ارصدة'!B644,صادر_وارد!$B$3:$B$500)</f>
        <v>0</v>
      </c>
      <c r="E644" s="67">
        <f t="shared" ca="1" si="10"/>
        <v>0</v>
      </c>
      <c r="F644" s="66"/>
    </row>
    <row r="645" spans="1:6" ht="19.5" thickTop="1" thickBot="1">
      <c r="A645" s="66"/>
      <c r="B645" s="19" t="str">
        <f>IF(A645="","",SUBTOTAL(3,A$6:A645))</f>
        <v/>
      </c>
      <c r="C645" s="18">
        <f ca="1">SUMIF(صادر_وارد!$D$3:$D$1999,'تكويد صنف_ارصدة'!B645,صادر_وارد!$A$3:$A$500)</f>
        <v>0</v>
      </c>
      <c r="D645" s="19">
        <f ca="1">SUMIF(صادر_وارد!$D$3:$D$1999,'تكويد صنف_ارصدة'!B645,صادر_وارد!$B$3:$B$500)</f>
        <v>0</v>
      </c>
      <c r="E645" s="67">
        <f t="shared" ca="1" si="10"/>
        <v>0</v>
      </c>
      <c r="F645" s="66"/>
    </row>
    <row r="646" spans="1:6" ht="19.5" thickTop="1" thickBot="1">
      <c r="A646" s="66"/>
      <c r="B646" s="19" t="str">
        <f>IF(A646="","",SUBTOTAL(3,A$6:A646))</f>
        <v/>
      </c>
      <c r="C646" s="18">
        <f ca="1">SUMIF(صادر_وارد!$D$3:$D$1999,'تكويد صنف_ارصدة'!B646,صادر_وارد!$A$3:$A$500)</f>
        <v>0</v>
      </c>
      <c r="D646" s="19">
        <f ca="1">SUMIF(صادر_وارد!$D$3:$D$1999,'تكويد صنف_ارصدة'!B646,صادر_وارد!$B$3:$B$500)</f>
        <v>0</v>
      </c>
      <c r="E646" s="67">
        <f t="shared" ca="1" si="10"/>
        <v>0</v>
      </c>
      <c r="F646" s="66"/>
    </row>
    <row r="647" spans="1:6" ht="19.5" thickTop="1" thickBot="1">
      <c r="A647" s="66"/>
      <c r="B647" s="19" t="str">
        <f>IF(A647="","",SUBTOTAL(3,A$6:A647))</f>
        <v/>
      </c>
      <c r="C647" s="18">
        <f ca="1">SUMIF(صادر_وارد!$D$3:$D$1999,'تكويد صنف_ارصدة'!B647,صادر_وارد!$A$3:$A$500)</f>
        <v>0</v>
      </c>
      <c r="D647" s="19">
        <f ca="1">SUMIF(صادر_وارد!$D$3:$D$1999,'تكويد صنف_ارصدة'!B647,صادر_وارد!$B$3:$B$500)</f>
        <v>0</v>
      </c>
      <c r="E647" s="67">
        <f t="shared" ref="E647:E710" ca="1" si="11">C647-D647</f>
        <v>0</v>
      </c>
      <c r="F647" s="66"/>
    </row>
    <row r="648" spans="1:6" ht="19.5" thickTop="1" thickBot="1">
      <c r="A648" s="66"/>
      <c r="B648" s="19" t="str">
        <f>IF(A648="","",SUBTOTAL(3,A$6:A648))</f>
        <v/>
      </c>
      <c r="C648" s="18">
        <f ca="1">SUMIF(صادر_وارد!$D$3:$D$1999,'تكويد صنف_ارصدة'!B648,صادر_وارد!$A$3:$A$500)</f>
        <v>0</v>
      </c>
      <c r="D648" s="19">
        <f ca="1">SUMIF(صادر_وارد!$D$3:$D$1999,'تكويد صنف_ارصدة'!B648,صادر_وارد!$B$3:$B$500)</f>
        <v>0</v>
      </c>
      <c r="E648" s="67">
        <f t="shared" ca="1" si="11"/>
        <v>0</v>
      </c>
      <c r="F648" s="66"/>
    </row>
    <row r="649" spans="1:6" ht="19.5" thickTop="1" thickBot="1">
      <c r="A649" s="66"/>
      <c r="B649" s="19" t="str">
        <f>IF(A649="","",SUBTOTAL(3,A$6:A649))</f>
        <v/>
      </c>
      <c r="C649" s="18">
        <f ca="1">SUMIF(صادر_وارد!$D$3:$D$1999,'تكويد صنف_ارصدة'!B649,صادر_وارد!$A$3:$A$500)</f>
        <v>0</v>
      </c>
      <c r="D649" s="19">
        <f ca="1">SUMIF(صادر_وارد!$D$3:$D$1999,'تكويد صنف_ارصدة'!B649,صادر_وارد!$B$3:$B$500)</f>
        <v>0</v>
      </c>
      <c r="E649" s="67">
        <f t="shared" ca="1" si="11"/>
        <v>0</v>
      </c>
      <c r="F649" s="66"/>
    </row>
    <row r="650" spans="1:6" ht="19.5" thickTop="1" thickBot="1">
      <c r="A650" s="66"/>
      <c r="B650" s="19" t="str">
        <f>IF(A650="","",SUBTOTAL(3,A$6:A650))</f>
        <v/>
      </c>
      <c r="C650" s="18">
        <f ca="1">SUMIF(صادر_وارد!$D$3:$D$1999,'تكويد صنف_ارصدة'!B650,صادر_وارد!$A$3:$A$500)</f>
        <v>0</v>
      </c>
      <c r="D650" s="19">
        <f ca="1">SUMIF(صادر_وارد!$D$3:$D$1999,'تكويد صنف_ارصدة'!B650,صادر_وارد!$B$3:$B$500)</f>
        <v>0</v>
      </c>
      <c r="E650" s="67">
        <f t="shared" ca="1" si="11"/>
        <v>0</v>
      </c>
      <c r="F650" s="66"/>
    </row>
    <row r="651" spans="1:6" ht="19.5" thickTop="1" thickBot="1">
      <c r="A651" s="66"/>
      <c r="B651" s="19" t="str">
        <f>IF(A651="","",SUBTOTAL(3,A$6:A651))</f>
        <v/>
      </c>
      <c r="C651" s="18">
        <f ca="1">SUMIF(صادر_وارد!$D$3:$D$1999,'تكويد صنف_ارصدة'!B651,صادر_وارد!$A$3:$A$500)</f>
        <v>0</v>
      </c>
      <c r="D651" s="19">
        <f ca="1">SUMIF(صادر_وارد!$D$3:$D$1999,'تكويد صنف_ارصدة'!B651,صادر_وارد!$B$3:$B$500)</f>
        <v>0</v>
      </c>
      <c r="E651" s="67">
        <f t="shared" ca="1" si="11"/>
        <v>0</v>
      </c>
      <c r="F651" s="66"/>
    </row>
    <row r="652" spans="1:6" ht="19.5" thickTop="1" thickBot="1">
      <c r="A652" s="66"/>
      <c r="B652" s="19" t="str">
        <f>IF(A652="","",SUBTOTAL(3,A$6:A652))</f>
        <v/>
      </c>
      <c r="C652" s="18">
        <f ca="1">SUMIF(صادر_وارد!$D$3:$D$1999,'تكويد صنف_ارصدة'!B652,صادر_وارد!$A$3:$A$500)</f>
        <v>0</v>
      </c>
      <c r="D652" s="19">
        <f ca="1">SUMIF(صادر_وارد!$D$3:$D$1999,'تكويد صنف_ارصدة'!B652,صادر_وارد!$B$3:$B$500)</f>
        <v>0</v>
      </c>
      <c r="E652" s="67">
        <f t="shared" ca="1" si="11"/>
        <v>0</v>
      </c>
      <c r="F652" s="66"/>
    </row>
    <row r="653" spans="1:6" ht="19.5" thickTop="1" thickBot="1">
      <c r="A653" s="66"/>
      <c r="B653" s="19" t="str">
        <f>IF(A653="","",SUBTOTAL(3,A$6:A653))</f>
        <v/>
      </c>
      <c r="C653" s="18">
        <f ca="1">SUMIF(صادر_وارد!$D$3:$D$1999,'تكويد صنف_ارصدة'!B653,صادر_وارد!$A$3:$A$500)</f>
        <v>0</v>
      </c>
      <c r="D653" s="19">
        <f ca="1">SUMIF(صادر_وارد!$D$3:$D$1999,'تكويد صنف_ارصدة'!B653,صادر_وارد!$B$3:$B$500)</f>
        <v>0</v>
      </c>
      <c r="E653" s="67">
        <f t="shared" ca="1" si="11"/>
        <v>0</v>
      </c>
      <c r="F653" s="66"/>
    </row>
    <row r="654" spans="1:6" ht="19.5" thickTop="1" thickBot="1">
      <c r="A654" s="66"/>
      <c r="B654" s="19" t="str">
        <f>IF(A654="","",SUBTOTAL(3,A$6:A654))</f>
        <v/>
      </c>
      <c r="C654" s="18">
        <f ca="1">SUMIF(صادر_وارد!$D$3:$D$1999,'تكويد صنف_ارصدة'!B654,صادر_وارد!$A$3:$A$500)</f>
        <v>0</v>
      </c>
      <c r="D654" s="19">
        <f ca="1">SUMIF(صادر_وارد!$D$3:$D$1999,'تكويد صنف_ارصدة'!B654,صادر_وارد!$B$3:$B$500)</f>
        <v>0</v>
      </c>
      <c r="E654" s="67">
        <f t="shared" ca="1" si="11"/>
        <v>0</v>
      </c>
      <c r="F654" s="66"/>
    </row>
    <row r="655" spans="1:6" ht="19.5" thickTop="1" thickBot="1">
      <c r="A655" s="66"/>
      <c r="B655" s="19" t="str">
        <f>IF(A655="","",SUBTOTAL(3,A$6:A655))</f>
        <v/>
      </c>
      <c r="C655" s="18">
        <f ca="1">SUMIF(صادر_وارد!$D$3:$D$1999,'تكويد صنف_ارصدة'!B655,صادر_وارد!$A$3:$A$500)</f>
        <v>0</v>
      </c>
      <c r="D655" s="19">
        <f ca="1">SUMIF(صادر_وارد!$D$3:$D$1999,'تكويد صنف_ارصدة'!B655,صادر_وارد!$B$3:$B$500)</f>
        <v>0</v>
      </c>
      <c r="E655" s="67">
        <f t="shared" ca="1" si="11"/>
        <v>0</v>
      </c>
      <c r="F655" s="66"/>
    </row>
    <row r="656" spans="1:6" ht="19.5" thickTop="1" thickBot="1">
      <c r="A656" s="66"/>
      <c r="B656" s="19" t="str">
        <f>IF(A656="","",SUBTOTAL(3,A$6:A656))</f>
        <v/>
      </c>
      <c r="C656" s="18">
        <f ca="1">SUMIF(صادر_وارد!$D$3:$D$1999,'تكويد صنف_ارصدة'!B656,صادر_وارد!$A$3:$A$500)</f>
        <v>0</v>
      </c>
      <c r="D656" s="19">
        <f ca="1">SUMIF(صادر_وارد!$D$3:$D$1999,'تكويد صنف_ارصدة'!B656,صادر_وارد!$B$3:$B$500)</f>
        <v>0</v>
      </c>
      <c r="E656" s="67">
        <f t="shared" ca="1" si="11"/>
        <v>0</v>
      </c>
      <c r="F656" s="66"/>
    </row>
    <row r="657" spans="1:6" ht="19.5" thickTop="1" thickBot="1">
      <c r="A657" s="66"/>
      <c r="B657" s="19" t="str">
        <f>IF(A657="","",SUBTOTAL(3,A$6:A657))</f>
        <v/>
      </c>
      <c r="C657" s="18">
        <f ca="1">SUMIF(صادر_وارد!$D$3:$D$1999,'تكويد صنف_ارصدة'!B657,صادر_وارد!$A$3:$A$500)</f>
        <v>0</v>
      </c>
      <c r="D657" s="19">
        <f ca="1">SUMIF(صادر_وارد!$D$3:$D$1999,'تكويد صنف_ارصدة'!B657,صادر_وارد!$B$3:$B$500)</f>
        <v>0</v>
      </c>
      <c r="E657" s="67">
        <f t="shared" ca="1" si="11"/>
        <v>0</v>
      </c>
      <c r="F657" s="66"/>
    </row>
    <row r="658" spans="1:6" ht="19.5" thickTop="1" thickBot="1">
      <c r="A658" s="66"/>
      <c r="B658" s="19" t="str">
        <f>IF(A658="","",SUBTOTAL(3,A$6:A658))</f>
        <v/>
      </c>
      <c r="C658" s="18">
        <f ca="1">SUMIF(صادر_وارد!$D$3:$D$1999,'تكويد صنف_ارصدة'!B658,صادر_وارد!$A$3:$A$500)</f>
        <v>0</v>
      </c>
      <c r="D658" s="19">
        <f ca="1">SUMIF(صادر_وارد!$D$3:$D$1999,'تكويد صنف_ارصدة'!B658,صادر_وارد!$B$3:$B$500)</f>
        <v>0</v>
      </c>
      <c r="E658" s="67">
        <f t="shared" ca="1" si="11"/>
        <v>0</v>
      </c>
      <c r="F658" s="66"/>
    </row>
    <row r="659" spans="1:6" ht="19.5" thickTop="1" thickBot="1">
      <c r="A659" s="66"/>
      <c r="B659" s="19" t="str">
        <f>IF(A659="","",SUBTOTAL(3,A$6:A659))</f>
        <v/>
      </c>
      <c r="C659" s="18">
        <f ca="1">SUMIF(صادر_وارد!$D$3:$D$1999,'تكويد صنف_ارصدة'!B659,صادر_وارد!$A$3:$A$500)</f>
        <v>0</v>
      </c>
      <c r="D659" s="19">
        <f ca="1">SUMIF(صادر_وارد!$D$3:$D$1999,'تكويد صنف_ارصدة'!B659,صادر_وارد!$B$3:$B$500)</f>
        <v>0</v>
      </c>
      <c r="E659" s="67">
        <f t="shared" ca="1" si="11"/>
        <v>0</v>
      </c>
      <c r="F659" s="66"/>
    </row>
    <row r="660" spans="1:6" ht="19.5" thickTop="1" thickBot="1">
      <c r="A660" s="66"/>
      <c r="B660" s="19" t="str">
        <f>IF(A660="","",SUBTOTAL(3,A$6:A660))</f>
        <v/>
      </c>
      <c r="C660" s="18">
        <f ca="1">SUMIF(صادر_وارد!$D$3:$D$1999,'تكويد صنف_ارصدة'!B660,صادر_وارد!$A$3:$A$500)</f>
        <v>0</v>
      </c>
      <c r="D660" s="19">
        <f ca="1">SUMIF(صادر_وارد!$D$3:$D$1999,'تكويد صنف_ارصدة'!B660,صادر_وارد!$B$3:$B$500)</f>
        <v>0</v>
      </c>
      <c r="E660" s="67">
        <f t="shared" ca="1" si="11"/>
        <v>0</v>
      </c>
      <c r="F660" s="66"/>
    </row>
    <row r="661" spans="1:6" ht="19.5" thickTop="1" thickBot="1">
      <c r="A661" s="66"/>
      <c r="B661" s="19" t="str">
        <f>IF(A661="","",SUBTOTAL(3,A$6:A661))</f>
        <v/>
      </c>
      <c r="C661" s="18">
        <f ca="1">SUMIF(صادر_وارد!$D$3:$D$1999,'تكويد صنف_ارصدة'!B661,صادر_وارد!$A$3:$A$500)</f>
        <v>0</v>
      </c>
      <c r="D661" s="19">
        <f ca="1">SUMIF(صادر_وارد!$D$3:$D$1999,'تكويد صنف_ارصدة'!B661,صادر_وارد!$B$3:$B$500)</f>
        <v>0</v>
      </c>
      <c r="E661" s="67">
        <f t="shared" ca="1" si="11"/>
        <v>0</v>
      </c>
      <c r="F661" s="66"/>
    </row>
    <row r="662" spans="1:6" ht="19.5" thickTop="1" thickBot="1">
      <c r="A662" s="66"/>
      <c r="B662" s="19" t="str">
        <f>IF(A662="","",SUBTOTAL(3,A$6:A662))</f>
        <v/>
      </c>
      <c r="C662" s="18">
        <f ca="1">SUMIF(صادر_وارد!$D$3:$D$1999,'تكويد صنف_ارصدة'!B662,صادر_وارد!$A$3:$A$500)</f>
        <v>0</v>
      </c>
      <c r="D662" s="19">
        <f ca="1">SUMIF(صادر_وارد!$D$3:$D$1999,'تكويد صنف_ارصدة'!B662,صادر_وارد!$B$3:$B$500)</f>
        <v>0</v>
      </c>
      <c r="E662" s="67">
        <f t="shared" ca="1" si="11"/>
        <v>0</v>
      </c>
      <c r="F662" s="66"/>
    </row>
    <row r="663" spans="1:6" ht="19.5" thickTop="1" thickBot="1">
      <c r="A663" s="66"/>
      <c r="B663" s="19" t="str">
        <f>IF(A663="","",SUBTOTAL(3,A$6:A663))</f>
        <v/>
      </c>
      <c r="C663" s="18">
        <f ca="1">SUMIF(صادر_وارد!$D$3:$D$1999,'تكويد صنف_ارصدة'!B663,صادر_وارد!$A$3:$A$500)</f>
        <v>0</v>
      </c>
      <c r="D663" s="19">
        <f ca="1">SUMIF(صادر_وارد!$D$3:$D$1999,'تكويد صنف_ارصدة'!B663,صادر_وارد!$B$3:$B$500)</f>
        <v>0</v>
      </c>
      <c r="E663" s="67">
        <f t="shared" ca="1" si="11"/>
        <v>0</v>
      </c>
      <c r="F663" s="66"/>
    </row>
    <row r="664" spans="1:6" ht="19.5" thickTop="1" thickBot="1">
      <c r="A664" s="66"/>
      <c r="B664" s="19" t="str">
        <f>IF(A664="","",SUBTOTAL(3,A$6:A664))</f>
        <v/>
      </c>
      <c r="C664" s="18">
        <f ca="1">SUMIF(صادر_وارد!$D$3:$D$1999,'تكويد صنف_ارصدة'!B664,صادر_وارد!$A$3:$A$500)</f>
        <v>0</v>
      </c>
      <c r="D664" s="19">
        <f ca="1">SUMIF(صادر_وارد!$D$3:$D$1999,'تكويد صنف_ارصدة'!B664,صادر_وارد!$B$3:$B$500)</f>
        <v>0</v>
      </c>
      <c r="E664" s="67">
        <f t="shared" ca="1" si="11"/>
        <v>0</v>
      </c>
      <c r="F664" s="66"/>
    </row>
    <row r="665" spans="1:6" ht="19.5" thickTop="1" thickBot="1">
      <c r="A665" s="66"/>
      <c r="B665" s="19" t="str">
        <f>IF(A665="","",SUBTOTAL(3,A$6:A665))</f>
        <v/>
      </c>
      <c r="C665" s="18">
        <f ca="1">SUMIF(صادر_وارد!$D$3:$D$1999,'تكويد صنف_ارصدة'!B665,صادر_وارد!$A$3:$A$500)</f>
        <v>0</v>
      </c>
      <c r="D665" s="19">
        <f ca="1">SUMIF(صادر_وارد!$D$3:$D$1999,'تكويد صنف_ارصدة'!B665,صادر_وارد!$B$3:$B$500)</f>
        <v>0</v>
      </c>
      <c r="E665" s="67">
        <f t="shared" ca="1" si="11"/>
        <v>0</v>
      </c>
      <c r="F665" s="66"/>
    </row>
    <row r="666" spans="1:6" ht="19.5" thickTop="1" thickBot="1">
      <c r="A666" s="66"/>
      <c r="B666" s="19" t="str">
        <f>IF(A666="","",SUBTOTAL(3,A$6:A666))</f>
        <v/>
      </c>
      <c r="C666" s="18">
        <f ca="1">SUMIF(صادر_وارد!$D$3:$D$1999,'تكويد صنف_ارصدة'!B666,صادر_وارد!$A$3:$A$500)</f>
        <v>0</v>
      </c>
      <c r="D666" s="19">
        <f ca="1">SUMIF(صادر_وارد!$D$3:$D$1999,'تكويد صنف_ارصدة'!B666,صادر_وارد!$B$3:$B$500)</f>
        <v>0</v>
      </c>
      <c r="E666" s="67">
        <f t="shared" ca="1" si="11"/>
        <v>0</v>
      </c>
      <c r="F666" s="66"/>
    </row>
    <row r="667" spans="1:6" ht="19.5" thickTop="1" thickBot="1">
      <c r="A667" s="66"/>
      <c r="B667" s="19" t="str">
        <f>IF(A667="","",SUBTOTAL(3,A$6:A667))</f>
        <v/>
      </c>
      <c r="C667" s="18">
        <f ca="1">SUMIF(صادر_وارد!$D$3:$D$1999,'تكويد صنف_ارصدة'!B667,صادر_وارد!$A$3:$A$500)</f>
        <v>0</v>
      </c>
      <c r="D667" s="19">
        <f ca="1">SUMIF(صادر_وارد!$D$3:$D$1999,'تكويد صنف_ارصدة'!B667,صادر_وارد!$B$3:$B$500)</f>
        <v>0</v>
      </c>
      <c r="E667" s="67">
        <f t="shared" ca="1" si="11"/>
        <v>0</v>
      </c>
      <c r="F667" s="66"/>
    </row>
    <row r="668" spans="1:6" ht="19.5" thickTop="1" thickBot="1">
      <c r="A668" s="66"/>
      <c r="B668" s="19" t="str">
        <f>IF(A668="","",SUBTOTAL(3,A$6:A668))</f>
        <v/>
      </c>
      <c r="C668" s="18">
        <f ca="1">SUMIF(صادر_وارد!$D$3:$D$1999,'تكويد صنف_ارصدة'!B668,صادر_وارد!$A$3:$A$500)</f>
        <v>0</v>
      </c>
      <c r="D668" s="19">
        <f ca="1">SUMIF(صادر_وارد!$D$3:$D$1999,'تكويد صنف_ارصدة'!B668,صادر_وارد!$B$3:$B$500)</f>
        <v>0</v>
      </c>
      <c r="E668" s="67">
        <f t="shared" ca="1" si="11"/>
        <v>0</v>
      </c>
      <c r="F668" s="66"/>
    </row>
    <row r="669" spans="1:6" ht="19.5" thickTop="1" thickBot="1">
      <c r="A669" s="66"/>
      <c r="B669" s="19" t="str">
        <f>IF(A669="","",SUBTOTAL(3,A$6:A669))</f>
        <v/>
      </c>
      <c r="C669" s="18">
        <f ca="1">SUMIF(صادر_وارد!$D$3:$D$1999,'تكويد صنف_ارصدة'!B669,صادر_وارد!$A$3:$A$500)</f>
        <v>0</v>
      </c>
      <c r="D669" s="19">
        <f ca="1">SUMIF(صادر_وارد!$D$3:$D$1999,'تكويد صنف_ارصدة'!B669,صادر_وارد!$B$3:$B$500)</f>
        <v>0</v>
      </c>
      <c r="E669" s="67">
        <f t="shared" ca="1" si="11"/>
        <v>0</v>
      </c>
      <c r="F669" s="66"/>
    </row>
    <row r="670" spans="1:6" ht="19.5" thickTop="1" thickBot="1">
      <c r="A670" s="66"/>
      <c r="B670" s="19" t="str">
        <f>IF(A670="","",SUBTOTAL(3,A$6:A670))</f>
        <v/>
      </c>
      <c r="C670" s="18">
        <f ca="1">SUMIF(صادر_وارد!$D$3:$D$1999,'تكويد صنف_ارصدة'!B670,صادر_وارد!$A$3:$A$500)</f>
        <v>0</v>
      </c>
      <c r="D670" s="19">
        <f ca="1">SUMIF(صادر_وارد!$D$3:$D$1999,'تكويد صنف_ارصدة'!B670,صادر_وارد!$B$3:$B$500)</f>
        <v>0</v>
      </c>
      <c r="E670" s="67">
        <f t="shared" ca="1" si="11"/>
        <v>0</v>
      </c>
      <c r="F670" s="66"/>
    </row>
    <row r="671" spans="1:6" ht="19.5" thickTop="1" thickBot="1">
      <c r="A671" s="66"/>
      <c r="B671" s="19" t="str">
        <f>IF(A671="","",SUBTOTAL(3,A$6:A671))</f>
        <v/>
      </c>
      <c r="C671" s="18">
        <f ca="1">SUMIF(صادر_وارد!$D$3:$D$1999,'تكويد صنف_ارصدة'!B671,صادر_وارد!$A$3:$A$500)</f>
        <v>0</v>
      </c>
      <c r="D671" s="19">
        <f ca="1">SUMIF(صادر_وارد!$D$3:$D$1999,'تكويد صنف_ارصدة'!B671,صادر_وارد!$B$3:$B$500)</f>
        <v>0</v>
      </c>
      <c r="E671" s="67">
        <f t="shared" ca="1" si="11"/>
        <v>0</v>
      </c>
      <c r="F671" s="66"/>
    </row>
    <row r="672" spans="1:6" ht="19.5" thickTop="1" thickBot="1">
      <c r="A672" s="66"/>
      <c r="B672" s="19" t="str">
        <f>IF(A672="","",SUBTOTAL(3,A$6:A672))</f>
        <v/>
      </c>
      <c r="C672" s="18">
        <f ca="1">SUMIF(صادر_وارد!$D$3:$D$1999,'تكويد صنف_ارصدة'!B672,صادر_وارد!$A$3:$A$500)</f>
        <v>0</v>
      </c>
      <c r="D672" s="19">
        <f ca="1">SUMIF(صادر_وارد!$D$3:$D$1999,'تكويد صنف_ارصدة'!B672,صادر_وارد!$B$3:$B$500)</f>
        <v>0</v>
      </c>
      <c r="E672" s="67">
        <f t="shared" ca="1" si="11"/>
        <v>0</v>
      </c>
      <c r="F672" s="66"/>
    </row>
    <row r="673" spans="1:6" ht="19.5" thickTop="1" thickBot="1">
      <c r="A673" s="66"/>
      <c r="B673" s="19" t="str">
        <f>IF(A673="","",SUBTOTAL(3,A$6:A673))</f>
        <v/>
      </c>
      <c r="C673" s="18">
        <f ca="1">SUMIF(صادر_وارد!$D$3:$D$1999,'تكويد صنف_ارصدة'!B673,صادر_وارد!$A$3:$A$500)</f>
        <v>0</v>
      </c>
      <c r="D673" s="19">
        <f ca="1">SUMIF(صادر_وارد!$D$3:$D$1999,'تكويد صنف_ارصدة'!B673,صادر_وارد!$B$3:$B$500)</f>
        <v>0</v>
      </c>
      <c r="E673" s="67">
        <f t="shared" ca="1" si="11"/>
        <v>0</v>
      </c>
      <c r="F673" s="66"/>
    </row>
    <row r="674" spans="1:6" ht="19.5" thickTop="1" thickBot="1">
      <c r="A674" s="66"/>
      <c r="B674" s="19" t="str">
        <f>IF(A674="","",SUBTOTAL(3,A$6:A674))</f>
        <v/>
      </c>
      <c r="C674" s="18">
        <f ca="1">SUMIF(صادر_وارد!$D$3:$D$1999,'تكويد صنف_ارصدة'!B674,صادر_وارد!$A$3:$A$500)</f>
        <v>0</v>
      </c>
      <c r="D674" s="19">
        <f ca="1">SUMIF(صادر_وارد!$D$3:$D$1999,'تكويد صنف_ارصدة'!B674,صادر_وارد!$B$3:$B$500)</f>
        <v>0</v>
      </c>
      <c r="E674" s="67">
        <f t="shared" ca="1" si="11"/>
        <v>0</v>
      </c>
      <c r="F674" s="66"/>
    </row>
    <row r="675" spans="1:6" ht="19.5" thickTop="1" thickBot="1">
      <c r="A675" s="66"/>
      <c r="B675" s="19" t="str">
        <f>IF(A675="","",SUBTOTAL(3,A$6:A675))</f>
        <v/>
      </c>
      <c r="C675" s="18">
        <f ca="1">SUMIF(صادر_وارد!$D$3:$D$1999,'تكويد صنف_ارصدة'!B675,صادر_وارد!$A$3:$A$500)</f>
        <v>0</v>
      </c>
      <c r="D675" s="19">
        <f ca="1">SUMIF(صادر_وارد!$D$3:$D$1999,'تكويد صنف_ارصدة'!B675,صادر_وارد!$B$3:$B$500)</f>
        <v>0</v>
      </c>
      <c r="E675" s="67">
        <f t="shared" ca="1" si="11"/>
        <v>0</v>
      </c>
      <c r="F675" s="66"/>
    </row>
    <row r="676" spans="1:6" ht="19.5" thickTop="1" thickBot="1">
      <c r="A676" s="66"/>
      <c r="B676" s="19" t="str">
        <f>IF(A676="","",SUBTOTAL(3,A$6:A676))</f>
        <v/>
      </c>
      <c r="C676" s="18">
        <f ca="1">SUMIF(صادر_وارد!$D$3:$D$1999,'تكويد صنف_ارصدة'!B676,صادر_وارد!$A$3:$A$500)</f>
        <v>0</v>
      </c>
      <c r="D676" s="19">
        <f ca="1">SUMIF(صادر_وارد!$D$3:$D$1999,'تكويد صنف_ارصدة'!B676,صادر_وارد!$B$3:$B$500)</f>
        <v>0</v>
      </c>
      <c r="E676" s="67">
        <f t="shared" ca="1" si="11"/>
        <v>0</v>
      </c>
      <c r="F676" s="66"/>
    </row>
    <row r="677" spans="1:6" ht="19.5" thickTop="1" thickBot="1">
      <c r="A677" s="66"/>
      <c r="B677" s="19" t="str">
        <f>IF(A677="","",SUBTOTAL(3,A$6:A677))</f>
        <v/>
      </c>
      <c r="C677" s="18">
        <f ca="1">SUMIF(صادر_وارد!$D$3:$D$1999,'تكويد صنف_ارصدة'!B677,صادر_وارد!$A$3:$A$500)</f>
        <v>0</v>
      </c>
      <c r="D677" s="19">
        <f ca="1">SUMIF(صادر_وارد!$D$3:$D$1999,'تكويد صنف_ارصدة'!B677,صادر_وارد!$B$3:$B$500)</f>
        <v>0</v>
      </c>
      <c r="E677" s="67">
        <f t="shared" ca="1" si="11"/>
        <v>0</v>
      </c>
      <c r="F677" s="66"/>
    </row>
    <row r="678" spans="1:6" ht="19.5" thickTop="1" thickBot="1">
      <c r="A678" s="66"/>
      <c r="B678" s="19" t="str">
        <f>IF(A678="","",SUBTOTAL(3,A$6:A678))</f>
        <v/>
      </c>
      <c r="C678" s="18">
        <f ca="1">SUMIF(صادر_وارد!$D$3:$D$1999,'تكويد صنف_ارصدة'!B678,صادر_وارد!$A$3:$A$500)</f>
        <v>0</v>
      </c>
      <c r="D678" s="19">
        <f ca="1">SUMIF(صادر_وارد!$D$3:$D$1999,'تكويد صنف_ارصدة'!B678,صادر_وارد!$B$3:$B$500)</f>
        <v>0</v>
      </c>
      <c r="E678" s="67">
        <f t="shared" ca="1" si="11"/>
        <v>0</v>
      </c>
      <c r="F678" s="66"/>
    </row>
    <row r="679" spans="1:6" ht="19.5" thickTop="1" thickBot="1">
      <c r="A679" s="66"/>
      <c r="B679" s="19" t="str">
        <f>IF(A679="","",SUBTOTAL(3,A$6:A679))</f>
        <v/>
      </c>
      <c r="C679" s="18">
        <f ca="1">SUMIF(صادر_وارد!$D$3:$D$1999,'تكويد صنف_ارصدة'!B679,صادر_وارد!$A$3:$A$500)</f>
        <v>0</v>
      </c>
      <c r="D679" s="19">
        <f ca="1">SUMIF(صادر_وارد!$D$3:$D$1999,'تكويد صنف_ارصدة'!B679,صادر_وارد!$B$3:$B$500)</f>
        <v>0</v>
      </c>
      <c r="E679" s="67">
        <f t="shared" ca="1" si="11"/>
        <v>0</v>
      </c>
      <c r="F679" s="66"/>
    </row>
    <row r="680" spans="1:6" ht="19.5" thickTop="1" thickBot="1">
      <c r="A680" s="66"/>
      <c r="B680" s="19" t="str">
        <f>IF(A680="","",SUBTOTAL(3,A$6:A680))</f>
        <v/>
      </c>
      <c r="C680" s="18">
        <f ca="1">SUMIF(صادر_وارد!$D$3:$D$1999,'تكويد صنف_ارصدة'!B680,صادر_وارد!$A$3:$A$500)</f>
        <v>0</v>
      </c>
      <c r="D680" s="19">
        <f ca="1">SUMIF(صادر_وارد!$D$3:$D$1999,'تكويد صنف_ارصدة'!B680,صادر_وارد!$B$3:$B$500)</f>
        <v>0</v>
      </c>
      <c r="E680" s="67">
        <f t="shared" ca="1" si="11"/>
        <v>0</v>
      </c>
      <c r="F680" s="66"/>
    </row>
    <row r="681" spans="1:6" ht="19.5" thickTop="1" thickBot="1">
      <c r="A681" s="66"/>
      <c r="B681" s="19" t="str">
        <f>IF(A681="","",SUBTOTAL(3,A$6:A681))</f>
        <v/>
      </c>
      <c r="C681" s="18">
        <f ca="1">SUMIF(صادر_وارد!$D$3:$D$1999,'تكويد صنف_ارصدة'!B681,صادر_وارد!$A$3:$A$500)</f>
        <v>0</v>
      </c>
      <c r="D681" s="19">
        <f ca="1">SUMIF(صادر_وارد!$D$3:$D$1999,'تكويد صنف_ارصدة'!B681,صادر_وارد!$B$3:$B$500)</f>
        <v>0</v>
      </c>
      <c r="E681" s="67">
        <f t="shared" ca="1" si="11"/>
        <v>0</v>
      </c>
      <c r="F681" s="66"/>
    </row>
    <row r="682" spans="1:6" ht="19.5" thickTop="1" thickBot="1">
      <c r="A682" s="66"/>
      <c r="B682" s="19" t="str">
        <f>IF(A682="","",SUBTOTAL(3,A$6:A682))</f>
        <v/>
      </c>
      <c r="C682" s="18">
        <f ca="1">SUMIF(صادر_وارد!$D$3:$D$1999,'تكويد صنف_ارصدة'!B682,صادر_وارد!$A$3:$A$500)</f>
        <v>0</v>
      </c>
      <c r="D682" s="19">
        <f ca="1">SUMIF(صادر_وارد!$D$3:$D$1999,'تكويد صنف_ارصدة'!B682,صادر_وارد!$B$3:$B$500)</f>
        <v>0</v>
      </c>
      <c r="E682" s="67">
        <f t="shared" ca="1" si="11"/>
        <v>0</v>
      </c>
      <c r="F682" s="66"/>
    </row>
    <row r="683" spans="1:6" ht="19.5" thickTop="1" thickBot="1">
      <c r="A683" s="66"/>
      <c r="B683" s="19" t="str">
        <f>IF(A683="","",SUBTOTAL(3,A$6:A683))</f>
        <v/>
      </c>
      <c r="C683" s="18">
        <f ca="1">SUMIF(صادر_وارد!$D$3:$D$1999,'تكويد صنف_ارصدة'!B683,صادر_وارد!$A$3:$A$500)</f>
        <v>0</v>
      </c>
      <c r="D683" s="19">
        <f ca="1">SUMIF(صادر_وارد!$D$3:$D$1999,'تكويد صنف_ارصدة'!B683,صادر_وارد!$B$3:$B$500)</f>
        <v>0</v>
      </c>
      <c r="E683" s="67">
        <f t="shared" ca="1" si="11"/>
        <v>0</v>
      </c>
      <c r="F683" s="66"/>
    </row>
    <row r="684" spans="1:6" ht="19.5" thickTop="1" thickBot="1">
      <c r="A684" s="66"/>
      <c r="B684" s="19" t="str">
        <f>IF(A684="","",SUBTOTAL(3,A$6:A684))</f>
        <v/>
      </c>
      <c r="C684" s="18">
        <f ca="1">SUMIF(صادر_وارد!$D$3:$D$1999,'تكويد صنف_ارصدة'!B684,صادر_وارد!$A$3:$A$500)</f>
        <v>0</v>
      </c>
      <c r="D684" s="19">
        <f ca="1">SUMIF(صادر_وارد!$D$3:$D$1999,'تكويد صنف_ارصدة'!B684,صادر_وارد!$B$3:$B$500)</f>
        <v>0</v>
      </c>
      <c r="E684" s="67">
        <f t="shared" ca="1" si="11"/>
        <v>0</v>
      </c>
      <c r="F684" s="66"/>
    </row>
    <row r="685" spans="1:6" ht="19.5" thickTop="1" thickBot="1">
      <c r="A685" s="66"/>
      <c r="B685" s="19" t="str">
        <f>IF(A685="","",SUBTOTAL(3,A$6:A685))</f>
        <v/>
      </c>
      <c r="C685" s="18">
        <f ca="1">SUMIF(صادر_وارد!$D$3:$D$1999,'تكويد صنف_ارصدة'!B685,صادر_وارد!$A$3:$A$500)</f>
        <v>0</v>
      </c>
      <c r="D685" s="19">
        <f ca="1">SUMIF(صادر_وارد!$D$3:$D$1999,'تكويد صنف_ارصدة'!B685,صادر_وارد!$B$3:$B$500)</f>
        <v>0</v>
      </c>
      <c r="E685" s="67">
        <f t="shared" ca="1" si="11"/>
        <v>0</v>
      </c>
      <c r="F685" s="66"/>
    </row>
    <row r="686" spans="1:6" ht="19.5" thickTop="1" thickBot="1">
      <c r="A686" s="66"/>
      <c r="B686" s="19" t="str">
        <f>IF(A686="","",SUBTOTAL(3,A$6:A686))</f>
        <v/>
      </c>
      <c r="C686" s="18">
        <f ca="1">SUMIF(صادر_وارد!$D$3:$D$1999,'تكويد صنف_ارصدة'!B686,صادر_وارد!$A$3:$A$500)</f>
        <v>0</v>
      </c>
      <c r="D686" s="19">
        <f ca="1">SUMIF(صادر_وارد!$D$3:$D$1999,'تكويد صنف_ارصدة'!B686,صادر_وارد!$B$3:$B$500)</f>
        <v>0</v>
      </c>
      <c r="E686" s="67">
        <f t="shared" ca="1" si="11"/>
        <v>0</v>
      </c>
      <c r="F686" s="66"/>
    </row>
    <row r="687" spans="1:6" ht="19.5" thickTop="1" thickBot="1">
      <c r="A687" s="66"/>
      <c r="B687" s="19" t="str">
        <f>IF(A687="","",SUBTOTAL(3,A$6:A687))</f>
        <v/>
      </c>
      <c r="C687" s="18">
        <f ca="1">SUMIF(صادر_وارد!$D$3:$D$1999,'تكويد صنف_ارصدة'!B687,صادر_وارد!$A$3:$A$500)</f>
        <v>0</v>
      </c>
      <c r="D687" s="19">
        <f ca="1">SUMIF(صادر_وارد!$D$3:$D$1999,'تكويد صنف_ارصدة'!B687,صادر_وارد!$B$3:$B$500)</f>
        <v>0</v>
      </c>
      <c r="E687" s="67">
        <f t="shared" ca="1" si="11"/>
        <v>0</v>
      </c>
      <c r="F687" s="66"/>
    </row>
    <row r="688" spans="1:6" ht="19.5" thickTop="1" thickBot="1">
      <c r="A688" s="66"/>
      <c r="B688" s="19" t="str">
        <f>IF(A688="","",SUBTOTAL(3,A$6:A688))</f>
        <v/>
      </c>
      <c r="C688" s="18">
        <f ca="1">SUMIF(صادر_وارد!$D$3:$D$1999,'تكويد صنف_ارصدة'!B688,صادر_وارد!$A$3:$A$500)</f>
        <v>0</v>
      </c>
      <c r="D688" s="19">
        <f ca="1">SUMIF(صادر_وارد!$D$3:$D$1999,'تكويد صنف_ارصدة'!B688,صادر_وارد!$B$3:$B$500)</f>
        <v>0</v>
      </c>
      <c r="E688" s="67">
        <f t="shared" ca="1" si="11"/>
        <v>0</v>
      </c>
      <c r="F688" s="66"/>
    </row>
    <row r="689" spans="1:6" ht="19.5" thickTop="1" thickBot="1">
      <c r="A689" s="66"/>
      <c r="B689" s="19" t="str">
        <f>IF(A689="","",SUBTOTAL(3,A$6:A689))</f>
        <v/>
      </c>
      <c r="C689" s="18">
        <f ca="1">SUMIF(صادر_وارد!$D$3:$D$1999,'تكويد صنف_ارصدة'!B689,صادر_وارد!$A$3:$A$500)</f>
        <v>0</v>
      </c>
      <c r="D689" s="19">
        <f ca="1">SUMIF(صادر_وارد!$D$3:$D$1999,'تكويد صنف_ارصدة'!B689,صادر_وارد!$B$3:$B$500)</f>
        <v>0</v>
      </c>
      <c r="E689" s="67">
        <f t="shared" ca="1" si="11"/>
        <v>0</v>
      </c>
      <c r="F689" s="66"/>
    </row>
    <row r="690" spans="1:6" ht="19.5" thickTop="1" thickBot="1">
      <c r="A690" s="66"/>
      <c r="B690" s="19" t="str">
        <f>IF(A690="","",SUBTOTAL(3,A$6:A690))</f>
        <v/>
      </c>
      <c r="C690" s="18">
        <f ca="1">SUMIF(صادر_وارد!$D$3:$D$1999,'تكويد صنف_ارصدة'!B690,صادر_وارد!$A$3:$A$500)</f>
        <v>0</v>
      </c>
      <c r="D690" s="19">
        <f ca="1">SUMIF(صادر_وارد!$D$3:$D$1999,'تكويد صنف_ارصدة'!B690,صادر_وارد!$B$3:$B$500)</f>
        <v>0</v>
      </c>
      <c r="E690" s="67">
        <f t="shared" ca="1" si="11"/>
        <v>0</v>
      </c>
      <c r="F690" s="66"/>
    </row>
    <row r="691" spans="1:6" ht="19.5" thickTop="1" thickBot="1">
      <c r="A691" s="66"/>
      <c r="B691" s="19" t="str">
        <f>IF(A691="","",SUBTOTAL(3,A$6:A691))</f>
        <v/>
      </c>
      <c r="C691" s="18">
        <f ca="1">SUMIF(صادر_وارد!$D$3:$D$1999,'تكويد صنف_ارصدة'!B691,صادر_وارد!$A$3:$A$500)</f>
        <v>0</v>
      </c>
      <c r="D691" s="19">
        <f ca="1">SUMIF(صادر_وارد!$D$3:$D$1999,'تكويد صنف_ارصدة'!B691,صادر_وارد!$B$3:$B$500)</f>
        <v>0</v>
      </c>
      <c r="E691" s="67">
        <f t="shared" ca="1" si="11"/>
        <v>0</v>
      </c>
      <c r="F691" s="66"/>
    </row>
    <row r="692" spans="1:6" ht="19.5" thickTop="1" thickBot="1">
      <c r="A692" s="66"/>
      <c r="B692" s="19" t="str">
        <f>IF(A692="","",SUBTOTAL(3,A$6:A692))</f>
        <v/>
      </c>
      <c r="C692" s="18">
        <f ca="1">SUMIF(صادر_وارد!$D$3:$D$1999,'تكويد صنف_ارصدة'!B692,صادر_وارد!$A$3:$A$500)</f>
        <v>0</v>
      </c>
      <c r="D692" s="19">
        <f ca="1">SUMIF(صادر_وارد!$D$3:$D$1999,'تكويد صنف_ارصدة'!B692,صادر_وارد!$B$3:$B$500)</f>
        <v>0</v>
      </c>
      <c r="E692" s="67">
        <f t="shared" ca="1" si="11"/>
        <v>0</v>
      </c>
      <c r="F692" s="66"/>
    </row>
    <row r="693" spans="1:6" ht="19.5" thickTop="1" thickBot="1">
      <c r="A693" s="66"/>
      <c r="B693" s="19" t="str">
        <f>IF(A693="","",SUBTOTAL(3,A$6:A693))</f>
        <v/>
      </c>
      <c r="C693" s="18">
        <f ca="1">SUMIF(صادر_وارد!$D$3:$D$1999,'تكويد صنف_ارصدة'!B693,صادر_وارد!$A$3:$A$500)</f>
        <v>0</v>
      </c>
      <c r="D693" s="19">
        <f ca="1">SUMIF(صادر_وارد!$D$3:$D$1999,'تكويد صنف_ارصدة'!B693,صادر_وارد!$B$3:$B$500)</f>
        <v>0</v>
      </c>
      <c r="E693" s="67">
        <f t="shared" ca="1" si="11"/>
        <v>0</v>
      </c>
      <c r="F693" s="66"/>
    </row>
    <row r="694" spans="1:6" ht="19.5" thickTop="1" thickBot="1">
      <c r="A694" s="66"/>
      <c r="B694" s="19" t="str">
        <f>IF(A694="","",SUBTOTAL(3,A$6:A694))</f>
        <v/>
      </c>
      <c r="C694" s="18">
        <f ca="1">SUMIF(صادر_وارد!$D$3:$D$1999,'تكويد صنف_ارصدة'!B694,صادر_وارد!$A$3:$A$500)</f>
        <v>0</v>
      </c>
      <c r="D694" s="19">
        <f ca="1">SUMIF(صادر_وارد!$D$3:$D$1999,'تكويد صنف_ارصدة'!B694,صادر_وارد!$B$3:$B$500)</f>
        <v>0</v>
      </c>
      <c r="E694" s="67">
        <f t="shared" ca="1" si="11"/>
        <v>0</v>
      </c>
      <c r="F694" s="66"/>
    </row>
    <row r="695" spans="1:6" ht="19.5" thickTop="1" thickBot="1">
      <c r="A695" s="66"/>
      <c r="B695" s="19" t="str">
        <f>IF(A695="","",SUBTOTAL(3,A$6:A695))</f>
        <v/>
      </c>
      <c r="C695" s="18">
        <f ca="1">SUMIF(صادر_وارد!$D$3:$D$1999,'تكويد صنف_ارصدة'!B695,صادر_وارد!$A$3:$A$500)</f>
        <v>0</v>
      </c>
      <c r="D695" s="19">
        <f ca="1">SUMIF(صادر_وارد!$D$3:$D$1999,'تكويد صنف_ارصدة'!B695,صادر_وارد!$B$3:$B$500)</f>
        <v>0</v>
      </c>
      <c r="E695" s="67">
        <f t="shared" ca="1" si="11"/>
        <v>0</v>
      </c>
      <c r="F695" s="66"/>
    </row>
    <row r="696" spans="1:6" ht="19.5" thickTop="1" thickBot="1">
      <c r="A696" s="66"/>
      <c r="B696" s="19" t="str">
        <f>IF(A696="","",SUBTOTAL(3,A$6:A696))</f>
        <v/>
      </c>
      <c r="C696" s="18">
        <f ca="1">SUMIF(صادر_وارد!$D$3:$D$1999,'تكويد صنف_ارصدة'!B696,صادر_وارد!$A$3:$A$500)</f>
        <v>0</v>
      </c>
      <c r="D696" s="19">
        <f ca="1">SUMIF(صادر_وارد!$D$3:$D$1999,'تكويد صنف_ارصدة'!B696,صادر_وارد!$B$3:$B$500)</f>
        <v>0</v>
      </c>
      <c r="E696" s="67">
        <f t="shared" ca="1" si="11"/>
        <v>0</v>
      </c>
      <c r="F696" s="66"/>
    </row>
    <row r="697" spans="1:6" ht="19.5" thickTop="1" thickBot="1">
      <c r="A697" s="66"/>
      <c r="B697" s="19" t="str">
        <f>IF(A697="","",SUBTOTAL(3,A$6:A697))</f>
        <v/>
      </c>
      <c r="C697" s="18">
        <f ca="1">SUMIF(صادر_وارد!$D$3:$D$1999,'تكويد صنف_ارصدة'!B697,صادر_وارد!$A$3:$A$500)</f>
        <v>0</v>
      </c>
      <c r="D697" s="19">
        <f ca="1">SUMIF(صادر_وارد!$D$3:$D$1999,'تكويد صنف_ارصدة'!B697,صادر_وارد!$B$3:$B$500)</f>
        <v>0</v>
      </c>
      <c r="E697" s="67">
        <f t="shared" ca="1" si="11"/>
        <v>0</v>
      </c>
      <c r="F697" s="66"/>
    </row>
    <row r="698" spans="1:6" ht="19.5" thickTop="1" thickBot="1">
      <c r="A698" s="66"/>
      <c r="B698" s="19" t="str">
        <f>IF(A698="","",SUBTOTAL(3,A$6:A698))</f>
        <v/>
      </c>
      <c r="C698" s="18">
        <f ca="1">SUMIF(صادر_وارد!$D$3:$D$1999,'تكويد صنف_ارصدة'!B698,صادر_وارد!$A$3:$A$500)</f>
        <v>0</v>
      </c>
      <c r="D698" s="19">
        <f ca="1">SUMIF(صادر_وارد!$D$3:$D$1999,'تكويد صنف_ارصدة'!B698,صادر_وارد!$B$3:$B$500)</f>
        <v>0</v>
      </c>
      <c r="E698" s="67">
        <f t="shared" ca="1" si="11"/>
        <v>0</v>
      </c>
      <c r="F698" s="66"/>
    </row>
    <row r="699" spans="1:6" ht="19.5" thickTop="1" thickBot="1">
      <c r="A699" s="66"/>
      <c r="B699" s="19" t="str">
        <f>IF(A699="","",SUBTOTAL(3,A$6:A699))</f>
        <v/>
      </c>
      <c r="C699" s="18">
        <f ca="1">SUMIF(صادر_وارد!$D$3:$D$1999,'تكويد صنف_ارصدة'!B699,صادر_وارد!$A$3:$A$500)</f>
        <v>0</v>
      </c>
      <c r="D699" s="19">
        <f ca="1">SUMIF(صادر_وارد!$D$3:$D$1999,'تكويد صنف_ارصدة'!B699,صادر_وارد!$B$3:$B$500)</f>
        <v>0</v>
      </c>
      <c r="E699" s="67">
        <f t="shared" ca="1" si="11"/>
        <v>0</v>
      </c>
      <c r="F699" s="66"/>
    </row>
    <row r="700" spans="1:6" ht="19.5" thickTop="1" thickBot="1">
      <c r="A700" s="66"/>
      <c r="B700" s="19" t="str">
        <f>IF(A700="","",SUBTOTAL(3,A$6:A700))</f>
        <v/>
      </c>
      <c r="C700" s="18">
        <f ca="1">SUMIF(صادر_وارد!$D$3:$D$1999,'تكويد صنف_ارصدة'!B700,صادر_وارد!$A$3:$A$500)</f>
        <v>0</v>
      </c>
      <c r="D700" s="19">
        <f ca="1">SUMIF(صادر_وارد!$D$3:$D$1999,'تكويد صنف_ارصدة'!B700,صادر_وارد!$B$3:$B$500)</f>
        <v>0</v>
      </c>
      <c r="E700" s="67">
        <f t="shared" ca="1" si="11"/>
        <v>0</v>
      </c>
      <c r="F700" s="66"/>
    </row>
    <row r="701" spans="1:6" ht="19.5" thickTop="1" thickBot="1">
      <c r="A701" s="66"/>
      <c r="B701" s="19" t="str">
        <f>IF(A701="","",SUBTOTAL(3,A$6:A701))</f>
        <v/>
      </c>
      <c r="C701" s="18">
        <f ca="1">SUMIF(صادر_وارد!$D$3:$D$1999,'تكويد صنف_ارصدة'!B701,صادر_وارد!$A$3:$A$500)</f>
        <v>0</v>
      </c>
      <c r="D701" s="19">
        <f ca="1">SUMIF(صادر_وارد!$D$3:$D$1999,'تكويد صنف_ارصدة'!B701,صادر_وارد!$B$3:$B$500)</f>
        <v>0</v>
      </c>
      <c r="E701" s="67">
        <f t="shared" ca="1" si="11"/>
        <v>0</v>
      </c>
      <c r="F701" s="66"/>
    </row>
    <row r="702" spans="1:6" ht="19.5" thickTop="1" thickBot="1">
      <c r="A702" s="66"/>
      <c r="B702" s="19" t="str">
        <f>IF(A702="","",SUBTOTAL(3,A$6:A702))</f>
        <v/>
      </c>
      <c r="C702" s="18">
        <f ca="1">SUMIF(صادر_وارد!$D$3:$D$1999,'تكويد صنف_ارصدة'!B702,صادر_وارد!$A$3:$A$500)</f>
        <v>0</v>
      </c>
      <c r="D702" s="19">
        <f ca="1">SUMIF(صادر_وارد!$D$3:$D$1999,'تكويد صنف_ارصدة'!B702,صادر_وارد!$B$3:$B$500)</f>
        <v>0</v>
      </c>
      <c r="E702" s="67">
        <f t="shared" ca="1" si="11"/>
        <v>0</v>
      </c>
      <c r="F702" s="66"/>
    </row>
    <row r="703" spans="1:6" ht="19.5" thickTop="1" thickBot="1">
      <c r="A703" s="66"/>
      <c r="B703" s="19" t="str">
        <f>IF(A703="","",SUBTOTAL(3,A$6:A703))</f>
        <v/>
      </c>
      <c r="C703" s="18">
        <f ca="1">SUMIF(صادر_وارد!$D$3:$D$1999,'تكويد صنف_ارصدة'!B703,صادر_وارد!$A$3:$A$500)</f>
        <v>0</v>
      </c>
      <c r="D703" s="19">
        <f ca="1">SUMIF(صادر_وارد!$D$3:$D$1999,'تكويد صنف_ارصدة'!B703,صادر_وارد!$B$3:$B$500)</f>
        <v>0</v>
      </c>
      <c r="E703" s="67">
        <f t="shared" ca="1" si="11"/>
        <v>0</v>
      </c>
      <c r="F703" s="66"/>
    </row>
    <row r="704" spans="1:6" ht="19.5" thickTop="1" thickBot="1">
      <c r="A704" s="66"/>
      <c r="B704" s="19" t="str">
        <f>IF(A704="","",SUBTOTAL(3,A$6:A704))</f>
        <v/>
      </c>
      <c r="C704" s="18">
        <f ca="1">SUMIF(صادر_وارد!$D$3:$D$1999,'تكويد صنف_ارصدة'!B704,صادر_وارد!$A$3:$A$500)</f>
        <v>0</v>
      </c>
      <c r="D704" s="19">
        <f ca="1">SUMIF(صادر_وارد!$D$3:$D$1999,'تكويد صنف_ارصدة'!B704,صادر_وارد!$B$3:$B$500)</f>
        <v>0</v>
      </c>
      <c r="E704" s="67">
        <f t="shared" ca="1" si="11"/>
        <v>0</v>
      </c>
      <c r="F704" s="66"/>
    </row>
    <row r="705" spans="1:6" ht="19.5" thickTop="1" thickBot="1">
      <c r="A705" s="66"/>
      <c r="B705" s="19" t="str">
        <f>IF(A705="","",SUBTOTAL(3,A$6:A705))</f>
        <v/>
      </c>
      <c r="C705" s="18">
        <f ca="1">SUMIF(صادر_وارد!$D$3:$D$1999,'تكويد صنف_ارصدة'!B705,صادر_وارد!$A$3:$A$500)</f>
        <v>0</v>
      </c>
      <c r="D705" s="19">
        <f ca="1">SUMIF(صادر_وارد!$D$3:$D$1999,'تكويد صنف_ارصدة'!B705,صادر_وارد!$B$3:$B$500)</f>
        <v>0</v>
      </c>
      <c r="E705" s="67">
        <f t="shared" ca="1" si="11"/>
        <v>0</v>
      </c>
      <c r="F705" s="66"/>
    </row>
    <row r="706" spans="1:6" ht="19.5" thickTop="1" thickBot="1">
      <c r="A706" s="66"/>
      <c r="B706" s="19" t="str">
        <f>IF(A706="","",SUBTOTAL(3,A$6:A706))</f>
        <v/>
      </c>
      <c r="C706" s="18">
        <f ca="1">SUMIF(صادر_وارد!$D$3:$D$1999,'تكويد صنف_ارصدة'!B706,صادر_وارد!$A$3:$A$500)</f>
        <v>0</v>
      </c>
      <c r="D706" s="19">
        <f ca="1">SUMIF(صادر_وارد!$D$3:$D$1999,'تكويد صنف_ارصدة'!B706,صادر_وارد!$B$3:$B$500)</f>
        <v>0</v>
      </c>
      <c r="E706" s="67">
        <f t="shared" ca="1" si="11"/>
        <v>0</v>
      </c>
      <c r="F706" s="66"/>
    </row>
    <row r="707" spans="1:6" ht="19.5" thickTop="1" thickBot="1">
      <c r="A707" s="66"/>
      <c r="B707" s="19" t="str">
        <f>IF(A707="","",SUBTOTAL(3,A$6:A707))</f>
        <v/>
      </c>
      <c r="C707" s="18">
        <f ca="1">SUMIF(صادر_وارد!$D$3:$D$1999,'تكويد صنف_ارصدة'!B707,صادر_وارد!$A$3:$A$500)</f>
        <v>0</v>
      </c>
      <c r="D707" s="19">
        <f ca="1">SUMIF(صادر_وارد!$D$3:$D$1999,'تكويد صنف_ارصدة'!B707,صادر_وارد!$B$3:$B$500)</f>
        <v>0</v>
      </c>
      <c r="E707" s="67">
        <f t="shared" ca="1" si="11"/>
        <v>0</v>
      </c>
      <c r="F707" s="66"/>
    </row>
    <row r="708" spans="1:6" ht="19.5" thickTop="1" thickBot="1">
      <c r="A708" s="66"/>
      <c r="B708" s="19" t="str">
        <f>IF(A708="","",SUBTOTAL(3,A$6:A708))</f>
        <v/>
      </c>
      <c r="C708" s="18">
        <f ca="1">SUMIF(صادر_وارد!$D$3:$D$1999,'تكويد صنف_ارصدة'!B708,صادر_وارد!$A$3:$A$500)</f>
        <v>0</v>
      </c>
      <c r="D708" s="19">
        <f ca="1">SUMIF(صادر_وارد!$D$3:$D$1999,'تكويد صنف_ارصدة'!B708,صادر_وارد!$B$3:$B$500)</f>
        <v>0</v>
      </c>
      <c r="E708" s="67">
        <f t="shared" ca="1" si="11"/>
        <v>0</v>
      </c>
      <c r="F708" s="66"/>
    </row>
    <row r="709" spans="1:6" ht="19.5" thickTop="1" thickBot="1">
      <c r="A709" s="66"/>
      <c r="B709" s="19" t="str">
        <f>IF(A709="","",SUBTOTAL(3,A$6:A709))</f>
        <v/>
      </c>
      <c r="C709" s="18">
        <f ca="1">SUMIF(صادر_وارد!$D$3:$D$1999,'تكويد صنف_ارصدة'!B709,صادر_وارد!$A$3:$A$500)</f>
        <v>0</v>
      </c>
      <c r="D709" s="19">
        <f ca="1">SUMIF(صادر_وارد!$D$3:$D$1999,'تكويد صنف_ارصدة'!B709,صادر_وارد!$B$3:$B$500)</f>
        <v>0</v>
      </c>
      <c r="E709" s="67">
        <f t="shared" ca="1" si="11"/>
        <v>0</v>
      </c>
      <c r="F709" s="66"/>
    </row>
    <row r="710" spans="1:6" ht="19.5" thickTop="1" thickBot="1">
      <c r="A710" s="66"/>
      <c r="B710" s="19" t="str">
        <f>IF(A710="","",SUBTOTAL(3,A$6:A710))</f>
        <v/>
      </c>
      <c r="C710" s="18">
        <f ca="1">SUMIF(صادر_وارد!$D$3:$D$1999,'تكويد صنف_ارصدة'!B710,صادر_وارد!$A$3:$A$500)</f>
        <v>0</v>
      </c>
      <c r="D710" s="19">
        <f ca="1">SUMIF(صادر_وارد!$D$3:$D$1999,'تكويد صنف_ارصدة'!B710,صادر_وارد!$B$3:$B$500)</f>
        <v>0</v>
      </c>
      <c r="E710" s="67">
        <f t="shared" ca="1" si="11"/>
        <v>0</v>
      </c>
      <c r="F710" s="66"/>
    </row>
    <row r="711" spans="1:6" ht="19.5" thickTop="1" thickBot="1">
      <c r="A711" s="66"/>
      <c r="B711" s="19" t="str">
        <f>IF(A711="","",SUBTOTAL(3,A$6:A711))</f>
        <v/>
      </c>
      <c r="C711" s="18">
        <f ca="1">SUMIF(صادر_وارد!$D$3:$D$1999,'تكويد صنف_ارصدة'!B711,صادر_وارد!$A$3:$A$500)</f>
        <v>0</v>
      </c>
      <c r="D711" s="19">
        <f ca="1">SUMIF(صادر_وارد!$D$3:$D$1999,'تكويد صنف_ارصدة'!B711,صادر_وارد!$B$3:$B$500)</f>
        <v>0</v>
      </c>
      <c r="E711" s="67">
        <f t="shared" ref="E711:E774" ca="1" si="12">C711-D711</f>
        <v>0</v>
      </c>
      <c r="F711" s="66"/>
    </row>
    <row r="712" spans="1:6" ht="19.5" thickTop="1" thickBot="1">
      <c r="A712" s="66"/>
      <c r="B712" s="19" t="str">
        <f>IF(A712="","",SUBTOTAL(3,A$6:A712))</f>
        <v/>
      </c>
      <c r="C712" s="18">
        <f ca="1">SUMIF(صادر_وارد!$D$3:$D$1999,'تكويد صنف_ارصدة'!B712,صادر_وارد!$A$3:$A$500)</f>
        <v>0</v>
      </c>
      <c r="D712" s="19">
        <f ca="1">SUMIF(صادر_وارد!$D$3:$D$1999,'تكويد صنف_ارصدة'!B712,صادر_وارد!$B$3:$B$500)</f>
        <v>0</v>
      </c>
      <c r="E712" s="67">
        <f t="shared" ca="1" si="12"/>
        <v>0</v>
      </c>
      <c r="F712" s="66"/>
    </row>
    <row r="713" spans="1:6" ht="19.5" thickTop="1" thickBot="1">
      <c r="A713" s="66"/>
      <c r="B713" s="19" t="str">
        <f>IF(A713="","",SUBTOTAL(3,A$6:A713))</f>
        <v/>
      </c>
      <c r="C713" s="18">
        <f ca="1">SUMIF(صادر_وارد!$D$3:$D$1999,'تكويد صنف_ارصدة'!B713,صادر_وارد!$A$3:$A$500)</f>
        <v>0</v>
      </c>
      <c r="D713" s="19">
        <f ca="1">SUMIF(صادر_وارد!$D$3:$D$1999,'تكويد صنف_ارصدة'!B713,صادر_وارد!$B$3:$B$500)</f>
        <v>0</v>
      </c>
      <c r="E713" s="67">
        <f t="shared" ca="1" si="12"/>
        <v>0</v>
      </c>
      <c r="F713" s="66"/>
    </row>
    <row r="714" spans="1:6" ht="19.5" thickTop="1" thickBot="1">
      <c r="A714" s="66"/>
      <c r="B714" s="19" t="str">
        <f>IF(A714="","",SUBTOTAL(3,A$6:A714))</f>
        <v/>
      </c>
      <c r="C714" s="18">
        <f ca="1">SUMIF(صادر_وارد!$D$3:$D$1999,'تكويد صنف_ارصدة'!B714,صادر_وارد!$A$3:$A$500)</f>
        <v>0</v>
      </c>
      <c r="D714" s="19">
        <f ca="1">SUMIF(صادر_وارد!$D$3:$D$1999,'تكويد صنف_ارصدة'!B714,صادر_وارد!$B$3:$B$500)</f>
        <v>0</v>
      </c>
      <c r="E714" s="67">
        <f t="shared" ca="1" si="12"/>
        <v>0</v>
      </c>
      <c r="F714" s="66"/>
    </row>
    <row r="715" spans="1:6" ht="19.5" thickTop="1" thickBot="1">
      <c r="A715" s="66"/>
      <c r="B715" s="19" t="str">
        <f>IF(A715="","",SUBTOTAL(3,A$6:A715))</f>
        <v/>
      </c>
      <c r="C715" s="18">
        <f ca="1">SUMIF(صادر_وارد!$D$3:$D$1999,'تكويد صنف_ارصدة'!B715,صادر_وارد!$A$3:$A$500)</f>
        <v>0</v>
      </c>
      <c r="D715" s="19">
        <f ca="1">SUMIF(صادر_وارد!$D$3:$D$1999,'تكويد صنف_ارصدة'!B715,صادر_وارد!$B$3:$B$500)</f>
        <v>0</v>
      </c>
      <c r="E715" s="67">
        <f t="shared" ca="1" si="12"/>
        <v>0</v>
      </c>
      <c r="F715" s="66"/>
    </row>
    <row r="716" spans="1:6" ht="19.5" thickTop="1" thickBot="1">
      <c r="A716" s="66"/>
      <c r="B716" s="19" t="str">
        <f>IF(A716="","",SUBTOTAL(3,A$6:A716))</f>
        <v/>
      </c>
      <c r="C716" s="18">
        <f ca="1">SUMIF(صادر_وارد!$D$3:$D$1999,'تكويد صنف_ارصدة'!B716,صادر_وارد!$A$3:$A$500)</f>
        <v>0</v>
      </c>
      <c r="D716" s="19">
        <f ca="1">SUMIF(صادر_وارد!$D$3:$D$1999,'تكويد صنف_ارصدة'!B716,صادر_وارد!$B$3:$B$500)</f>
        <v>0</v>
      </c>
      <c r="E716" s="67">
        <f t="shared" ca="1" si="12"/>
        <v>0</v>
      </c>
      <c r="F716" s="66"/>
    </row>
    <row r="717" spans="1:6" ht="19.5" thickTop="1" thickBot="1">
      <c r="A717" s="66"/>
      <c r="B717" s="19" t="str">
        <f>IF(A717="","",SUBTOTAL(3,A$6:A717))</f>
        <v/>
      </c>
      <c r="C717" s="18">
        <f ca="1">SUMIF(صادر_وارد!$D$3:$D$1999,'تكويد صنف_ارصدة'!B717,صادر_وارد!$A$3:$A$500)</f>
        <v>0</v>
      </c>
      <c r="D717" s="19">
        <f ca="1">SUMIF(صادر_وارد!$D$3:$D$1999,'تكويد صنف_ارصدة'!B717,صادر_وارد!$B$3:$B$500)</f>
        <v>0</v>
      </c>
      <c r="E717" s="67">
        <f t="shared" ca="1" si="12"/>
        <v>0</v>
      </c>
      <c r="F717" s="66"/>
    </row>
    <row r="718" spans="1:6" ht="19.5" thickTop="1" thickBot="1">
      <c r="A718" s="66"/>
      <c r="B718" s="19" t="str">
        <f>IF(A718="","",SUBTOTAL(3,A$6:A718))</f>
        <v/>
      </c>
      <c r="C718" s="18">
        <f ca="1">SUMIF(صادر_وارد!$D$3:$D$1999,'تكويد صنف_ارصدة'!B718,صادر_وارد!$A$3:$A$500)</f>
        <v>0</v>
      </c>
      <c r="D718" s="19">
        <f ca="1">SUMIF(صادر_وارد!$D$3:$D$1999,'تكويد صنف_ارصدة'!B718,صادر_وارد!$B$3:$B$500)</f>
        <v>0</v>
      </c>
      <c r="E718" s="67">
        <f t="shared" ca="1" si="12"/>
        <v>0</v>
      </c>
      <c r="F718" s="66"/>
    </row>
    <row r="719" spans="1:6" ht="19.5" thickTop="1" thickBot="1">
      <c r="A719" s="66"/>
      <c r="B719" s="19" t="str">
        <f>IF(A719="","",SUBTOTAL(3,A$6:A719))</f>
        <v/>
      </c>
      <c r="C719" s="18">
        <f ca="1">SUMIF(صادر_وارد!$D$3:$D$1999,'تكويد صنف_ارصدة'!B719,صادر_وارد!$A$3:$A$500)</f>
        <v>0</v>
      </c>
      <c r="D719" s="19">
        <f ca="1">SUMIF(صادر_وارد!$D$3:$D$1999,'تكويد صنف_ارصدة'!B719,صادر_وارد!$B$3:$B$500)</f>
        <v>0</v>
      </c>
      <c r="E719" s="67">
        <f t="shared" ca="1" si="12"/>
        <v>0</v>
      </c>
      <c r="F719" s="66"/>
    </row>
    <row r="720" spans="1:6" ht="19.5" thickTop="1" thickBot="1">
      <c r="A720" s="66"/>
      <c r="B720" s="19" t="str">
        <f>IF(A720="","",SUBTOTAL(3,A$6:A720))</f>
        <v/>
      </c>
      <c r="C720" s="18">
        <f ca="1">SUMIF(صادر_وارد!$D$3:$D$1999,'تكويد صنف_ارصدة'!B720,صادر_وارد!$A$3:$A$500)</f>
        <v>0</v>
      </c>
      <c r="D720" s="19">
        <f ca="1">SUMIF(صادر_وارد!$D$3:$D$1999,'تكويد صنف_ارصدة'!B720,صادر_وارد!$B$3:$B$500)</f>
        <v>0</v>
      </c>
      <c r="E720" s="67">
        <f t="shared" ca="1" si="12"/>
        <v>0</v>
      </c>
      <c r="F720" s="66"/>
    </row>
    <row r="721" spans="1:6" ht="19.5" thickTop="1" thickBot="1">
      <c r="A721" s="66"/>
      <c r="B721" s="19" t="str">
        <f>IF(A721="","",SUBTOTAL(3,A$6:A721))</f>
        <v/>
      </c>
      <c r="C721" s="18">
        <f ca="1">SUMIF(صادر_وارد!$D$3:$D$1999,'تكويد صنف_ارصدة'!B721,صادر_وارد!$A$3:$A$500)</f>
        <v>0</v>
      </c>
      <c r="D721" s="19">
        <f ca="1">SUMIF(صادر_وارد!$D$3:$D$1999,'تكويد صنف_ارصدة'!B721,صادر_وارد!$B$3:$B$500)</f>
        <v>0</v>
      </c>
      <c r="E721" s="67">
        <f t="shared" ca="1" si="12"/>
        <v>0</v>
      </c>
      <c r="F721" s="66"/>
    </row>
    <row r="722" spans="1:6" ht="19.5" thickTop="1" thickBot="1">
      <c r="A722" s="66"/>
      <c r="B722" s="19" t="str">
        <f>IF(A722="","",SUBTOTAL(3,A$6:A722))</f>
        <v/>
      </c>
      <c r="C722" s="18">
        <f ca="1">SUMIF(صادر_وارد!$D$3:$D$1999,'تكويد صنف_ارصدة'!B722,صادر_وارد!$A$3:$A$500)</f>
        <v>0</v>
      </c>
      <c r="D722" s="19">
        <f ca="1">SUMIF(صادر_وارد!$D$3:$D$1999,'تكويد صنف_ارصدة'!B722,صادر_وارد!$B$3:$B$500)</f>
        <v>0</v>
      </c>
      <c r="E722" s="67">
        <f t="shared" ca="1" si="12"/>
        <v>0</v>
      </c>
      <c r="F722" s="66"/>
    </row>
    <row r="723" spans="1:6" ht="19.5" thickTop="1" thickBot="1">
      <c r="A723" s="66"/>
      <c r="B723" s="19" t="str">
        <f>IF(A723="","",SUBTOTAL(3,A$6:A723))</f>
        <v/>
      </c>
      <c r="C723" s="18">
        <f ca="1">SUMIF(صادر_وارد!$D$3:$D$1999,'تكويد صنف_ارصدة'!B723,صادر_وارد!$A$3:$A$500)</f>
        <v>0</v>
      </c>
      <c r="D723" s="19">
        <f ca="1">SUMIF(صادر_وارد!$D$3:$D$1999,'تكويد صنف_ارصدة'!B723,صادر_وارد!$B$3:$B$500)</f>
        <v>0</v>
      </c>
      <c r="E723" s="67">
        <f t="shared" ca="1" si="12"/>
        <v>0</v>
      </c>
      <c r="F723" s="66"/>
    </row>
    <row r="724" spans="1:6" ht="19.5" thickTop="1" thickBot="1">
      <c r="A724" s="66"/>
      <c r="B724" s="19" t="str">
        <f>IF(A724="","",SUBTOTAL(3,A$6:A724))</f>
        <v/>
      </c>
      <c r="C724" s="18">
        <f ca="1">SUMIF(صادر_وارد!$D$3:$D$1999,'تكويد صنف_ارصدة'!B724,صادر_وارد!$A$3:$A$500)</f>
        <v>0</v>
      </c>
      <c r="D724" s="19">
        <f ca="1">SUMIF(صادر_وارد!$D$3:$D$1999,'تكويد صنف_ارصدة'!B724,صادر_وارد!$B$3:$B$500)</f>
        <v>0</v>
      </c>
      <c r="E724" s="67">
        <f t="shared" ca="1" si="12"/>
        <v>0</v>
      </c>
      <c r="F724" s="66"/>
    </row>
    <row r="725" spans="1:6" ht="19.5" thickTop="1" thickBot="1">
      <c r="A725" s="66"/>
      <c r="B725" s="19" t="str">
        <f>IF(A725="","",SUBTOTAL(3,A$6:A725))</f>
        <v/>
      </c>
      <c r="C725" s="18">
        <f ca="1">SUMIF(صادر_وارد!$D$3:$D$1999,'تكويد صنف_ارصدة'!B725,صادر_وارد!$A$3:$A$500)</f>
        <v>0</v>
      </c>
      <c r="D725" s="19">
        <f ca="1">SUMIF(صادر_وارد!$D$3:$D$1999,'تكويد صنف_ارصدة'!B725,صادر_وارد!$B$3:$B$500)</f>
        <v>0</v>
      </c>
      <c r="E725" s="67">
        <f t="shared" ca="1" si="12"/>
        <v>0</v>
      </c>
      <c r="F725" s="66"/>
    </row>
    <row r="726" spans="1:6" ht="19.5" thickTop="1" thickBot="1">
      <c r="A726" s="66"/>
      <c r="B726" s="19" t="str">
        <f>IF(A726="","",SUBTOTAL(3,A$6:A726))</f>
        <v/>
      </c>
      <c r="C726" s="18">
        <f ca="1">SUMIF(صادر_وارد!$D$3:$D$1999,'تكويد صنف_ارصدة'!B726,صادر_وارد!$A$3:$A$500)</f>
        <v>0</v>
      </c>
      <c r="D726" s="19">
        <f ca="1">SUMIF(صادر_وارد!$D$3:$D$1999,'تكويد صنف_ارصدة'!B726,صادر_وارد!$B$3:$B$500)</f>
        <v>0</v>
      </c>
      <c r="E726" s="67">
        <f t="shared" ca="1" si="12"/>
        <v>0</v>
      </c>
      <c r="F726" s="66"/>
    </row>
    <row r="727" spans="1:6" ht="19.5" thickTop="1" thickBot="1">
      <c r="A727" s="66"/>
      <c r="B727" s="19" t="str">
        <f>IF(A727="","",SUBTOTAL(3,A$6:A727))</f>
        <v/>
      </c>
      <c r="C727" s="18">
        <f ca="1">SUMIF(صادر_وارد!$D$3:$D$1999,'تكويد صنف_ارصدة'!B727,صادر_وارد!$A$3:$A$500)</f>
        <v>0</v>
      </c>
      <c r="D727" s="19">
        <f ca="1">SUMIF(صادر_وارد!$D$3:$D$1999,'تكويد صنف_ارصدة'!B727,صادر_وارد!$B$3:$B$500)</f>
        <v>0</v>
      </c>
      <c r="E727" s="67">
        <f t="shared" ca="1" si="12"/>
        <v>0</v>
      </c>
      <c r="F727" s="66"/>
    </row>
    <row r="728" spans="1:6" ht="19.5" thickTop="1" thickBot="1">
      <c r="A728" s="66"/>
      <c r="B728" s="19" t="str">
        <f>IF(A728="","",SUBTOTAL(3,A$6:A728))</f>
        <v/>
      </c>
      <c r="C728" s="18">
        <f ca="1">SUMIF(صادر_وارد!$D$3:$D$1999,'تكويد صنف_ارصدة'!B728,صادر_وارد!$A$3:$A$500)</f>
        <v>0</v>
      </c>
      <c r="D728" s="19">
        <f ca="1">SUMIF(صادر_وارد!$D$3:$D$1999,'تكويد صنف_ارصدة'!B728,صادر_وارد!$B$3:$B$500)</f>
        <v>0</v>
      </c>
      <c r="E728" s="67">
        <f t="shared" ca="1" si="12"/>
        <v>0</v>
      </c>
      <c r="F728" s="66"/>
    </row>
    <row r="729" spans="1:6" ht="19.5" thickTop="1" thickBot="1">
      <c r="A729" s="66"/>
      <c r="B729" s="19" t="str">
        <f>IF(A729="","",SUBTOTAL(3,A$6:A729))</f>
        <v/>
      </c>
      <c r="C729" s="18">
        <f ca="1">SUMIF(صادر_وارد!$D$3:$D$1999,'تكويد صنف_ارصدة'!B729,صادر_وارد!$A$3:$A$500)</f>
        <v>0</v>
      </c>
      <c r="D729" s="19">
        <f ca="1">SUMIF(صادر_وارد!$D$3:$D$1999,'تكويد صنف_ارصدة'!B729,صادر_وارد!$B$3:$B$500)</f>
        <v>0</v>
      </c>
      <c r="E729" s="67">
        <f t="shared" ca="1" si="12"/>
        <v>0</v>
      </c>
      <c r="F729" s="66"/>
    </row>
    <row r="730" spans="1:6" ht="19.5" thickTop="1" thickBot="1">
      <c r="A730" s="66"/>
      <c r="B730" s="19" t="str">
        <f>IF(A730="","",SUBTOTAL(3,A$6:A730))</f>
        <v/>
      </c>
      <c r="C730" s="18">
        <f ca="1">SUMIF(صادر_وارد!$D$3:$D$1999,'تكويد صنف_ارصدة'!B730,صادر_وارد!$A$3:$A$500)</f>
        <v>0</v>
      </c>
      <c r="D730" s="19">
        <f ca="1">SUMIF(صادر_وارد!$D$3:$D$1999,'تكويد صنف_ارصدة'!B730,صادر_وارد!$B$3:$B$500)</f>
        <v>0</v>
      </c>
      <c r="E730" s="67">
        <f t="shared" ca="1" si="12"/>
        <v>0</v>
      </c>
      <c r="F730" s="66"/>
    </row>
    <row r="731" spans="1:6" ht="19.5" thickTop="1" thickBot="1">
      <c r="A731" s="66"/>
      <c r="B731" s="19" t="str">
        <f>IF(A731="","",SUBTOTAL(3,A$6:A731))</f>
        <v/>
      </c>
      <c r="C731" s="18">
        <f ca="1">SUMIF(صادر_وارد!$D$3:$D$1999,'تكويد صنف_ارصدة'!B731,صادر_وارد!$A$3:$A$500)</f>
        <v>0</v>
      </c>
      <c r="D731" s="19">
        <f ca="1">SUMIF(صادر_وارد!$D$3:$D$1999,'تكويد صنف_ارصدة'!B731,صادر_وارد!$B$3:$B$500)</f>
        <v>0</v>
      </c>
      <c r="E731" s="67">
        <f t="shared" ca="1" si="12"/>
        <v>0</v>
      </c>
      <c r="F731" s="66"/>
    </row>
    <row r="732" spans="1:6" ht="19.5" thickTop="1" thickBot="1">
      <c r="A732" s="66"/>
      <c r="B732" s="19" t="str">
        <f>IF(A732="","",SUBTOTAL(3,A$6:A732))</f>
        <v/>
      </c>
      <c r="C732" s="18">
        <f ca="1">SUMIF(صادر_وارد!$D$3:$D$1999,'تكويد صنف_ارصدة'!B732,صادر_وارد!$A$3:$A$500)</f>
        <v>0</v>
      </c>
      <c r="D732" s="19">
        <f ca="1">SUMIF(صادر_وارد!$D$3:$D$1999,'تكويد صنف_ارصدة'!B732,صادر_وارد!$B$3:$B$500)</f>
        <v>0</v>
      </c>
      <c r="E732" s="67">
        <f t="shared" ca="1" si="12"/>
        <v>0</v>
      </c>
      <c r="F732" s="66"/>
    </row>
    <row r="733" spans="1:6" ht="19.5" thickTop="1" thickBot="1">
      <c r="A733" s="66"/>
      <c r="B733" s="19" t="str">
        <f>IF(A733="","",SUBTOTAL(3,A$6:A733))</f>
        <v/>
      </c>
      <c r="C733" s="18">
        <f ca="1">SUMIF(صادر_وارد!$D$3:$D$1999,'تكويد صنف_ارصدة'!B733,صادر_وارد!$A$3:$A$500)</f>
        <v>0</v>
      </c>
      <c r="D733" s="19">
        <f ca="1">SUMIF(صادر_وارد!$D$3:$D$1999,'تكويد صنف_ارصدة'!B733,صادر_وارد!$B$3:$B$500)</f>
        <v>0</v>
      </c>
      <c r="E733" s="67">
        <f t="shared" ca="1" si="12"/>
        <v>0</v>
      </c>
      <c r="F733" s="66"/>
    </row>
    <row r="734" spans="1:6" ht="19.5" thickTop="1" thickBot="1">
      <c r="A734" s="66"/>
      <c r="B734" s="19" t="str">
        <f>IF(A734="","",SUBTOTAL(3,A$6:A734))</f>
        <v/>
      </c>
      <c r="C734" s="18">
        <f ca="1">SUMIF(صادر_وارد!$D$3:$D$1999,'تكويد صنف_ارصدة'!B734,صادر_وارد!$A$3:$A$500)</f>
        <v>0</v>
      </c>
      <c r="D734" s="19">
        <f ca="1">SUMIF(صادر_وارد!$D$3:$D$1999,'تكويد صنف_ارصدة'!B734,صادر_وارد!$B$3:$B$500)</f>
        <v>0</v>
      </c>
      <c r="E734" s="67">
        <f t="shared" ca="1" si="12"/>
        <v>0</v>
      </c>
      <c r="F734" s="66"/>
    </row>
    <row r="735" spans="1:6" ht="19.5" thickTop="1" thickBot="1">
      <c r="A735" s="66"/>
      <c r="B735" s="19" t="str">
        <f>IF(A735="","",SUBTOTAL(3,A$6:A735))</f>
        <v/>
      </c>
      <c r="C735" s="18">
        <f ca="1">SUMIF(صادر_وارد!$D$3:$D$1999,'تكويد صنف_ارصدة'!B735,صادر_وارد!$A$3:$A$500)</f>
        <v>0</v>
      </c>
      <c r="D735" s="19">
        <f ca="1">SUMIF(صادر_وارد!$D$3:$D$1999,'تكويد صنف_ارصدة'!B735,صادر_وارد!$B$3:$B$500)</f>
        <v>0</v>
      </c>
      <c r="E735" s="67">
        <f t="shared" ca="1" si="12"/>
        <v>0</v>
      </c>
      <c r="F735" s="66"/>
    </row>
    <row r="736" spans="1:6" ht="19.5" thickTop="1" thickBot="1">
      <c r="A736" s="66"/>
      <c r="B736" s="19" t="str">
        <f>IF(A736="","",SUBTOTAL(3,A$6:A736))</f>
        <v/>
      </c>
      <c r="C736" s="18">
        <f ca="1">SUMIF(صادر_وارد!$D$3:$D$1999,'تكويد صنف_ارصدة'!B736,صادر_وارد!$A$3:$A$500)</f>
        <v>0</v>
      </c>
      <c r="D736" s="19">
        <f ca="1">SUMIF(صادر_وارد!$D$3:$D$1999,'تكويد صنف_ارصدة'!B736,صادر_وارد!$B$3:$B$500)</f>
        <v>0</v>
      </c>
      <c r="E736" s="67">
        <f t="shared" ca="1" si="12"/>
        <v>0</v>
      </c>
      <c r="F736" s="66"/>
    </row>
    <row r="737" spans="1:6" ht="19.5" thickTop="1" thickBot="1">
      <c r="A737" s="66"/>
      <c r="B737" s="19" t="str">
        <f>IF(A737="","",SUBTOTAL(3,A$6:A737))</f>
        <v/>
      </c>
      <c r="C737" s="18">
        <f ca="1">SUMIF(صادر_وارد!$D$3:$D$1999,'تكويد صنف_ارصدة'!B737,صادر_وارد!$A$3:$A$500)</f>
        <v>0</v>
      </c>
      <c r="D737" s="19">
        <f ca="1">SUMIF(صادر_وارد!$D$3:$D$1999,'تكويد صنف_ارصدة'!B737,صادر_وارد!$B$3:$B$500)</f>
        <v>0</v>
      </c>
      <c r="E737" s="67">
        <f t="shared" ca="1" si="12"/>
        <v>0</v>
      </c>
      <c r="F737" s="66"/>
    </row>
    <row r="738" spans="1:6" ht="19.5" thickTop="1" thickBot="1">
      <c r="A738" s="66"/>
      <c r="B738" s="19" t="str">
        <f>IF(A738="","",SUBTOTAL(3,A$6:A738))</f>
        <v/>
      </c>
      <c r="C738" s="18">
        <f ca="1">SUMIF(صادر_وارد!$D$3:$D$1999,'تكويد صنف_ارصدة'!B738,صادر_وارد!$A$3:$A$500)</f>
        <v>0</v>
      </c>
      <c r="D738" s="19">
        <f ca="1">SUMIF(صادر_وارد!$D$3:$D$1999,'تكويد صنف_ارصدة'!B738,صادر_وارد!$B$3:$B$500)</f>
        <v>0</v>
      </c>
      <c r="E738" s="67">
        <f t="shared" ca="1" si="12"/>
        <v>0</v>
      </c>
      <c r="F738" s="66"/>
    </row>
    <row r="739" spans="1:6" ht="19.5" thickTop="1" thickBot="1">
      <c r="A739" s="66"/>
      <c r="B739" s="19" t="str">
        <f>IF(A739="","",SUBTOTAL(3,A$6:A739))</f>
        <v/>
      </c>
      <c r="C739" s="18">
        <f ca="1">SUMIF(صادر_وارد!$D$3:$D$1999,'تكويد صنف_ارصدة'!B739,صادر_وارد!$A$3:$A$500)</f>
        <v>0</v>
      </c>
      <c r="D739" s="19">
        <f ca="1">SUMIF(صادر_وارد!$D$3:$D$1999,'تكويد صنف_ارصدة'!B739,صادر_وارد!$B$3:$B$500)</f>
        <v>0</v>
      </c>
      <c r="E739" s="67">
        <f t="shared" ca="1" si="12"/>
        <v>0</v>
      </c>
      <c r="F739" s="66"/>
    </row>
    <row r="740" spans="1:6" ht="19.5" thickTop="1" thickBot="1">
      <c r="A740" s="66"/>
      <c r="B740" s="19" t="str">
        <f>IF(A740="","",SUBTOTAL(3,A$6:A740))</f>
        <v/>
      </c>
      <c r="C740" s="18">
        <f ca="1">SUMIF(صادر_وارد!$D$3:$D$1999,'تكويد صنف_ارصدة'!B740,صادر_وارد!$A$3:$A$500)</f>
        <v>0</v>
      </c>
      <c r="D740" s="19">
        <f ca="1">SUMIF(صادر_وارد!$D$3:$D$1999,'تكويد صنف_ارصدة'!B740,صادر_وارد!$B$3:$B$500)</f>
        <v>0</v>
      </c>
      <c r="E740" s="67">
        <f t="shared" ca="1" si="12"/>
        <v>0</v>
      </c>
      <c r="F740" s="66"/>
    </row>
    <row r="741" spans="1:6" ht="19.5" thickTop="1" thickBot="1">
      <c r="A741" s="66"/>
      <c r="B741" s="19" t="str">
        <f>IF(A741="","",SUBTOTAL(3,A$6:A741))</f>
        <v/>
      </c>
      <c r="C741" s="18">
        <f ca="1">SUMIF(صادر_وارد!$D$3:$D$1999,'تكويد صنف_ارصدة'!B741,صادر_وارد!$A$3:$A$500)</f>
        <v>0</v>
      </c>
      <c r="D741" s="19">
        <f ca="1">SUMIF(صادر_وارد!$D$3:$D$1999,'تكويد صنف_ارصدة'!B741,صادر_وارد!$B$3:$B$500)</f>
        <v>0</v>
      </c>
      <c r="E741" s="67">
        <f t="shared" ca="1" si="12"/>
        <v>0</v>
      </c>
      <c r="F741" s="66"/>
    </row>
    <row r="742" spans="1:6" ht="19.5" thickTop="1" thickBot="1">
      <c r="A742" s="66"/>
      <c r="B742" s="19" t="str">
        <f>IF(A742="","",SUBTOTAL(3,A$6:A742))</f>
        <v/>
      </c>
      <c r="C742" s="18">
        <f ca="1">SUMIF(صادر_وارد!$D$3:$D$1999,'تكويد صنف_ارصدة'!B742,صادر_وارد!$A$3:$A$500)</f>
        <v>0</v>
      </c>
      <c r="D742" s="19">
        <f ca="1">SUMIF(صادر_وارد!$D$3:$D$1999,'تكويد صنف_ارصدة'!B742,صادر_وارد!$B$3:$B$500)</f>
        <v>0</v>
      </c>
      <c r="E742" s="67">
        <f t="shared" ca="1" si="12"/>
        <v>0</v>
      </c>
      <c r="F742" s="66"/>
    </row>
    <row r="743" spans="1:6" ht="19.5" thickTop="1" thickBot="1">
      <c r="A743" s="66"/>
      <c r="B743" s="19" t="str">
        <f>IF(A743="","",SUBTOTAL(3,A$6:A743))</f>
        <v/>
      </c>
      <c r="C743" s="18">
        <f ca="1">SUMIF(صادر_وارد!$D$3:$D$1999,'تكويد صنف_ارصدة'!B743,صادر_وارد!$A$3:$A$500)</f>
        <v>0</v>
      </c>
      <c r="D743" s="19">
        <f ca="1">SUMIF(صادر_وارد!$D$3:$D$1999,'تكويد صنف_ارصدة'!B743,صادر_وارد!$B$3:$B$500)</f>
        <v>0</v>
      </c>
      <c r="E743" s="67">
        <f t="shared" ca="1" si="12"/>
        <v>0</v>
      </c>
      <c r="F743" s="66"/>
    </row>
    <row r="744" spans="1:6" ht="19.5" thickTop="1" thickBot="1">
      <c r="A744" s="66"/>
      <c r="B744" s="19" t="str">
        <f>IF(A744="","",SUBTOTAL(3,A$6:A744))</f>
        <v/>
      </c>
      <c r="C744" s="18">
        <f ca="1">SUMIF(صادر_وارد!$D$3:$D$1999,'تكويد صنف_ارصدة'!B744,صادر_وارد!$A$3:$A$500)</f>
        <v>0</v>
      </c>
      <c r="D744" s="19">
        <f ca="1">SUMIF(صادر_وارد!$D$3:$D$1999,'تكويد صنف_ارصدة'!B744,صادر_وارد!$B$3:$B$500)</f>
        <v>0</v>
      </c>
      <c r="E744" s="67">
        <f t="shared" ca="1" si="12"/>
        <v>0</v>
      </c>
      <c r="F744" s="66"/>
    </row>
    <row r="745" spans="1:6" ht="19.5" thickTop="1" thickBot="1">
      <c r="A745" s="66"/>
      <c r="B745" s="19" t="str">
        <f>IF(A745="","",SUBTOTAL(3,A$6:A745))</f>
        <v/>
      </c>
      <c r="C745" s="18">
        <f ca="1">SUMIF(صادر_وارد!$D$3:$D$1999,'تكويد صنف_ارصدة'!B745,صادر_وارد!$A$3:$A$500)</f>
        <v>0</v>
      </c>
      <c r="D745" s="19">
        <f ca="1">SUMIF(صادر_وارد!$D$3:$D$1999,'تكويد صنف_ارصدة'!B745,صادر_وارد!$B$3:$B$500)</f>
        <v>0</v>
      </c>
      <c r="E745" s="67">
        <f t="shared" ca="1" si="12"/>
        <v>0</v>
      </c>
      <c r="F745" s="66"/>
    </row>
    <row r="746" spans="1:6" ht="19.5" thickTop="1" thickBot="1">
      <c r="A746" s="66"/>
      <c r="B746" s="19" t="str">
        <f>IF(A746="","",SUBTOTAL(3,A$6:A746))</f>
        <v/>
      </c>
      <c r="C746" s="18">
        <f ca="1">SUMIF(صادر_وارد!$D$3:$D$1999,'تكويد صنف_ارصدة'!B746,صادر_وارد!$A$3:$A$500)</f>
        <v>0</v>
      </c>
      <c r="D746" s="19">
        <f ca="1">SUMIF(صادر_وارد!$D$3:$D$1999,'تكويد صنف_ارصدة'!B746,صادر_وارد!$B$3:$B$500)</f>
        <v>0</v>
      </c>
      <c r="E746" s="67">
        <f t="shared" ca="1" si="12"/>
        <v>0</v>
      </c>
      <c r="F746" s="66"/>
    </row>
    <row r="747" spans="1:6" ht="19.5" thickTop="1" thickBot="1">
      <c r="A747" s="66"/>
      <c r="B747" s="19" t="str">
        <f>IF(A747="","",SUBTOTAL(3,A$6:A747))</f>
        <v/>
      </c>
      <c r="C747" s="18">
        <f ca="1">SUMIF(صادر_وارد!$D$3:$D$1999,'تكويد صنف_ارصدة'!B747,صادر_وارد!$A$3:$A$500)</f>
        <v>0</v>
      </c>
      <c r="D747" s="19">
        <f ca="1">SUMIF(صادر_وارد!$D$3:$D$1999,'تكويد صنف_ارصدة'!B747,صادر_وارد!$B$3:$B$500)</f>
        <v>0</v>
      </c>
      <c r="E747" s="67">
        <f t="shared" ca="1" si="12"/>
        <v>0</v>
      </c>
      <c r="F747" s="66"/>
    </row>
    <row r="748" spans="1:6" ht="19.5" thickTop="1" thickBot="1">
      <c r="A748" s="66"/>
      <c r="B748" s="19" t="str">
        <f>IF(A748="","",SUBTOTAL(3,A$6:A748))</f>
        <v/>
      </c>
      <c r="C748" s="18">
        <f ca="1">SUMIF(صادر_وارد!$D$3:$D$1999,'تكويد صنف_ارصدة'!B748,صادر_وارد!$A$3:$A$500)</f>
        <v>0</v>
      </c>
      <c r="D748" s="19">
        <f ca="1">SUMIF(صادر_وارد!$D$3:$D$1999,'تكويد صنف_ارصدة'!B748,صادر_وارد!$B$3:$B$500)</f>
        <v>0</v>
      </c>
      <c r="E748" s="67">
        <f t="shared" ca="1" si="12"/>
        <v>0</v>
      </c>
      <c r="F748" s="66"/>
    </row>
    <row r="749" spans="1:6" ht="19.5" thickTop="1" thickBot="1">
      <c r="A749" s="66"/>
      <c r="B749" s="19" t="str">
        <f>IF(A749="","",SUBTOTAL(3,A$6:A749))</f>
        <v/>
      </c>
      <c r="C749" s="18">
        <f ca="1">SUMIF(صادر_وارد!$D$3:$D$1999,'تكويد صنف_ارصدة'!B749,صادر_وارد!$A$3:$A$500)</f>
        <v>0</v>
      </c>
      <c r="D749" s="19">
        <f ca="1">SUMIF(صادر_وارد!$D$3:$D$1999,'تكويد صنف_ارصدة'!B749,صادر_وارد!$B$3:$B$500)</f>
        <v>0</v>
      </c>
      <c r="E749" s="67">
        <f t="shared" ca="1" si="12"/>
        <v>0</v>
      </c>
      <c r="F749" s="66"/>
    </row>
    <row r="750" spans="1:6" ht="19.5" thickTop="1" thickBot="1">
      <c r="A750" s="66"/>
      <c r="B750" s="19" t="str">
        <f>IF(A750="","",SUBTOTAL(3,A$6:A750))</f>
        <v/>
      </c>
      <c r="C750" s="18">
        <f ca="1">SUMIF(صادر_وارد!$D$3:$D$1999,'تكويد صنف_ارصدة'!B750,صادر_وارد!$A$3:$A$500)</f>
        <v>0</v>
      </c>
      <c r="D750" s="19">
        <f ca="1">SUMIF(صادر_وارد!$D$3:$D$1999,'تكويد صنف_ارصدة'!B750,صادر_وارد!$B$3:$B$500)</f>
        <v>0</v>
      </c>
      <c r="E750" s="67">
        <f t="shared" ca="1" si="12"/>
        <v>0</v>
      </c>
      <c r="F750" s="66"/>
    </row>
    <row r="751" spans="1:6" ht="19.5" thickTop="1" thickBot="1">
      <c r="A751" s="66"/>
      <c r="B751" s="19" t="str">
        <f>IF(A751="","",SUBTOTAL(3,A$6:A751))</f>
        <v/>
      </c>
      <c r="C751" s="18">
        <f ca="1">SUMIF(صادر_وارد!$D$3:$D$1999,'تكويد صنف_ارصدة'!B751,صادر_وارد!$A$3:$A$500)</f>
        <v>0</v>
      </c>
      <c r="D751" s="19">
        <f ca="1">SUMIF(صادر_وارد!$D$3:$D$1999,'تكويد صنف_ارصدة'!B751,صادر_وارد!$B$3:$B$500)</f>
        <v>0</v>
      </c>
      <c r="E751" s="67">
        <f t="shared" ca="1" si="12"/>
        <v>0</v>
      </c>
      <c r="F751" s="66"/>
    </row>
    <row r="752" spans="1:6" ht="19.5" thickTop="1" thickBot="1">
      <c r="A752" s="66"/>
      <c r="B752" s="19" t="str">
        <f>IF(A752="","",SUBTOTAL(3,A$6:A752))</f>
        <v/>
      </c>
      <c r="C752" s="18">
        <f ca="1">SUMIF(صادر_وارد!$D$3:$D$1999,'تكويد صنف_ارصدة'!B752,صادر_وارد!$A$3:$A$500)</f>
        <v>0</v>
      </c>
      <c r="D752" s="19">
        <f ca="1">SUMIF(صادر_وارد!$D$3:$D$1999,'تكويد صنف_ارصدة'!B752,صادر_وارد!$B$3:$B$500)</f>
        <v>0</v>
      </c>
      <c r="E752" s="67">
        <f t="shared" ca="1" si="12"/>
        <v>0</v>
      </c>
      <c r="F752" s="66"/>
    </row>
    <row r="753" spans="1:6" ht="19.5" thickTop="1" thickBot="1">
      <c r="A753" s="66"/>
      <c r="B753" s="19" t="str">
        <f>IF(A753="","",SUBTOTAL(3,A$6:A753))</f>
        <v/>
      </c>
      <c r="C753" s="18">
        <f ca="1">SUMIF(صادر_وارد!$D$3:$D$1999,'تكويد صنف_ارصدة'!B753,صادر_وارد!$A$3:$A$500)</f>
        <v>0</v>
      </c>
      <c r="D753" s="19">
        <f ca="1">SUMIF(صادر_وارد!$D$3:$D$1999,'تكويد صنف_ارصدة'!B753,صادر_وارد!$B$3:$B$500)</f>
        <v>0</v>
      </c>
      <c r="E753" s="67">
        <f t="shared" ca="1" si="12"/>
        <v>0</v>
      </c>
      <c r="F753" s="66"/>
    </row>
    <row r="754" spans="1:6" ht="19.5" thickTop="1" thickBot="1">
      <c r="A754" s="66"/>
      <c r="B754" s="19" t="str">
        <f>IF(A754="","",SUBTOTAL(3,A$6:A754))</f>
        <v/>
      </c>
      <c r="C754" s="18">
        <f ca="1">SUMIF(صادر_وارد!$D$3:$D$1999,'تكويد صنف_ارصدة'!B754,صادر_وارد!$A$3:$A$500)</f>
        <v>0</v>
      </c>
      <c r="D754" s="19">
        <f ca="1">SUMIF(صادر_وارد!$D$3:$D$1999,'تكويد صنف_ارصدة'!B754,صادر_وارد!$B$3:$B$500)</f>
        <v>0</v>
      </c>
      <c r="E754" s="67">
        <f t="shared" ca="1" si="12"/>
        <v>0</v>
      </c>
      <c r="F754" s="66"/>
    </row>
    <row r="755" spans="1:6" ht="19.5" thickTop="1" thickBot="1">
      <c r="A755" s="66"/>
      <c r="B755" s="19" t="str">
        <f>IF(A755="","",SUBTOTAL(3,A$6:A755))</f>
        <v/>
      </c>
      <c r="C755" s="18">
        <f ca="1">SUMIF(صادر_وارد!$D$3:$D$1999,'تكويد صنف_ارصدة'!B755,صادر_وارد!$A$3:$A$500)</f>
        <v>0</v>
      </c>
      <c r="D755" s="19">
        <f ca="1">SUMIF(صادر_وارد!$D$3:$D$1999,'تكويد صنف_ارصدة'!B755,صادر_وارد!$B$3:$B$500)</f>
        <v>0</v>
      </c>
      <c r="E755" s="67">
        <f t="shared" ca="1" si="12"/>
        <v>0</v>
      </c>
      <c r="F755" s="66"/>
    </row>
    <row r="756" spans="1:6" ht="19.5" thickTop="1" thickBot="1">
      <c r="A756" s="66"/>
      <c r="B756" s="19" t="str">
        <f>IF(A756="","",SUBTOTAL(3,A$6:A756))</f>
        <v/>
      </c>
      <c r="C756" s="18">
        <f ca="1">SUMIF(صادر_وارد!$D$3:$D$1999,'تكويد صنف_ارصدة'!B756,صادر_وارد!$A$3:$A$500)</f>
        <v>0</v>
      </c>
      <c r="D756" s="19">
        <f ca="1">SUMIF(صادر_وارد!$D$3:$D$1999,'تكويد صنف_ارصدة'!B756,صادر_وارد!$B$3:$B$500)</f>
        <v>0</v>
      </c>
      <c r="E756" s="67">
        <f t="shared" ca="1" si="12"/>
        <v>0</v>
      </c>
      <c r="F756" s="66"/>
    </row>
    <row r="757" spans="1:6" ht="19.5" thickTop="1" thickBot="1">
      <c r="A757" s="66"/>
      <c r="B757" s="19" t="str">
        <f>IF(A757="","",SUBTOTAL(3,A$6:A757))</f>
        <v/>
      </c>
      <c r="C757" s="18">
        <f ca="1">SUMIF(صادر_وارد!$D$3:$D$1999,'تكويد صنف_ارصدة'!B757,صادر_وارد!$A$3:$A$500)</f>
        <v>0</v>
      </c>
      <c r="D757" s="19">
        <f ca="1">SUMIF(صادر_وارد!$D$3:$D$1999,'تكويد صنف_ارصدة'!B757,صادر_وارد!$B$3:$B$500)</f>
        <v>0</v>
      </c>
      <c r="E757" s="67">
        <f t="shared" ca="1" si="12"/>
        <v>0</v>
      </c>
      <c r="F757" s="66"/>
    </row>
    <row r="758" spans="1:6" ht="19.5" thickTop="1" thickBot="1">
      <c r="A758" s="66"/>
      <c r="B758" s="19" t="str">
        <f>IF(A758="","",SUBTOTAL(3,A$6:A758))</f>
        <v/>
      </c>
      <c r="C758" s="18">
        <f ca="1">SUMIF(صادر_وارد!$D$3:$D$1999,'تكويد صنف_ارصدة'!B758,صادر_وارد!$A$3:$A$500)</f>
        <v>0</v>
      </c>
      <c r="D758" s="19">
        <f ca="1">SUMIF(صادر_وارد!$D$3:$D$1999,'تكويد صنف_ارصدة'!B758,صادر_وارد!$B$3:$B$500)</f>
        <v>0</v>
      </c>
      <c r="E758" s="67">
        <f t="shared" ca="1" si="12"/>
        <v>0</v>
      </c>
      <c r="F758" s="66"/>
    </row>
    <row r="759" spans="1:6" ht="19.5" thickTop="1" thickBot="1">
      <c r="A759" s="66"/>
      <c r="B759" s="19" t="str">
        <f>IF(A759="","",SUBTOTAL(3,A$6:A759))</f>
        <v/>
      </c>
      <c r="C759" s="18">
        <f ca="1">SUMIF(صادر_وارد!$D$3:$D$1999,'تكويد صنف_ارصدة'!B759,صادر_وارد!$A$3:$A$500)</f>
        <v>0</v>
      </c>
      <c r="D759" s="19">
        <f ca="1">SUMIF(صادر_وارد!$D$3:$D$1999,'تكويد صنف_ارصدة'!B759,صادر_وارد!$B$3:$B$500)</f>
        <v>0</v>
      </c>
      <c r="E759" s="67">
        <f t="shared" ca="1" si="12"/>
        <v>0</v>
      </c>
      <c r="F759" s="66"/>
    </row>
    <row r="760" spans="1:6" ht="19.5" thickTop="1" thickBot="1">
      <c r="A760" s="66"/>
      <c r="B760" s="19" t="str">
        <f>IF(A760="","",SUBTOTAL(3,A$6:A760))</f>
        <v/>
      </c>
      <c r="C760" s="18">
        <f ca="1">SUMIF(صادر_وارد!$D$3:$D$1999,'تكويد صنف_ارصدة'!B760,صادر_وارد!$A$3:$A$500)</f>
        <v>0</v>
      </c>
      <c r="D760" s="19">
        <f ca="1">SUMIF(صادر_وارد!$D$3:$D$1999,'تكويد صنف_ارصدة'!B760,صادر_وارد!$B$3:$B$500)</f>
        <v>0</v>
      </c>
      <c r="E760" s="67">
        <f t="shared" ca="1" si="12"/>
        <v>0</v>
      </c>
      <c r="F760" s="66"/>
    </row>
    <row r="761" spans="1:6" ht="19.5" thickTop="1" thickBot="1">
      <c r="A761" s="66"/>
      <c r="B761" s="19" t="str">
        <f>IF(A761="","",SUBTOTAL(3,A$6:A761))</f>
        <v/>
      </c>
      <c r="C761" s="18">
        <f ca="1">SUMIF(صادر_وارد!$D$3:$D$1999,'تكويد صنف_ارصدة'!B761,صادر_وارد!$A$3:$A$500)</f>
        <v>0</v>
      </c>
      <c r="D761" s="19">
        <f ca="1">SUMIF(صادر_وارد!$D$3:$D$1999,'تكويد صنف_ارصدة'!B761,صادر_وارد!$B$3:$B$500)</f>
        <v>0</v>
      </c>
      <c r="E761" s="67">
        <f t="shared" ca="1" si="12"/>
        <v>0</v>
      </c>
      <c r="F761" s="66"/>
    </row>
    <row r="762" spans="1:6" ht="19.5" thickTop="1" thickBot="1">
      <c r="A762" s="66"/>
      <c r="B762" s="19" t="str">
        <f>IF(A762="","",SUBTOTAL(3,A$6:A762))</f>
        <v/>
      </c>
      <c r="C762" s="18">
        <f ca="1">SUMIF(صادر_وارد!$D$3:$D$1999,'تكويد صنف_ارصدة'!B762,صادر_وارد!$A$3:$A$500)</f>
        <v>0</v>
      </c>
      <c r="D762" s="19">
        <f ca="1">SUMIF(صادر_وارد!$D$3:$D$1999,'تكويد صنف_ارصدة'!B762,صادر_وارد!$B$3:$B$500)</f>
        <v>0</v>
      </c>
      <c r="E762" s="67">
        <f t="shared" ca="1" si="12"/>
        <v>0</v>
      </c>
      <c r="F762" s="66"/>
    </row>
    <row r="763" spans="1:6" ht="19.5" thickTop="1" thickBot="1">
      <c r="A763" s="66"/>
      <c r="B763" s="19" t="str">
        <f>IF(A763="","",SUBTOTAL(3,A$6:A763))</f>
        <v/>
      </c>
      <c r="C763" s="18">
        <f ca="1">SUMIF(صادر_وارد!$D$3:$D$1999,'تكويد صنف_ارصدة'!B763,صادر_وارد!$A$3:$A$500)</f>
        <v>0</v>
      </c>
      <c r="D763" s="19">
        <f ca="1">SUMIF(صادر_وارد!$D$3:$D$1999,'تكويد صنف_ارصدة'!B763,صادر_وارد!$B$3:$B$500)</f>
        <v>0</v>
      </c>
      <c r="E763" s="67">
        <f t="shared" ca="1" si="12"/>
        <v>0</v>
      </c>
      <c r="F763" s="66"/>
    </row>
    <row r="764" spans="1:6" ht="19.5" thickTop="1" thickBot="1">
      <c r="A764" s="66"/>
      <c r="B764" s="19" t="str">
        <f>IF(A764="","",SUBTOTAL(3,A$6:A764))</f>
        <v/>
      </c>
      <c r="C764" s="18">
        <f ca="1">SUMIF(صادر_وارد!$D$3:$D$1999,'تكويد صنف_ارصدة'!B764,صادر_وارد!$A$3:$A$500)</f>
        <v>0</v>
      </c>
      <c r="D764" s="19">
        <f ca="1">SUMIF(صادر_وارد!$D$3:$D$1999,'تكويد صنف_ارصدة'!B764,صادر_وارد!$B$3:$B$500)</f>
        <v>0</v>
      </c>
      <c r="E764" s="67">
        <f t="shared" ca="1" si="12"/>
        <v>0</v>
      </c>
      <c r="F764" s="66"/>
    </row>
    <row r="765" spans="1:6" ht="19.5" thickTop="1" thickBot="1">
      <c r="A765" s="66"/>
      <c r="B765" s="19" t="str">
        <f>IF(A765="","",SUBTOTAL(3,A$6:A765))</f>
        <v/>
      </c>
      <c r="C765" s="18">
        <f ca="1">SUMIF(صادر_وارد!$D$3:$D$1999,'تكويد صنف_ارصدة'!B765,صادر_وارد!$A$3:$A$500)</f>
        <v>0</v>
      </c>
      <c r="D765" s="19">
        <f ca="1">SUMIF(صادر_وارد!$D$3:$D$1999,'تكويد صنف_ارصدة'!B765,صادر_وارد!$B$3:$B$500)</f>
        <v>0</v>
      </c>
      <c r="E765" s="67">
        <f t="shared" ca="1" si="12"/>
        <v>0</v>
      </c>
      <c r="F765" s="66"/>
    </row>
    <row r="766" spans="1:6" ht="19.5" thickTop="1" thickBot="1">
      <c r="A766" s="66"/>
      <c r="B766" s="19" t="str">
        <f>IF(A766="","",SUBTOTAL(3,A$6:A766))</f>
        <v/>
      </c>
      <c r="C766" s="18">
        <f ca="1">SUMIF(صادر_وارد!$D$3:$D$1999,'تكويد صنف_ارصدة'!B766,صادر_وارد!$A$3:$A$500)</f>
        <v>0</v>
      </c>
      <c r="D766" s="19">
        <f ca="1">SUMIF(صادر_وارد!$D$3:$D$1999,'تكويد صنف_ارصدة'!B766,صادر_وارد!$B$3:$B$500)</f>
        <v>0</v>
      </c>
      <c r="E766" s="67">
        <f t="shared" ca="1" si="12"/>
        <v>0</v>
      </c>
      <c r="F766" s="66"/>
    </row>
    <row r="767" spans="1:6" ht="19.5" thickTop="1" thickBot="1">
      <c r="A767" s="66"/>
      <c r="B767" s="19" t="str">
        <f>IF(A767="","",SUBTOTAL(3,A$6:A767))</f>
        <v/>
      </c>
      <c r="C767" s="18">
        <f ca="1">SUMIF(صادر_وارد!$D$3:$D$1999,'تكويد صنف_ارصدة'!B767,صادر_وارد!$A$3:$A$500)</f>
        <v>0</v>
      </c>
      <c r="D767" s="19">
        <f ca="1">SUMIF(صادر_وارد!$D$3:$D$1999,'تكويد صنف_ارصدة'!B767,صادر_وارد!$B$3:$B$500)</f>
        <v>0</v>
      </c>
      <c r="E767" s="67">
        <f t="shared" ca="1" si="12"/>
        <v>0</v>
      </c>
      <c r="F767" s="66"/>
    </row>
    <row r="768" spans="1:6" ht="19.5" thickTop="1" thickBot="1">
      <c r="A768" s="66"/>
      <c r="B768" s="19" t="str">
        <f>IF(A768="","",SUBTOTAL(3,A$6:A768))</f>
        <v/>
      </c>
      <c r="C768" s="18">
        <f ca="1">SUMIF(صادر_وارد!$D$3:$D$1999,'تكويد صنف_ارصدة'!B768,صادر_وارد!$A$3:$A$500)</f>
        <v>0</v>
      </c>
      <c r="D768" s="19">
        <f ca="1">SUMIF(صادر_وارد!$D$3:$D$1999,'تكويد صنف_ارصدة'!B768,صادر_وارد!$B$3:$B$500)</f>
        <v>0</v>
      </c>
      <c r="E768" s="67">
        <f t="shared" ca="1" si="12"/>
        <v>0</v>
      </c>
      <c r="F768" s="66"/>
    </row>
    <row r="769" spans="1:6" ht="19.5" thickTop="1" thickBot="1">
      <c r="A769" s="66"/>
      <c r="B769" s="19" t="str">
        <f>IF(A769="","",SUBTOTAL(3,A$6:A769))</f>
        <v/>
      </c>
      <c r="C769" s="18">
        <f ca="1">SUMIF(صادر_وارد!$D$3:$D$1999,'تكويد صنف_ارصدة'!B769,صادر_وارد!$A$3:$A$500)</f>
        <v>0</v>
      </c>
      <c r="D769" s="19">
        <f ca="1">SUMIF(صادر_وارد!$D$3:$D$1999,'تكويد صنف_ارصدة'!B769,صادر_وارد!$B$3:$B$500)</f>
        <v>0</v>
      </c>
      <c r="E769" s="67">
        <f t="shared" ca="1" si="12"/>
        <v>0</v>
      </c>
      <c r="F769" s="66"/>
    </row>
    <row r="770" spans="1:6" ht="19.5" thickTop="1" thickBot="1">
      <c r="A770" s="66"/>
      <c r="B770" s="19" t="str">
        <f>IF(A770="","",SUBTOTAL(3,A$6:A770))</f>
        <v/>
      </c>
      <c r="C770" s="18">
        <f ca="1">SUMIF(صادر_وارد!$D$3:$D$1999,'تكويد صنف_ارصدة'!B770,صادر_وارد!$A$3:$A$500)</f>
        <v>0</v>
      </c>
      <c r="D770" s="19">
        <f ca="1">SUMIF(صادر_وارد!$D$3:$D$1999,'تكويد صنف_ارصدة'!B770,صادر_وارد!$B$3:$B$500)</f>
        <v>0</v>
      </c>
      <c r="E770" s="67">
        <f t="shared" ca="1" si="12"/>
        <v>0</v>
      </c>
      <c r="F770" s="66"/>
    </row>
    <row r="771" spans="1:6" ht="19.5" thickTop="1" thickBot="1">
      <c r="A771" s="66"/>
      <c r="B771" s="19" t="str">
        <f>IF(A771="","",SUBTOTAL(3,A$6:A771))</f>
        <v/>
      </c>
      <c r="C771" s="18">
        <f ca="1">SUMIF(صادر_وارد!$D$3:$D$1999,'تكويد صنف_ارصدة'!B771,صادر_وارد!$A$3:$A$500)</f>
        <v>0</v>
      </c>
      <c r="D771" s="19">
        <f ca="1">SUMIF(صادر_وارد!$D$3:$D$1999,'تكويد صنف_ارصدة'!B771,صادر_وارد!$B$3:$B$500)</f>
        <v>0</v>
      </c>
      <c r="E771" s="67">
        <f t="shared" ca="1" si="12"/>
        <v>0</v>
      </c>
      <c r="F771" s="66"/>
    </row>
    <row r="772" spans="1:6" ht="19.5" thickTop="1" thickBot="1">
      <c r="A772" s="66"/>
      <c r="B772" s="19" t="str">
        <f>IF(A772="","",SUBTOTAL(3,A$6:A772))</f>
        <v/>
      </c>
      <c r="C772" s="18">
        <f ca="1">SUMIF(صادر_وارد!$D$3:$D$1999,'تكويد صنف_ارصدة'!B772,صادر_وارد!$A$3:$A$500)</f>
        <v>0</v>
      </c>
      <c r="D772" s="19">
        <f ca="1">SUMIF(صادر_وارد!$D$3:$D$1999,'تكويد صنف_ارصدة'!B772,صادر_وارد!$B$3:$B$500)</f>
        <v>0</v>
      </c>
      <c r="E772" s="67">
        <f t="shared" ca="1" si="12"/>
        <v>0</v>
      </c>
      <c r="F772" s="66"/>
    </row>
    <row r="773" spans="1:6" ht="19.5" thickTop="1" thickBot="1">
      <c r="A773" s="66"/>
      <c r="B773" s="19" t="str">
        <f>IF(A773="","",SUBTOTAL(3,A$6:A773))</f>
        <v/>
      </c>
      <c r="C773" s="18">
        <f ca="1">SUMIF(صادر_وارد!$D$3:$D$1999,'تكويد صنف_ارصدة'!B773,صادر_وارد!$A$3:$A$500)</f>
        <v>0</v>
      </c>
      <c r="D773" s="19">
        <f ca="1">SUMIF(صادر_وارد!$D$3:$D$1999,'تكويد صنف_ارصدة'!B773,صادر_وارد!$B$3:$B$500)</f>
        <v>0</v>
      </c>
      <c r="E773" s="67">
        <f t="shared" ca="1" si="12"/>
        <v>0</v>
      </c>
      <c r="F773" s="66"/>
    </row>
    <row r="774" spans="1:6" ht="19.5" thickTop="1" thickBot="1">
      <c r="A774" s="66"/>
      <c r="B774" s="19" t="str">
        <f>IF(A774="","",SUBTOTAL(3,A$6:A774))</f>
        <v/>
      </c>
      <c r="C774" s="18">
        <f ca="1">SUMIF(صادر_وارد!$D$3:$D$1999,'تكويد صنف_ارصدة'!B774,صادر_وارد!$A$3:$A$500)</f>
        <v>0</v>
      </c>
      <c r="D774" s="19">
        <f ca="1">SUMIF(صادر_وارد!$D$3:$D$1999,'تكويد صنف_ارصدة'!B774,صادر_وارد!$B$3:$B$500)</f>
        <v>0</v>
      </c>
      <c r="E774" s="67">
        <f t="shared" ca="1" si="12"/>
        <v>0</v>
      </c>
      <c r="F774" s="66"/>
    </row>
    <row r="775" spans="1:6" ht="19.5" thickTop="1" thickBot="1">
      <c r="A775" s="66"/>
      <c r="B775" s="19" t="str">
        <f>IF(A775="","",SUBTOTAL(3,A$6:A775))</f>
        <v/>
      </c>
      <c r="C775" s="18">
        <f ca="1">SUMIF(صادر_وارد!$D$3:$D$1999,'تكويد صنف_ارصدة'!B775,صادر_وارد!$A$3:$A$500)</f>
        <v>0</v>
      </c>
      <c r="D775" s="19">
        <f ca="1">SUMIF(صادر_وارد!$D$3:$D$1999,'تكويد صنف_ارصدة'!B775,صادر_وارد!$B$3:$B$500)</f>
        <v>0</v>
      </c>
      <c r="E775" s="67">
        <f t="shared" ref="E775:E838" ca="1" si="13">C775-D775</f>
        <v>0</v>
      </c>
      <c r="F775" s="66"/>
    </row>
    <row r="776" spans="1:6" ht="19.5" thickTop="1" thickBot="1">
      <c r="A776" s="66"/>
      <c r="B776" s="19" t="str">
        <f>IF(A776="","",SUBTOTAL(3,A$6:A776))</f>
        <v/>
      </c>
      <c r="C776" s="18">
        <f ca="1">SUMIF(صادر_وارد!$D$3:$D$1999,'تكويد صنف_ارصدة'!B776,صادر_وارد!$A$3:$A$500)</f>
        <v>0</v>
      </c>
      <c r="D776" s="19">
        <f ca="1">SUMIF(صادر_وارد!$D$3:$D$1999,'تكويد صنف_ارصدة'!B776,صادر_وارد!$B$3:$B$500)</f>
        <v>0</v>
      </c>
      <c r="E776" s="67">
        <f t="shared" ca="1" si="13"/>
        <v>0</v>
      </c>
      <c r="F776" s="66"/>
    </row>
    <row r="777" spans="1:6" ht="19.5" thickTop="1" thickBot="1">
      <c r="A777" s="66"/>
      <c r="B777" s="19" t="str">
        <f>IF(A777="","",SUBTOTAL(3,A$6:A777))</f>
        <v/>
      </c>
      <c r="C777" s="18">
        <f ca="1">SUMIF(صادر_وارد!$D$3:$D$1999,'تكويد صنف_ارصدة'!B777,صادر_وارد!$A$3:$A$500)</f>
        <v>0</v>
      </c>
      <c r="D777" s="19">
        <f ca="1">SUMIF(صادر_وارد!$D$3:$D$1999,'تكويد صنف_ارصدة'!B777,صادر_وارد!$B$3:$B$500)</f>
        <v>0</v>
      </c>
      <c r="E777" s="67">
        <f t="shared" ca="1" si="13"/>
        <v>0</v>
      </c>
      <c r="F777" s="66"/>
    </row>
    <row r="778" spans="1:6" ht="19.5" thickTop="1" thickBot="1">
      <c r="A778" s="66"/>
      <c r="B778" s="19" t="str">
        <f>IF(A778="","",SUBTOTAL(3,A$6:A778))</f>
        <v/>
      </c>
      <c r="C778" s="18">
        <f ca="1">SUMIF(صادر_وارد!$D$3:$D$1999,'تكويد صنف_ارصدة'!B778,صادر_وارد!$A$3:$A$500)</f>
        <v>0</v>
      </c>
      <c r="D778" s="19">
        <f ca="1">SUMIF(صادر_وارد!$D$3:$D$1999,'تكويد صنف_ارصدة'!B778,صادر_وارد!$B$3:$B$500)</f>
        <v>0</v>
      </c>
      <c r="E778" s="67">
        <f t="shared" ca="1" si="13"/>
        <v>0</v>
      </c>
      <c r="F778" s="66"/>
    </row>
    <row r="779" spans="1:6" ht="19.5" thickTop="1" thickBot="1">
      <c r="A779" s="66"/>
      <c r="B779" s="19" t="str">
        <f>IF(A779="","",SUBTOTAL(3,A$6:A779))</f>
        <v/>
      </c>
      <c r="C779" s="18">
        <f ca="1">SUMIF(صادر_وارد!$D$3:$D$1999,'تكويد صنف_ارصدة'!B779,صادر_وارد!$A$3:$A$500)</f>
        <v>0</v>
      </c>
      <c r="D779" s="19">
        <f ca="1">SUMIF(صادر_وارد!$D$3:$D$1999,'تكويد صنف_ارصدة'!B779,صادر_وارد!$B$3:$B$500)</f>
        <v>0</v>
      </c>
      <c r="E779" s="67">
        <f t="shared" ca="1" si="13"/>
        <v>0</v>
      </c>
      <c r="F779" s="66"/>
    </row>
    <row r="780" spans="1:6" ht="19.5" thickTop="1" thickBot="1">
      <c r="A780" s="66"/>
      <c r="B780" s="19" t="str">
        <f>IF(A780="","",SUBTOTAL(3,A$6:A780))</f>
        <v/>
      </c>
      <c r="C780" s="18">
        <f ca="1">SUMIF(صادر_وارد!$D$3:$D$1999,'تكويد صنف_ارصدة'!B780,صادر_وارد!$A$3:$A$500)</f>
        <v>0</v>
      </c>
      <c r="D780" s="19">
        <f ca="1">SUMIF(صادر_وارد!$D$3:$D$1999,'تكويد صنف_ارصدة'!B780,صادر_وارد!$B$3:$B$500)</f>
        <v>0</v>
      </c>
      <c r="E780" s="67">
        <f t="shared" ca="1" si="13"/>
        <v>0</v>
      </c>
      <c r="F780" s="66"/>
    </row>
    <row r="781" spans="1:6" ht="19.5" thickTop="1" thickBot="1">
      <c r="A781" s="66"/>
      <c r="B781" s="19" t="str">
        <f>IF(A781="","",SUBTOTAL(3,A$6:A781))</f>
        <v/>
      </c>
      <c r="C781" s="18">
        <f ca="1">SUMIF(صادر_وارد!$D$3:$D$1999,'تكويد صنف_ارصدة'!B781,صادر_وارد!$A$3:$A$500)</f>
        <v>0</v>
      </c>
      <c r="D781" s="19">
        <f ca="1">SUMIF(صادر_وارد!$D$3:$D$1999,'تكويد صنف_ارصدة'!B781,صادر_وارد!$B$3:$B$500)</f>
        <v>0</v>
      </c>
      <c r="E781" s="67">
        <f t="shared" ca="1" si="13"/>
        <v>0</v>
      </c>
      <c r="F781" s="66"/>
    </row>
    <row r="782" spans="1:6" ht="19.5" thickTop="1" thickBot="1">
      <c r="A782" s="66"/>
      <c r="B782" s="19" t="str">
        <f>IF(A782="","",SUBTOTAL(3,A$6:A782))</f>
        <v/>
      </c>
      <c r="C782" s="18">
        <f ca="1">SUMIF(صادر_وارد!$D$3:$D$1999,'تكويد صنف_ارصدة'!B782,صادر_وارد!$A$3:$A$500)</f>
        <v>0</v>
      </c>
      <c r="D782" s="19">
        <f ca="1">SUMIF(صادر_وارد!$D$3:$D$1999,'تكويد صنف_ارصدة'!B782,صادر_وارد!$B$3:$B$500)</f>
        <v>0</v>
      </c>
      <c r="E782" s="67">
        <f t="shared" ca="1" si="13"/>
        <v>0</v>
      </c>
      <c r="F782" s="66"/>
    </row>
    <row r="783" spans="1:6" ht="19.5" thickTop="1" thickBot="1">
      <c r="A783" s="66"/>
      <c r="B783" s="19" t="str">
        <f>IF(A783="","",SUBTOTAL(3,A$6:A783))</f>
        <v/>
      </c>
      <c r="C783" s="18">
        <f ca="1">SUMIF(صادر_وارد!$D$3:$D$1999,'تكويد صنف_ارصدة'!B783,صادر_وارد!$A$3:$A$500)</f>
        <v>0</v>
      </c>
      <c r="D783" s="19">
        <f ca="1">SUMIF(صادر_وارد!$D$3:$D$1999,'تكويد صنف_ارصدة'!B783,صادر_وارد!$B$3:$B$500)</f>
        <v>0</v>
      </c>
      <c r="E783" s="67">
        <f t="shared" ca="1" si="13"/>
        <v>0</v>
      </c>
      <c r="F783" s="66"/>
    </row>
    <row r="784" spans="1:6" ht="19.5" thickTop="1" thickBot="1">
      <c r="A784" s="66"/>
      <c r="B784" s="19" t="str">
        <f>IF(A784="","",SUBTOTAL(3,A$6:A784))</f>
        <v/>
      </c>
      <c r="C784" s="18">
        <f ca="1">SUMIF(صادر_وارد!$D$3:$D$1999,'تكويد صنف_ارصدة'!B784,صادر_وارد!$A$3:$A$500)</f>
        <v>0</v>
      </c>
      <c r="D784" s="19">
        <f ca="1">SUMIF(صادر_وارد!$D$3:$D$1999,'تكويد صنف_ارصدة'!B784,صادر_وارد!$B$3:$B$500)</f>
        <v>0</v>
      </c>
      <c r="E784" s="67">
        <f t="shared" ca="1" si="13"/>
        <v>0</v>
      </c>
      <c r="F784" s="66"/>
    </row>
    <row r="785" spans="1:6" ht="19.5" thickTop="1" thickBot="1">
      <c r="A785" s="66"/>
      <c r="B785" s="19" t="str">
        <f>IF(A785="","",SUBTOTAL(3,A$6:A785))</f>
        <v/>
      </c>
      <c r="C785" s="18">
        <f ca="1">SUMIF(صادر_وارد!$D$3:$D$1999,'تكويد صنف_ارصدة'!B785,صادر_وارد!$A$3:$A$500)</f>
        <v>0</v>
      </c>
      <c r="D785" s="19">
        <f ca="1">SUMIF(صادر_وارد!$D$3:$D$1999,'تكويد صنف_ارصدة'!B785,صادر_وارد!$B$3:$B$500)</f>
        <v>0</v>
      </c>
      <c r="E785" s="67">
        <f t="shared" ca="1" si="13"/>
        <v>0</v>
      </c>
      <c r="F785" s="66"/>
    </row>
    <row r="786" spans="1:6" ht="19.5" thickTop="1" thickBot="1">
      <c r="A786" s="66"/>
      <c r="B786" s="19" t="str">
        <f>IF(A786="","",SUBTOTAL(3,A$6:A786))</f>
        <v/>
      </c>
      <c r="C786" s="18">
        <f ca="1">SUMIF(صادر_وارد!$D$3:$D$1999,'تكويد صنف_ارصدة'!B786,صادر_وارد!$A$3:$A$500)</f>
        <v>0</v>
      </c>
      <c r="D786" s="19">
        <f ca="1">SUMIF(صادر_وارد!$D$3:$D$1999,'تكويد صنف_ارصدة'!B786,صادر_وارد!$B$3:$B$500)</f>
        <v>0</v>
      </c>
      <c r="E786" s="67">
        <f t="shared" ca="1" si="13"/>
        <v>0</v>
      </c>
      <c r="F786" s="66"/>
    </row>
    <row r="787" spans="1:6" ht="19.5" thickTop="1" thickBot="1">
      <c r="A787" s="66"/>
      <c r="B787" s="19" t="str">
        <f>IF(A787="","",SUBTOTAL(3,A$6:A787))</f>
        <v/>
      </c>
      <c r="C787" s="18">
        <f ca="1">SUMIF(صادر_وارد!$D$3:$D$1999,'تكويد صنف_ارصدة'!B787,صادر_وارد!$A$3:$A$500)</f>
        <v>0</v>
      </c>
      <c r="D787" s="19">
        <f ca="1">SUMIF(صادر_وارد!$D$3:$D$1999,'تكويد صنف_ارصدة'!B787,صادر_وارد!$B$3:$B$500)</f>
        <v>0</v>
      </c>
      <c r="E787" s="67">
        <f t="shared" ca="1" si="13"/>
        <v>0</v>
      </c>
      <c r="F787" s="66"/>
    </row>
    <row r="788" spans="1:6" ht="19.5" thickTop="1" thickBot="1">
      <c r="A788" s="66"/>
      <c r="B788" s="19" t="str">
        <f>IF(A788="","",SUBTOTAL(3,A$6:A788))</f>
        <v/>
      </c>
      <c r="C788" s="18">
        <f ca="1">SUMIF(صادر_وارد!$D$3:$D$1999,'تكويد صنف_ارصدة'!B788,صادر_وارد!$A$3:$A$500)</f>
        <v>0</v>
      </c>
      <c r="D788" s="19">
        <f ca="1">SUMIF(صادر_وارد!$D$3:$D$1999,'تكويد صنف_ارصدة'!B788,صادر_وارد!$B$3:$B$500)</f>
        <v>0</v>
      </c>
      <c r="E788" s="67">
        <f t="shared" ca="1" si="13"/>
        <v>0</v>
      </c>
      <c r="F788" s="66"/>
    </row>
    <row r="789" spans="1:6" ht="19.5" thickTop="1" thickBot="1">
      <c r="A789" s="66"/>
      <c r="B789" s="19" t="str">
        <f>IF(A789="","",SUBTOTAL(3,A$6:A789))</f>
        <v/>
      </c>
      <c r="C789" s="18">
        <f ca="1">SUMIF(صادر_وارد!$D$3:$D$1999,'تكويد صنف_ارصدة'!B789,صادر_وارد!$A$3:$A$500)</f>
        <v>0</v>
      </c>
      <c r="D789" s="19">
        <f ca="1">SUMIF(صادر_وارد!$D$3:$D$1999,'تكويد صنف_ارصدة'!B789,صادر_وارد!$B$3:$B$500)</f>
        <v>0</v>
      </c>
      <c r="E789" s="67">
        <f t="shared" ca="1" si="13"/>
        <v>0</v>
      </c>
      <c r="F789" s="66"/>
    </row>
    <row r="790" spans="1:6" ht="19.5" thickTop="1" thickBot="1">
      <c r="A790" s="66"/>
      <c r="B790" s="19" t="str">
        <f>IF(A790="","",SUBTOTAL(3,A$6:A790))</f>
        <v/>
      </c>
      <c r="C790" s="18">
        <f ca="1">SUMIF(صادر_وارد!$D$3:$D$1999,'تكويد صنف_ارصدة'!B790,صادر_وارد!$A$3:$A$500)</f>
        <v>0</v>
      </c>
      <c r="D790" s="19">
        <f ca="1">SUMIF(صادر_وارد!$D$3:$D$1999,'تكويد صنف_ارصدة'!B790,صادر_وارد!$B$3:$B$500)</f>
        <v>0</v>
      </c>
      <c r="E790" s="67">
        <f t="shared" ca="1" si="13"/>
        <v>0</v>
      </c>
      <c r="F790" s="66"/>
    </row>
    <row r="791" spans="1:6" ht="19.5" thickTop="1" thickBot="1">
      <c r="A791" s="66"/>
      <c r="B791" s="19" t="str">
        <f>IF(A791="","",SUBTOTAL(3,A$6:A791))</f>
        <v/>
      </c>
      <c r="C791" s="18">
        <f ca="1">SUMIF(صادر_وارد!$D$3:$D$1999,'تكويد صنف_ارصدة'!B791,صادر_وارد!$A$3:$A$500)</f>
        <v>0</v>
      </c>
      <c r="D791" s="19">
        <f ca="1">SUMIF(صادر_وارد!$D$3:$D$1999,'تكويد صنف_ارصدة'!B791,صادر_وارد!$B$3:$B$500)</f>
        <v>0</v>
      </c>
      <c r="E791" s="67">
        <f t="shared" ca="1" si="13"/>
        <v>0</v>
      </c>
      <c r="F791" s="66"/>
    </row>
    <row r="792" spans="1:6" ht="19.5" thickTop="1" thickBot="1">
      <c r="A792" s="66"/>
      <c r="B792" s="19" t="str">
        <f>IF(A792="","",SUBTOTAL(3,A$6:A792))</f>
        <v/>
      </c>
      <c r="C792" s="18">
        <f ca="1">SUMIF(صادر_وارد!$D$3:$D$1999,'تكويد صنف_ارصدة'!B792,صادر_وارد!$A$3:$A$500)</f>
        <v>0</v>
      </c>
      <c r="D792" s="19">
        <f ca="1">SUMIF(صادر_وارد!$D$3:$D$1999,'تكويد صنف_ارصدة'!B792,صادر_وارد!$B$3:$B$500)</f>
        <v>0</v>
      </c>
      <c r="E792" s="67">
        <f t="shared" ca="1" si="13"/>
        <v>0</v>
      </c>
      <c r="F792" s="66"/>
    </row>
    <row r="793" spans="1:6" ht="19.5" thickTop="1" thickBot="1">
      <c r="A793" s="66"/>
      <c r="B793" s="19" t="str">
        <f>IF(A793="","",SUBTOTAL(3,A$6:A793))</f>
        <v/>
      </c>
      <c r="C793" s="18">
        <f ca="1">SUMIF(صادر_وارد!$D$3:$D$1999,'تكويد صنف_ارصدة'!B793,صادر_وارد!$A$3:$A$500)</f>
        <v>0</v>
      </c>
      <c r="D793" s="19">
        <f ca="1">SUMIF(صادر_وارد!$D$3:$D$1999,'تكويد صنف_ارصدة'!B793,صادر_وارد!$B$3:$B$500)</f>
        <v>0</v>
      </c>
      <c r="E793" s="67">
        <f t="shared" ca="1" si="13"/>
        <v>0</v>
      </c>
      <c r="F793" s="66"/>
    </row>
    <row r="794" spans="1:6" ht="19.5" thickTop="1" thickBot="1">
      <c r="A794" s="66"/>
      <c r="B794" s="19" t="str">
        <f>IF(A794="","",SUBTOTAL(3,A$6:A794))</f>
        <v/>
      </c>
      <c r="C794" s="18">
        <f ca="1">SUMIF(صادر_وارد!$D$3:$D$1999,'تكويد صنف_ارصدة'!B794,صادر_وارد!$A$3:$A$500)</f>
        <v>0</v>
      </c>
      <c r="D794" s="19">
        <f ca="1">SUMIF(صادر_وارد!$D$3:$D$1999,'تكويد صنف_ارصدة'!B794,صادر_وارد!$B$3:$B$500)</f>
        <v>0</v>
      </c>
      <c r="E794" s="67">
        <f t="shared" ca="1" si="13"/>
        <v>0</v>
      </c>
      <c r="F794" s="66"/>
    </row>
    <row r="795" spans="1:6" ht="19.5" thickTop="1" thickBot="1">
      <c r="A795" s="66"/>
      <c r="B795" s="19" t="str">
        <f>IF(A795="","",SUBTOTAL(3,A$6:A795))</f>
        <v/>
      </c>
      <c r="C795" s="18">
        <f ca="1">SUMIF(صادر_وارد!$D$3:$D$1999,'تكويد صنف_ارصدة'!B795,صادر_وارد!$A$3:$A$500)</f>
        <v>0</v>
      </c>
      <c r="D795" s="19">
        <f ca="1">SUMIF(صادر_وارد!$D$3:$D$1999,'تكويد صنف_ارصدة'!B795,صادر_وارد!$B$3:$B$500)</f>
        <v>0</v>
      </c>
      <c r="E795" s="67">
        <f t="shared" ca="1" si="13"/>
        <v>0</v>
      </c>
      <c r="F795" s="66"/>
    </row>
    <row r="796" spans="1:6" ht="19.5" thickTop="1" thickBot="1">
      <c r="A796" s="66"/>
      <c r="B796" s="19" t="str">
        <f>IF(A796="","",SUBTOTAL(3,A$6:A796))</f>
        <v/>
      </c>
      <c r="C796" s="18">
        <f ca="1">SUMIF(صادر_وارد!$D$3:$D$1999,'تكويد صنف_ارصدة'!B796,صادر_وارد!$A$3:$A$500)</f>
        <v>0</v>
      </c>
      <c r="D796" s="19">
        <f ca="1">SUMIF(صادر_وارد!$D$3:$D$1999,'تكويد صنف_ارصدة'!B796,صادر_وارد!$B$3:$B$500)</f>
        <v>0</v>
      </c>
      <c r="E796" s="67">
        <f t="shared" ca="1" si="13"/>
        <v>0</v>
      </c>
      <c r="F796" s="66"/>
    </row>
    <row r="797" spans="1:6" ht="19.5" thickTop="1" thickBot="1">
      <c r="A797" s="66"/>
      <c r="B797" s="19" t="str">
        <f>IF(A797="","",SUBTOTAL(3,A$6:A797))</f>
        <v/>
      </c>
      <c r="C797" s="18">
        <f ca="1">SUMIF(صادر_وارد!$D$3:$D$1999,'تكويد صنف_ارصدة'!B797,صادر_وارد!$A$3:$A$500)</f>
        <v>0</v>
      </c>
      <c r="D797" s="19">
        <f ca="1">SUMIF(صادر_وارد!$D$3:$D$1999,'تكويد صنف_ارصدة'!B797,صادر_وارد!$B$3:$B$500)</f>
        <v>0</v>
      </c>
      <c r="E797" s="67">
        <f t="shared" ca="1" si="13"/>
        <v>0</v>
      </c>
      <c r="F797" s="66"/>
    </row>
    <row r="798" spans="1:6" ht="19.5" thickTop="1" thickBot="1">
      <c r="A798" s="66"/>
      <c r="B798" s="19" t="str">
        <f>IF(A798="","",SUBTOTAL(3,A$6:A798))</f>
        <v/>
      </c>
      <c r="C798" s="18">
        <f ca="1">SUMIF(صادر_وارد!$D$3:$D$1999,'تكويد صنف_ارصدة'!B798,صادر_وارد!$A$3:$A$500)</f>
        <v>0</v>
      </c>
      <c r="D798" s="19">
        <f ca="1">SUMIF(صادر_وارد!$D$3:$D$1999,'تكويد صنف_ارصدة'!B798,صادر_وارد!$B$3:$B$500)</f>
        <v>0</v>
      </c>
      <c r="E798" s="67">
        <f t="shared" ca="1" si="13"/>
        <v>0</v>
      </c>
      <c r="F798" s="66"/>
    </row>
    <row r="799" spans="1:6" ht="19.5" thickTop="1" thickBot="1">
      <c r="A799" s="66"/>
      <c r="B799" s="19" t="str">
        <f>IF(A799="","",SUBTOTAL(3,A$6:A799))</f>
        <v/>
      </c>
      <c r="C799" s="18">
        <f ca="1">SUMIF(صادر_وارد!$D$3:$D$1999,'تكويد صنف_ارصدة'!B799,صادر_وارد!$A$3:$A$500)</f>
        <v>0</v>
      </c>
      <c r="D799" s="19">
        <f ca="1">SUMIF(صادر_وارد!$D$3:$D$1999,'تكويد صنف_ارصدة'!B799,صادر_وارد!$B$3:$B$500)</f>
        <v>0</v>
      </c>
      <c r="E799" s="67">
        <f t="shared" ca="1" si="13"/>
        <v>0</v>
      </c>
      <c r="F799" s="66"/>
    </row>
    <row r="800" spans="1:6" ht="19.5" thickTop="1" thickBot="1">
      <c r="A800" s="66"/>
      <c r="B800" s="19" t="str">
        <f>IF(A800="","",SUBTOTAL(3,A$6:A800))</f>
        <v/>
      </c>
      <c r="C800" s="18">
        <f ca="1">SUMIF(صادر_وارد!$D$3:$D$1999,'تكويد صنف_ارصدة'!B800,صادر_وارد!$A$3:$A$500)</f>
        <v>0</v>
      </c>
      <c r="D800" s="19">
        <f ca="1">SUMIF(صادر_وارد!$D$3:$D$1999,'تكويد صنف_ارصدة'!B800,صادر_وارد!$B$3:$B$500)</f>
        <v>0</v>
      </c>
      <c r="E800" s="67">
        <f t="shared" ca="1" si="13"/>
        <v>0</v>
      </c>
      <c r="F800" s="66"/>
    </row>
    <row r="801" spans="1:6" ht="19.5" thickTop="1" thickBot="1">
      <c r="A801" s="66"/>
      <c r="B801" s="19" t="str">
        <f>IF(A801="","",SUBTOTAL(3,A$6:A801))</f>
        <v/>
      </c>
      <c r="C801" s="18">
        <f ca="1">SUMIF(صادر_وارد!$D$3:$D$1999,'تكويد صنف_ارصدة'!B801,صادر_وارد!$A$3:$A$500)</f>
        <v>0</v>
      </c>
      <c r="D801" s="19">
        <f ca="1">SUMIF(صادر_وارد!$D$3:$D$1999,'تكويد صنف_ارصدة'!B801,صادر_وارد!$B$3:$B$500)</f>
        <v>0</v>
      </c>
      <c r="E801" s="67">
        <f t="shared" ca="1" si="13"/>
        <v>0</v>
      </c>
      <c r="F801" s="66"/>
    </row>
    <row r="802" spans="1:6" ht="19.5" thickTop="1" thickBot="1">
      <c r="A802" s="66"/>
      <c r="B802" s="19" t="str">
        <f>IF(A802="","",SUBTOTAL(3,A$6:A802))</f>
        <v/>
      </c>
      <c r="C802" s="18">
        <f ca="1">SUMIF(صادر_وارد!$D$3:$D$1999,'تكويد صنف_ارصدة'!B802,صادر_وارد!$A$3:$A$500)</f>
        <v>0</v>
      </c>
      <c r="D802" s="19">
        <f ca="1">SUMIF(صادر_وارد!$D$3:$D$1999,'تكويد صنف_ارصدة'!B802,صادر_وارد!$B$3:$B$500)</f>
        <v>0</v>
      </c>
      <c r="E802" s="67">
        <f t="shared" ca="1" si="13"/>
        <v>0</v>
      </c>
      <c r="F802" s="66"/>
    </row>
    <row r="803" spans="1:6" ht="19.5" thickTop="1" thickBot="1">
      <c r="A803" s="66"/>
      <c r="B803" s="19" t="str">
        <f>IF(A803="","",SUBTOTAL(3,A$6:A803))</f>
        <v/>
      </c>
      <c r="C803" s="18">
        <f ca="1">SUMIF(صادر_وارد!$D$3:$D$1999,'تكويد صنف_ارصدة'!B803,صادر_وارد!$A$3:$A$500)</f>
        <v>0</v>
      </c>
      <c r="D803" s="19">
        <f ca="1">SUMIF(صادر_وارد!$D$3:$D$1999,'تكويد صنف_ارصدة'!B803,صادر_وارد!$B$3:$B$500)</f>
        <v>0</v>
      </c>
      <c r="E803" s="67">
        <f t="shared" ca="1" si="13"/>
        <v>0</v>
      </c>
      <c r="F803" s="66"/>
    </row>
    <row r="804" spans="1:6" ht="19.5" thickTop="1" thickBot="1">
      <c r="A804" s="66"/>
      <c r="B804" s="19" t="str">
        <f>IF(A804="","",SUBTOTAL(3,A$6:A804))</f>
        <v/>
      </c>
      <c r="C804" s="18">
        <f ca="1">SUMIF(صادر_وارد!$D$3:$D$1999,'تكويد صنف_ارصدة'!B804,صادر_وارد!$A$3:$A$500)</f>
        <v>0</v>
      </c>
      <c r="D804" s="19">
        <f ca="1">SUMIF(صادر_وارد!$D$3:$D$1999,'تكويد صنف_ارصدة'!B804,صادر_وارد!$B$3:$B$500)</f>
        <v>0</v>
      </c>
      <c r="E804" s="67">
        <f t="shared" ca="1" si="13"/>
        <v>0</v>
      </c>
      <c r="F804" s="66"/>
    </row>
    <row r="805" spans="1:6" ht="19.5" thickTop="1" thickBot="1">
      <c r="A805" s="66"/>
      <c r="B805" s="19" t="str">
        <f>IF(A805="","",SUBTOTAL(3,A$6:A805))</f>
        <v/>
      </c>
      <c r="C805" s="18">
        <f ca="1">SUMIF(صادر_وارد!$D$3:$D$1999,'تكويد صنف_ارصدة'!B805,صادر_وارد!$A$3:$A$500)</f>
        <v>0</v>
      </c>
      <c r="D805" s="19">
        <f ca="1">SUMIF(صادر_وارد!$D$3:$D$1999,'تكويد صنف_ارصدة'!B805,صادر_وارد!$B$3:$B$500)</f>
        <v>0</v>
      </c>
      <c r="E805" s="67">
        <f t="shared" ca="1" si="13"/>
        <v>0</v>
      </c>
      <c r="F805" s="66"/>
    </row>
    <row r="806" spans="1:6" ht="19.5" thickTop="1" thickBot="1">
      <c r="A806" s="66"/>
      <c r="B806" s="19" t="str">
        <f>IF(A806="","",SUBTOTAL(3,A$6:A806))</f>
        <v/>
      </c>
      <c r="C806" s="18">
        <f ca="1">SUMIF(صادر_وارد!$D$3:$D$1999,'تكويد صنف_ارصدة'!B806,صادر_وارد!$A$3:$A$500)</f>
        <v>0</v>
      </c>
      <c r="D806" s="19">
        <f ca="1">SUMIF(صادر_وارد!$D$3:$D$1999,'تكويد صنف_ارصدة'!B806,صادر_وارد!$B$3:$B$500)</f>
        <v>0</v>
      </c>
      <c r="E806" s="67">
        <f t="shared" ca="1" si="13"/>
        <v>0</v>
      </c>
      <c r="F806" s="66"/>
    </row>
    <row r="807" spans="1:6" ht="19.5" thickTop="1" thickBot="1">
      <c r="A807" s="66"/>
      <c r="B807" s="19" t="str">
        <f>IF(A807="","",SUBTOTAL(3,A$6:A807))</f>
        <v/>
      </c>
      <c r="C807" s="18">
        <f ca="1">SUMIF(صادر_وارد!$D$3:$D$1999,'تكويد صنف_ارصدة'!B807,صادر_وارد!$A$3:$A$500)</f>
        <v>0</v>
      </c>
      <c r="D807" s="19">
        <f ca="1">SUMIF(صادر_وارد!$D$3:$D$1999,'تكويد صنف_ارصدة'!B807,صادر_وارد!$B$3:$B$500)</f>
        <v>0</v>
      </c>
      <c r="E807" s="67">
        <f t="shared" ca="1" si="13"/>
        <v>0</v>
      </c>
      <c r="F807" s="66"/>
    </row>
    <row r="808" spans="1:6" ht="19.5" thickTop="1" thickBot="1">
      <c r="A808" s="66"/>
      <c r="B808" s="19" t="str">
        <f>IF(A808="","",SUBTOTAL(3,A$6:A808))</f>
        <v/>
      </c>
      <c r="C808" s="18">
        <f ca="1">SUMIF(صادر_وارد!$D$3:$D$1999,'تكويد صنف_ارصدة'!B808,صادر_وارد!$A$3:$A$500)</f>
        <v>0</v>
      </c>
      <c r="D808" s="19">
        <f ca="1">SUMIF(صادر_وارد!$D$3:$D$1999,'تكويد صنف_ارصدة'!B808,صادر_وارد!$B$3:$B$500)</f>
        <v>0</v>
      </c>
      <c r="E808" s="67">
        <f t="shared" ca="1" si="13"/>
        <v>0</v>
      </c>
      <c r="F808" s="66"/>
    </row>
    <row r="809" spans="1:6" ht="19.5" thickTop="1" thickBot="1">
      <c r="A809" s="66"/>
      <c r="B809" s="19" t="str">
        <f>IF(A809="","",SUBTOTAL(3,A$6:A809))</f>
        <v/>
      </c>
      <c r="C809" s="18">
        <f ca="1">SUMIF(صادر_وارد!$D$3:$D$1999,'تكويد صنف_ارصدة'!B809,صادر_وارد!$A$3:$A$500)</f>
        <v>0</v>
      </c>
      <c r="D809" s="19">
        <f ca="1">SUMIF(صادر_وارد!$D$3:$D$1999,'تكويد صنف_ارصدة'!B809,صادر_وارد!$B$3:$B$500)</f>
        <v>0</v>
      </c>
      <c r="E809" s="67">
        <f t="shared" ca="1" si="13"/>
        <v>0</v>
      </c>
      <c r="F809" s="66"/>
    </row>
    <row r="810" spans="1:6" ht="19.5" thickTop="1" thickBot="1">
      <c r="A810" s="66"/>
      <c r="B810" s="19" t="str">
        <f>IF(A810="","",SUBTOTAL(3,A$6:A810))</f>
        <v/>
      </c>
      <c r="C810" s="18">
        <f ca="1">SUMIF(صادر_وارد!$D$3:$D$1999,'تكويد صنف_ارصدة'!B810,صادر_وارد!$A$3:$A$500)</f>
        <v>0</v>
      </c>
      <c r="D810" s="19">
        <f ca="1">SUMIF(صادر_وارد!$D$3:$D$1999,'تكويد صنف_ارصدة'!B810,صادر_وارد!$B$3:$B$500)</f>
        <v>0</v>
      </c>
      <c r="E810" s="67">
        <f t="shared" ca="1" si="13"/>
        <v>0</v>
      </c>
      <c r="F810" s="66"/>
    </row>
    <row r="811" spans="1:6" ht="19.5" thickTop="1" thickBot="1">
      <c r="A811" s="66"/>
      <c r="B811" s="19" t="str">
        <f>IF(A811="","",SUBTOTAL(3,A$6:A811))</f>
        <v/>
      </c>
      <c r="C811" s="18">
        <f ca="1">SUMIF(صادر_وارد!$D$3:$D$1999,'تكويد صنف_ارصدة'!B811,صادر_وارد!$A$3:$A$500)</f>
        <v>0</v>
      </c>
      <c r="D811" s="19">
        <f ca="1">SUMIF(صادر_وارد!$D$3:$D$1999,'تكويد صنف_ارصدة'!B811,صادر_وارد!$B$3:$B$500)</f>
        <v>0</v>
      </c>
      <c r="E811" s="67">
        <f t="shared" ca="1" si="13"/>
        <v>0</v>
      </c>
      <c r="F811" s="66"/>
    </row>
    <row r="812" spans="1:6" ht="19.5" thickTop="1" thickBot="1">
      <c r="A812" s="66"/>
      <c r="B812" s="19" t="str">
        <f>IF(A812="","",SUBTOTAL(3,A$6:A812))</f>
        <v/>
      </c>
      <c r="C812" s="18">
        <f ca="1">SUMIF(صادر_وارد!$D$3:$D$1999,'تكويد صنف_ارصدة'!B812,صادر_وارد!$A$3:$A$500)</f>
        <v>0</v>
      </c>
      <c r="D812" s="19">
        <f ca="1">SUMIF(صادر_وارد!$D$3:$D$1999,'تكويد صنف_ارصدة'!B812,صادر_وارد!$B$3:$B$500)</f>
        <v>0</v>
      </c>
      <c r="E812" s="67">
        <f t="shared" ca="1" si="13"/>
        <v>0</v>
      </c>
      <c r="F812" s="66"/>
    </row>
    <row r="813" spans="1:6" ht="19.5" thickTop="1" thickBot="1">
      <c r="A813" s="66"/>
      <c r="B813" s="19" t="str">
        <f>IF(A813="","",SUBTOTAL(3,A$6:A813))</f>
        <v/>
      </c>
      <c r="C813" s="18">
        <f ca="1">SUMIF(صادر_وارد!$D$3:$D$1999,'تكويد صنف_ارصدة'!B813,صادر_وارد!$A$3:$A$500)</f>
        <v>0</v>
      </c>
      <c r="D813" s="19">
        <f ca="1">SUMIF(صادر_وارد!$D$3:$D$1999,'تكويد صنف_ارصدة'!B813,صادر_وارد!$B$3:$B$500)</f>
        <v>0</v>
      </c>
      <c r="E813" s="67">
        <f t="shared" ca="1" si="13"/>
        <v>0</v>
      </c>
      <c r="F813" s="66"/>
    </row>
    <row r="814" spans="1:6" ht="19.5" thickTop="1" thickBot="1">
      <c r="A814" s="66"/>
      <c r="B814" s="19" t="str">
        <f>IF(A814="","",SUBTOTAL(3,A$6:A814))</f>
        <v/>
      </c>
      <c r="C814" s="18">
        <f ca="1">SUMIF(صادر_وارد!$D$3:$D$1999,'تكويد صنف_ارصدة'!B814,صادر_وارد!$A$3:$A$500)</f>
        <v>0</v>
      </c>
      <c r="D814" s="19">
        <f ca="1">SUMIF(صادر_وارد!$D$3:$D$1999,'تكويد صنف_ارصدة'!B814,صادر_وارد!$B$3:$B$500)</f>
        <v>0</v>
      </c>
      <c r="E814" s="67">
        <f t="shared" ca="1" si="13"/>
        <v>0</v>
      </c>
      <c r="F814" s="66"/>
    </row>
    <row r="815" spans="1:6" ht="19.5" thickTop="1" thickBot="1">
      <c r="A815" s="66"/>
      <c r="B815" s="19" t="str">
        <f>IF(A815="","",SUBTOTAL(3,A$6:A815))</f>
        <v/>
      </c>
      <c r="C815" s="18">
        <f ca="1">SUMIF(صادر_وارد!$D$3:$D$1999,'تكويد صنف_ارصدة'!B815,صادر_وارد!$A$3:$A$500)</f>
        <v>0</v>
      </c>
      <c r="D815" s="19">
        <f ca="1">SUMIF(صادر_وارد!$D$3:$D$1999,'تكويد صنف_ارصدة'!B815,صادر_وارد!$B$3:$B$500)</f>
        <v>0</v>
      </c>
      <c r="E815" s="67">
        <f t="shared" ca="1" si="13"/>
        <v>0</v>
      </c>
      <c r="F815" s="66"/>
    </row>
    <row r="816" spans="1:6" ht="19.5" thickTop="1" thickBot="1">
      <c r="A816" s="66"/>
      <c r="B816" s="19" t="str">
        <f>IF(A816="","",SUBTOTAL(3,A$6:A816))</f>
        <v/>
      </c>
      <c r="C816" s="18">
        <f ca="1">SUMIF(صادر_وارد!$D$3:$D$1999,'تكويد صنف_ارصدة'!B816,صادر_وارد!$A$3:$A$500)</f>
        <v>0</v>
      </c>
      <c r="D816" s="19">
        <f ca="1">SUMIF(صادر_وارد!$D$3:$D$1999,'تكويد صنف_ارصدة'!B816,صادر_وارد!$B$3:$B$500)</f>
        <v>0</v>
      </c>
      <c r="E816" s="67">
        <f t="shared" ca="1" si="13"/>
        <v>0</v>
      </c>
      <c r="F816" s="66"/>
    </row>
    <row r="817" spans="1:6" ht="19.5" thickTop="1" thickBot="1">
      <c r="A817" s="66"/>
      <c r="B817" s="19" t="str">
        <f>IF(A817="","",SUBTOTAL(3,A$6:A817))</f>
        <v/>
      </c>
      <c r="C817" s="18">
        <f ca="1">SUMIF(صادر_وارد!$D$3:$D$1999,'تكويد صنف_ارصدة'!B817,صادر_وارد!$A$3:$A$500)</f>
        <v>0</v>
      </c>
      <c r="D817" s="19">
        <f ca="1">SUMIF(صادر_وارد!$D$3:$D$1999,'تكويد صنف_ارصدة'!B817,صادر_وارد!$B$3:$B$500)</f>
        <v>0</v>
      </c>
      <c r="E817" s="67">
        <f t="shared" ca="1" si="13"/>
        <v>0</v>
      </c>
      <c r="F817" s="66"/>
    </row>
    <row r="818" spans="1:6" ht="19.5" thickTop="1" thickBot="1">
      <c r="A818" s="66"/>
      <c r="B818" s="19" t="str">
        <f>IF(A818="","",SUBTOTAL(3,A$6:A818))</f>
        <v/>
      </c>
      <c r="C818" s="18">
        <f ca="1">SUMIF(صادر_وارد!$D$3:$D$1999,'تكويد صنف_ارصدة'!B818,صادر_وارد!$A$3:$A$500)</f>
        <v>0</v>
      </c>
      <c r="D818" s="19">
        <f ca="1">SUMIF(صادر_وارد!$D$3:$D$1999,'تكويد صنف_ارصدة'!B818,صادر_وارد!$B$3:$B$500)</f>
        <v>0</v>
      </c>
      <c r="E818" s="67">
        <f t="shared" ca="1" si="13"/>
        <v>0</v>
      </c>
      <c r="F818" s="66"/>
    </row>
    <row r="819" spans="1:6" ht="19.5" thickTop="1" thickBot="1">
      <c r="A819" s="66"/>
      <c r="B819" s="19" t="str">
        <f>IF(A819="","",SUBTOTAL(3,A$6:A819))</f>
        <v/>
      </c>
      <c r="C819" s="18">
        <f ca="1">SUMIF(صادر_وارد!$D$3:$D$1999,'تكويد صنف_ارصدة'!B819,صادر_وارد!$A$3:$A$500)</f>
        <v>0</v>
      </c>
      <c r="D819" s="19">
        <f ca="1">SUMIF(صادر_وارد!$D$3:$D$1999,'تكويد صنف_ارصدة'!B819,صادر_وارد!$B$3:$B$500)</f>
        <v>0</v>
      </c>
      <c r="E819" s="67">
        <f t="shared" ca="1" si="13"/>
        <v>0</v>
      </c>
      <c r="F819" s="66"/>
    </row>
    <row r="820" spans="1:6" ht="19.5" thickTop="1" thickBot="1">
      <c r="A820" s="66"/>
      <c r="B820" s="19" t="str">
        <f>IF(A820="","",SUBTOTAL(3,A$6:A820))</f>
        <v/>
      </c>
      <c r="C820" s="18">
        <f ca="1">SUMIF(صادر_وارد!$D$3:$D$1999,'تكويد صنف_ارصدة'!B820,صادر_وارد!$A$3:$A$500)</f>
        <v>0</v>
      </c>
      <c r="D820" s="19">
        <f ca="1">SUMIF(صادر_وارد!$D$3:$D$1999,'تكويد صنف_ارصدة'!B820,صادر_وارد!$B$3:$B$500)</f>
        <v>0</v>
      </c>
      <c r="E820" s="67">
        <f t="shared" ca="1" si="13"/>
        <v>0</v>
      </c>
      <c r="F820" s="66"/>
    </row>
    <row r="821" spans="1:6" ht="19.5" thickTop="1" thickBot="1">
      <c r="A821" s="66"/>
      <c r="B821" s="19" t="str">
        <f>IF(A821="","",SUBTOTAL(3,A$6:A821))</f>
        <v/>
      </c>
      <c r="C821" s="18">
        <f ca="1">SUMIF(صادر_وارد!$D$3:$D$1999,'تكويد صنف_ارصدة'!B821,صادر_وارد!$A$3:$A$500)</f>
        <v>0</v>
      </c>
      <c r="D821" s="19">
        <f ca="1">SUMIF(صادر_وارد!$D$3:$D$1999,'تكويد صنف_ارصدة'!B821,صادر_وارد!$B$3:$B$500)</f>
        <v>0</v>
      </c>
      <c r="E821" s="67">
        <f t="shared" ca="1" si="13"/>
        <v>0</v>
      </c>
      <c r="F821" s="66"/>
    </row>
    <row r="822" spans="1:6" ht="19.5" thickTop="1" thickBot="1">
      <c r="A822" s="66"/>
      <c r="B822" s="19" t="str">
        <f>IF(A822="","",SUBTOTAL(3,A$6:A822))</f>
        <v/>
      </c>
      <c r="C822" s="18">
        <f ca="1">SUMIF(صادر_وارد!$D$3:$D$1999,'تكويد صنف_ارصدة'!B822,صادر_وارد!$A$3:$A$500)</f>
        <v>0</v>
      </c>
      <c r="D822" s="19">
        <f ca="1">SUMIF(صادر_وارد!$D$3:$D$1999,'تكويد صنف_ارصدة'!B822,صادر_وارد!$B$3:$B$500)</f>
        <v>0</v>
      </c>
      <c r="E822" s="67">
        <f t="shared" ca="1" si="13"/>
        <v>0</v>
      </c>
      <c r="F822" s="66"/>
    </row>
    <row r="823" spans="1:6" ht="19.5" thickTop="1" thickBot="1">
      <c r="A823" s="66"/>
      <c r="B823" s="19" t="str">
        <f>IF(A823="","",SUBTOTAL(3,A$6:A823))</f>
        <v/>
      </c>
      <c r="C823" s="18">
        <f ca="1">SUMIF(صادر_وارد!$D$3:$D$1999,'تكويد صنف_ارصدة'!B823,صادر_وارد!$A$3:$A$500)</f>
        <v>0</v>
      </c>
      <c r="D823" s="19">
        <f ca="1">SUMIF(صادر_وارد!$D$3:$D$1999,'تكويد صنف_ارصدة'!B823,صادر_وارد!$B$3:$B$500)</f>
        <v>0</v>
      </c>
      <c r="E823" s="67">
        <f t="shared" ca="1" si="13"/>
        <v>0</v>
      </c>
      <c r="F823" s="66"/>
    </row>
    <row r="824" spans="1:6" ht="19.5" thickTop="1" thickBot="1">
      <c r="A824" s="66"/>
      <c r="B824" s="19" t="str">
        <f>IF(A824="","",SUBTOTAL(3,A$6:A824))</f>
        <v/>
      </c>
      <c r="C824" s="18">
        <f ca="1">SUMIF(صادر_وارد!$D$3:$D$1999,'تكويد صنف_ارصدة'!B824,صادر_وارد!$A$3:$A$500)</f>
        <v>0</v>
      </c>
      <c r="D824" s="19">
        <f ca="1">SUMIF(صادر_وارد!$D$3:$D$1999,'تكويد صنف_ارصدة'!B824,صادر_وارد!$B$3:$B$500)</f>
        <v>0</v>
      </c>
      <c r="E824" s="67">
        <f t="shared" ca="1" si="13"/>
        <v>0</v>
      </c>
      <c r="F824" s="66"/>
    </row>
    <row r="825" spans="1:6" ht="19.5" thickTop="1" thickBot="1">
      <c r="A825" s="66"/>
      <c r="B825" s="19" t="str">
        <f>IF(A825="","",SUBTOTAL(3,A$6:A825))</f>
        <v/>
      </c>
      <c r="C825" s="18">
        <f ca="1">SUMIF(صادر_وارد!$D$3:$D$1999,'تكويد صنف_ارصدة'!B825,صادر_وارد!$A$3:$A$500)</f>
        <v>0</v>
      </c>
      <c r="D825" s="19">
        <f ca="1">SUMIF(صادر_وارد!$D$3:$D$1999,'تكويد صنف_ارصدة'!B825,صادر_وارد!$B$3:$B$500)</f>
        <v>0</v>
      </c>
      <c r="E825" s="67">
        <f t="shared" ca="1" si="13"/>
        <v>0</v>
      </c>
      <c r="F825" s="66"/>
    </row>
    <row r="826" spans="1:6" ht="19.5" thickTop="1" thickBot="1">
      <c r="A826" s="66"/>
      <c r="B826" s="19" t="str">
        <f>IF(A826="","",SUBTOTAL(3,A$6:A826))</f>
        <v/>
      </c>
      <c r="C826" s="18">
        <f ca="1">SUMIF(صادر_وارد!$D$3:$D$1999,'تكويد صنف_ارصدة'!B826,صادر_وارد!$A$3:$A$500)</f>
        <v>0</v>
      </c>
      <c r="D826" s="19">
        <f ca="1">SUMIF(صادر_وارد!$D$3:$D$1999,'تكويد صنف_ارصدة'!B826,صادر_وارد!$B$3:$B$500)</f>
        <v>0</v>
      </c>
      <c r="E826" s="67">
        <f t="shared" ca="1" si="13"/>
        <v>0</v>
      </c>
      <c r="F826" s="66"/>
    </row>
    <row r="827" spans="1:6" ht="19.5" thickTop="1" thickBot="1">
      <c r="A827" s="66"/>
      <c r="B827" s="19" t="str">
        <f>IF(A827="","",SUBTOTAL(3,A$6:A827))</f>
        <v/>
      </c>
      <c r="C827" s="18">
        <f ca="1">SUMIF(صادر_وارد!$D$3:$D$1999,'تكويد صنف_ارصدة'!B827,صادر_وارد!$A$3:$A$500)</f>
        <v>0</v>
      </c>
      <c r="D827" s="19">
        <f ca="1">SUMIF(صادر_وارد!$D$3:$D$1999,'تكويد صنف_ارصدة'!B827,صادر_وارد!$B$3:$B$500)</f>
        <v>0</v>
      </c>
      <c r="E827" s="67">
        <f t="shared" ca="1" si="13"/>
        <v>0</v>
      </c>
      <c r="F827" s="66"/>
    </row>
    <row r="828" spans="1:6" ht="19.5" thickTop="1" thickBot="1">
      <c r="A828" s="66"/>
      <c r="B828" s="19" t="str">
        <f>IF(A828="","",SUBTOTAL(3,A$6:A828))</f>
        <v/>
      </c>
      <c r="C828" s="18">
        <f ca="1">SUMIF(صادر_وارد!$D$3:$D$1999,'تكويد صنف_ارصدة'!B828,صادر_وارد!$A$3:$A$500)</f>
        <v>0</v>
      </c>
      <c r="D828" s="19">
        <f ca="1">SUMIF(صادر_وارد!$D$3:$D$1999,'تكويد صنف_ارصدة'!B828,صادر_وارد!$B$3:$B$500)</f>
        <v>0</v>
      </c>
      <c r="E828" s="67">
        <f t="shared" ca="1" si="13"/>
        <v>0</v>
      </c>
      <c r="F828" s="66"/>
    </row>
    <row r="829" spans="1:6" ht="19.5" thickTop="1" thickBot="1">
      <c r="A829" s="66"/>
      <c r="B829" s="19" t="str">
        <f>IF(A829="","",SUBTOTAL(3,A$6:A829))</f>
        <v/>
      </c>
      <c r="C829" s="18">
        <f ca="1">SUMIF(صادر_وارد!$D$3:$D$1999,'تكويد صنف_ارصدة'!B829,صادر_وارد!$A$3:$A$500)</f>
        <v>0</v>
      </c>
      <c r="D829" s="19">
        <f ca="1">SUMIF(صادر_وارد!$D$3:$D$1999,'تكويد صنف_ارصدة'!B829,صادر_وارد!$B$3:$B$500)</f>
        <v>0</v>
      </c>
      <c r="E829" s="67">
        <f t="shared" ca="1" si="13"/>
        <v>0</v>
      </c>
      <c r="F829" s="66"/>
    </row>
    <row r="830" spans="1:6" ht="19.5" thickTop="1" thickBot="1">
      <c r="A830" s="66"/>
      <c r="B830" s="19" t="str">
        <f>IF(A830="","",SUBTOTAL(3,A$6:A830))</f>
        <v/>
      </c>
      <c r="C830" s="18">
        <f ca="1">SUMIF(صادر_وارد!$D$3:$D$1999,'تكويد صنف_ارصدة'!B830,صادر_وارد!$A$3:$A$500)</f>
        <v>0</v>
      </c>
      <c r="D830" s="19">
        <f ca="1">SUMIF(صادر_وارد!$D$3:$D$1999,'تكويد صنف_ارصدة'!B830,صادر_وارد!$B$3:$B$500)</f>
        <v>0</v>
      </c>
      <c r="E830" s="67">
        <f t="shared" ca="1" si="13"/>
        <v>0</v>
      </c>
      <c r="F830" s="66"/>
    </row>
    <row r="831" spans="1:6" ht="19.5" thickTop="1" thickBot="1">
      <c r="A831" s="66"/>
      <c r="B831" s="19" t="str">
        <f>IF(A831="","",SUBTOTAL(3,A$6:A831))</f>
        <v/>
      </c>
      <c r="C831" s="18">
        <f ca="1">SUMIF(صادر_وارد!$D$3:$D$1999,'تكويد صنف_ارصدة'!B831,صادر_وارد!$A$3:$A$500)</f>
        <v>0</v>
      </c>
      <c r="D831" s="19">
        <f ca="1">SUMIF(صادر_وارد!$D$3:$D$1999,'تكويد صنف_ارصدة'!B831,صادر_وارد!$B$3:$B$500)</f>
        <v>0</v>
      </c>
      <c r="E831" s="67">
        <f t="shared" ca="1" si="13"/>
        <v>0</v>
      </c>
      <c r="F831" s="66"/>
    </row>
    <row r="832" spans="1:6" ht="19.5" thickTop="1" thickBot="1">
      <c r="A832" s="66"/>
      <c r="B832" s="19" t="str">
        <f>IF(A832="","",SUBTOTAL(3,A$6:A832))</f>
        <v/>
      </c>
      <c r="C832" s="18">
        <f ca="1">SUMIF(صادر_وارد!$D$3:$D$1999,'تكويد صنف_ارصدة'!B832,صادر_وارد!$A$3:$A$500)</f>
        <v>0</v>
      </c>
      <c r="D832" s="19">
        <f ca="1">SUMIF(صادر_وارد!$D$3:$D$1999,'تكويد صنف_ارصدة'!B832,صادر_وارد!$B$3:$B$500)</f>
        <v>0</v>
      </c>
      <c r="E832" s="67">
        <f t="shared" ca="1" si="13"/>
        <v>0</v>
      </c>
      <c r="F832" s="66"/>
    </row>
    <row r="833" spans="1:6" ht="19.5" thickTop="1" thickBot="1">
      <c r="A833" s="66"/>
      <c r="B833" s="19" t="str">
        <f>IF(A833="","",SUBTOTAL(3,A$6:A833))</f>
        <v/>
      </c>
      <c r="C833" s="18">
        <f ca="1">SUMIF(صادر_وارد!$D$3:$D$1999,'تكويد صنف_ارصدة'!B833,صادر_وارد!$A$3:$A$500)</f>
        <v>0</v>
      </c>
      <c r="D833" s="19">
        <f ca="1">SUMIF(صادر_وارد!$D$3:$D$1999,'تكويد صنف_ارصدة'!B833,صادر_وارد!$B$3:$B$500)</f>
        <v>0</v>
      </c>
      <c r="E833" s="67">
        <f t="shared" ca="1" si="13"/>
        <v>0</v>
      </c>
      <c r="F833" s="66"/>
    </row>
    <row r="834" spans="1:6" ht="19.5" thickTop="1" thickBot="1">
      <c r="A834" s="66"/>
      <c r="B834" s="19" t="str">
        <f>IF(A834="","",SUBTOTAL(3,A$6:A834))</f>
        <v/>
      </c>
      <c r="C834" s="18">
        <f ca="1">SUMIF(صادر_وارد!$D$3:$D$1999,'تكويد صنف_ارصدة'!B834,صادر_وارد!$A$3:$A$500)</f>
        <v>0</v>
      </c>
      <c r="D834" s="19">
        <f ca="1">SUMIF(صادر_وارد!$D$3:$D$1999,'تكويد صنف_ارصدة'!B834,صادر_وارد!$B$3:$B$500)</f>
        <v>0</v>
      </c>
      <c r="E834" s="67">
        <f t="shared" ca="1" si="13"/>
        <v>0</v>
      </c>
      <c r="F834" s="66"/>
    </row>
    <row r="835" spans="1:6" ht="19.5" thickTop="1" thickBot="1">
      <c r="A835" s="66"/>
      <c r="B835" s="19" t="str">
        <f>IF(A835="","",SUBTOTAL(3,A$6:A835))</f>
        <v/>
      </c>
      <c r="C835" s="18">
        <f ca="1">SUMIF(صادر_وارد!$D$3:$D$1999,'تكويد صنف_ارصدة'!B835,صادر_وارد!$A$3:$A$500)</f>
        <v>0</v>
      </c>
      <c r="D835" s="19">
        <f ca="1">SUMIF(صادر_وارد!$D$3:$D$1999,'تكويد صنف_ارصدة'!B835,صادر_وارد!$B$3:$B$500)</f>
        <v>0</v>
      </c>
      <c r="E835" s="67">
        <f t="shared" ca="1" si="13"/>
        <v>0</v>
      </c>
      <c r="F835" s="66"/>
    </row>
    <row r="836" spans="1:6" ht="19.5" thickTop="1" thickBot="1">
      <c r="A836" s="66"/>
      <c r="B836" s="19" t="str">
        <f>IF(A836="","",SUBTOTAL(3,A$6:A836))</f>
        <v/>
      </c>
      <c r="C836" s="18">
        <f ca="1">SUMIF(صادر_وارد!$D$3:$D$1999,'تكويد صنف_ارصدة'!B836,صادر_وارد!$A$3:$A$500)</f>
        <v>0</v>
      </c>
      <c r="D836" s="19">
        <f ca="1">SUMIF(صادر_وارد!$D$3:$D$1999,'تكويد صنف_ارصدة'!B836,صادر_وارد!$B$3:$B$500)</f>
        <v>0</v>
      </c>
      <c r="E836" s="67">
        <f t="shared" ca="1" si="13"/>
        <v>0</v>
      </c>
      <c r="F836" s="66"/>
    </row>
    <row r="837" spans="1:6" ht="19.5" thickTop="1" thickBot="1">
      <c r="A837" s="66"/>
      <c r="B837" s="19" t="str">
        <f>IF(A837="","",SUBTOTAL(3,A$6:A837))</f>
        <v/>
      </c>
      <c r="C837" s="18">
        <f ca="1">SUMIF(صادر_وارد!$D$3:$D$1999,'تكويد صنف_ارصدة'!B837,صادر_وارد!$A$3:$A$500)</f>
        <v>0</v>
      </c>
      <c r="D837" s="19">
        <f ca="1">SUMIF(صادر_وارد!$D$3:$D$1999,'تكويد صنف_ارصدة'!B837,صادر_وارد!$B$3:$B$500)</f>
        <v>0</v>
      </c>
      <c r="E837" s="67">
        <f t="shared" ca="1" si="13"/>
        <v>0</v>
      </c>
      <c r="F837" s="66"/>
    </row>
    <row r="838" spans="1:6" ht="19.5" thickTop="1" thickBot="1">
      <c r="A838" s="66"/>
      <c r="B838" s="19" t="str">
        <f>IF(A838="","",SUBTOTAL(3,A$6:A838))</f>
        <v/>
      </c>
      <c r="C838" s="18">
        <f ca="1">SUMIF(صادر_وارد!$D$3:$D$1999,'تكويد صنف_ارصدة'!B838,صادر_وارد!$A$3:$A$500)</f>
        <v>0</v>
      </c>
      <c r="D838" s="19">
        <f ca="1">SUMIF(صادر_وارد!$D$3:$D$1999,'تكويد صنف_ارصدة'!B838,صادر_وارد!$B$3:$B$500)</f>
        <v>0</v>
      </c>
      <c r="E838" s="67">
        <f t="shared" ca="1" si="13"/>
        <v>0</v>
      </c>
      <c r="F838" s="66"/>
    </row>
    <row r="839" spans="1:6" ht="19.5" thickTop="1" thickBot="1">
      <c r="A839" s="66"/>
      <c r="B839" s="19" t="str">
        <f>IF(A839="","",SUBTOTAL(3,A$6:A839))</f>
        <v/>
      </c>
      <c r="C839" s="18">
        <f ca="1">SUMIF(صادر_وارد!$D$3:$D$1999,'تكويد صنف_ارصدة'!B839,صادر_وارد!$A$3:$A$500)</f>
        <v>0</v>
      </c>
      <c r="D839" s="19">
        <f ca="1">SUMIF(صادر_وارد!$D$3:$D$1999,'تكويد صنف_ارصدة'!B839,صادر_وارد!$B$3:$B$500)</f>
        <v>0</v>
      </c>
      <c r="E839" s="67">
        <f t="shared" ref="E839:E902" ca="1" si="14">C839-D839</f>
        <v>0</v>
      </c>
      <c r="F839" s="66"/>
    </row>
    <row r="840" spans="1:6" ht="19.5" thickTop="1" thickBot="1">
      <c r="A840" s="66"/>
      <c r="B840" s="19" t="str">
        <f>IF(A840="","",SUBTOTAL(3,A$6:A840))</f>
        <v/>
      </c>
      <c r="C840" s="18">
        <f ca="1">SUMIF(صادر_وارد!$D$3:$D$1999,'تكويد صنف_ارصدة'!B840,صادر_وارد!$A$3:$A$500)</f>
        <v>0</v>
      </c>
      <c r="D840" s="19">
        <f ca="1">SUMIF(صادر_وارد!$D$3:$D$1999,'تكويد صنف_ارصدة'!B840,صادر_وارد!$B$3:$B$500)</f>
        <v>0</v>
      </c>
      <c r="E840" s="67">
        <f t="shared" ca="1" si="14"/>
        <v>0</v>
      </c>
      <c r="F840" s="66"/>
    </row>
    <row r="841" spans="1:6" ht="19.5" thickTop="1" thickBot="1">
      <c r="A841" s="66"/>
      <c r="B841" s="19" t="str">
        <f>IF(A841="","",SUBTOTAL(3,A$6:A841))</f>
        <v/>
      </c>
      <c r="C841" s="18">
        <f ca="1">SUMIF(صادر_وارد!$D$3:$D$1999,'تكويد صنف_ارصدة'!B841,صادر_وارد!$A$3:$A$500)</f>
        <v>0</v>
      </c>
      <c r="D841" s="19">
        <f ca="1">SUMIF(صادر_وارد!$D$3:$D$1999,'تكويد صنف_ارصدة'!B841,صادر_وارد!$B$3:$B$500)</f>
        <v>0</v>
      </c>
      <c r="E841" s="67">
        <f t="shared" ca="1" si="14"/>
        <v>0</v>
      </c>
      <c r="F841" s="66"/>
    </row>
    <row r="842" spans="1:6" ht="19.5" thickTop="1" thickBot="1">
      <c r="A842" s="66"/>
      <c r="B842" s="19" t="str">
        <f>IF(A842="","",SUBTOTAL(3,A$6:A842))</f>
        <v/>
      </c>
      <c r="C842" s="18">
        <f ca="1">SUMIF(صادر_وارد!$D$3:$D$1999,'تكويد صنف_ارصدة'!B842,صادر_وارد!$A$3:$A$500)</f>
        <v>0</v>
      </c>
      <c r="D842" s="19">
        <f ca="1">SUMIF(صادر_وارد!$D$3:$D$1999,'تكويد صنف_ارصدة'!B842,صادر_وارد!$B$3:$B$500)</f>
        <v>0</v>
      </c>
      <c r="E842" s="67">
        <f t="shared" ca="1" si="14"/>
        <v>0</v>
      </c>
      <c r="F842" s="66"/>
    </row>
    <row r="843" spans="1:6" ht="19.5" thickTop="1" thickBot="1">
      <c r="A843" s="66"/>
      <c r="B843" s="19" t="str">
        <f>IF(A843="","",SUBTOTAL(3,A$6:A843))</f>
        <v/>
      </c>
      <c r="C843" s="18">
        <f ca="1">SUMIF(صادر_وارد!$D$3:$D$1999,'تكويد صنف_ارصدة'!B843,صادر_وارد!$A$3:$A$500)</f>
        <v>0</v>
      </c>
      <c r="D843" s="19">
        <f ca="1">SUMIF(صادر_وارد!$D$3:$D$1999,'تكويد صنف_ارصدة'!B843,صادر_وارد!$B$3:$B$500)</f>
        <v>0</v>
      </c>
      <c r="E843" s="67">
        <f t="shared" ca="1" si="14"/>
        <v>0</v>
      </c>
      <c r="F843" s="66"/>
    </row>
    <row r="844" spans="1:6" ht="19.5" thickTop="1" thickBot="1">
      <c r="A844" s="66"/>
      <c r="B844" s="19" t="str">
        <f>IF(A844="","",SUBTOTAL(3,A$6:A844))</f>
        <v/>
      </c>
      <c r="C844" s="18">
        <f ca="1">SUMIF(صادر_وارد!$D$3:$D$1999,'تكويد صنف_ارصدة'!B844,صادر_وارد!$A$3:$A$500)</f>
        <v>0</v>
      </c>
      <c r="D844" s="19">
        <f ca="1">SUMIF(صادر_وارد!$D$3:$D$1999,'تكويد صنف_ارصدة'!B844,صادر_وارد!$B$3:$B$500)</f>
        <v>0</v>
      </c>
      <c r="E844" s="67">
        <f t="shared" ca="1" si="14"/>
        <v>0</v>
      </c>
      <c r="F844" s="66"/>
    </row>
    <row r="845" spans="1:6" ht="19.5" thickTop="1" thickBot="1">
      <c r="A845" s="66"/>
      <c r="B845" s="19" t="str">
        <f>IF(A845="","",SUBTOTAL(3,A$6:A845))</f>
        <v/>
      </c>
      <c r="C845" s="18">
        <f ca="1">SUMIF(صادر_وارد!$D$3:$D$1999,'تكويد صنف_ارصدة'!B845,صادر_وارد!$A$3:$A$500)</f>
        <v>0</v>
      </c>
      <c r="D845" s="19">
        <f ca="1">SUMIF(صادر_وارد!$D$3:$D$1999,'تكويد صنف_ارصدة'!B845,صادر_وارد!$B$3:$B$500)</f>
        <v>0</v>
      </c>
      <c r="E845" s="67">
        <f t="shared" ca="1" si="14"/>
        <v>0</v>
      </c>
      <c r="F845" s="66"/>
    </row>
    <row r="846" spans="1:6" ht="19.5" thickTop="1" thickBot="1">
      <c r="A846" s="66"/>
      <c r="B846" s="19" t="str">
        <f>IF(A846="","",SUBTOTAL(3,A$6:A846))</f>
        <v/>
      </c>
      <c r="C846" s="18">
        <f ca="1">SUMIF(صادر_وارد!$D$3:$D$1999,'تكويد صنف_ارصدة'!B846,صادر_وارد!$A$3:$A$500)</f>
        <v>0</v>
      </c>
      <c r="D846" s="19">
        <f ca="1">SUMIF(صادر_وارد!$D$3:$D$1999,'تكويد صنف_ارصدة'!B846,صادر_وارد!$B$3:$B$500)</f>
        <v>0</v>
      </c>
      <c r="E846" s="67">
        <f t="shared" ca="1" si="14"/>
        <v>0</v>
      </c>
      <c r="F846" s="66"/>
    </row>
    <row r="847" spans="1:6" ht="19.5" thickTop="1" thickBot="1">
      <c r="A847" s="66"/>
      <c r="B847" s="19" t="str">
        <f>IF(A847="","",SUBTOTAL(3,A$6:A847))</f>
        <v/>
      </c>
      <c r="C847" s="18">
        <f ca="1">SUMIF(صادر_وارد!$D$3:$D$1999,'تكويد صنف_ارصدة'!B847,صادر_وارد!$A$3:$A$500)</f>
        <v>0</v>
      </c>
      <c r="D847" s="19">
        <f ca="1">SUMIF(صادر_وارد!$D$3:$D$1999,'تكويد صنف_ارصدة'!B847,صادر_وارد!$B$3:$B$500)</f>
        <v>0</v>
      </c>
      <c r="E847" s="67">
        <f t="shared" ca="1" si="14"/>
        <v>0</v>
      </c>
      <c r="F847" s="66"/>
    </row>
    <row r="848" spans="1:6" ht="19.5" thickTop="1" thickBot="1">
      <c r="A848" s="66"/>
      <c r="B848" s="19" t="str">
        <f>IF(A848="","",SUBTOTAL(3,A$6:A848))</f>
        <v/>
      </c>
      <c r="C848" s="18">
        <f ca="1">SUMIF(صادر_وارد!$D$3:$D$1999,'تكويد صنف_ارصدة'!B848,صادر_وارد!$A$3:$A$500)</f>
        <v>0</v>
      </c>
      <c r="D848" s="19">
        <f ca="1">SUMIF(صادر_وارد!$D$3:$D$1999,'تكويد صنف_ارصدة'!B848,صادر_وارد!$B$3:$B$500)</f>
        <v>0</v>
      </c>
      <c r="E848" s="67">
        <f t="shared" ca="1" si="14"/>
        <v>0</v>
      </c>
      <c r="F848" s="66"/>
    </row>
    <row r="849" spans="1:6" ht="19.5" thickTop="1" thickBot="1">
      <c r="A849" s="66"/>
      <c r="B849" s="19" t="str">
        <f>IF(A849="","",SUBTOTAL(3,A$6:A849))</f>
        <v/>
      </c>
      <c r="C849" s="18">
        <f ca="1">SUMIF(صادر_وارد!$D$3:$D$1999,'تكويد صنف_ارصدة'!B849,صادر_وارد!$A$3:$A$500)</f>
        <v>0</v>
      </c>
      <c r="D849" s="19">
        <f ca="1">SUMIF(صادر_وارد!$D$3:$D$1999,'تكويد صنف_ارصدة'!B849,صادر_وارد!$B$3:$B$500)</f>
        <v>0</v>
      </c>
      <c r="E849" s="67">
        <f t="shared" ca="1" si="14"/>
        <v>0</v>
      </c>
      <c r="F849" s="66"/>
    </row>
    <row r="850" spans="1:6" ht="19.5" thickTop="1" thickBot="1">
      <c r="A850" s="66"/>
      <c r="B850" s="19" t="str">
        <f>IF(A850="","",SUBTOTAL(3,A$6:A850))</f>
        <v/>
      </c>
      <c r="C850" s="18">
        <f ca="1">SUMIF(صادر_وارد!$D$3:$D$1999,'تكويد صنف_ارصدة'!B850,صادر_وارد!$A$3:$A$500)</f>
        <v>0</v>
      </c>
      <c r="D850" s="19">
        <f ca="1">SUMIF(صادر_وارد!$D$3:$D$1999,'تكويد صنف_ارصدة'!B850,صادر_وارد!$B$3:$B$500)</f>
        <v>0</v>
      </c>
      <c r="E850" s="67">
        <f t="shared" ca="1" si="14"/>
        <v>0</v>
      </c>
      <c r="F850" s="66"/>
    </row>
    <row r="851" spans="1:6" ht="19.5" thickTop="1" thickBot="1">
      <c r="A851" s="66"/>
      <c r="B851" s="19" t="str">
        <f>IF(A851="","",SUBTOTAL(3,A$6:A851))</f>
        <v/>
      </c>
      <c r="C851" s="18">
        <f ca="1">SUMIF(صادر_وارد!$D$3:$D$1999,'تكويد صنف_ارصدة'!B851,صادر_وارد!$A$3:$A$500)</f>
        <v>0</v>
      </c>
      <c r="D851" s="19">
        <f ca="1">SUMIF(صادر_وارد!$D$3:$D$1999,'تكويد صنف_ارصدة'!B851,صادر_وارد!$B$3:$B$500)</f>
        <v>0</v>
      </c>
      <c r="E851" s="67">
        <f t="shared" ca="1" si="14"/>
        <v>0</v>
      </c>
      <c r="F851" s="66"/>
    </row>
    <row r="852" spans="1:6" ht="19.5" thickTop="1" thickBot="1">
      <c r="A852" s="66"/>
      <c r="B852" s="19" t="str">
        <f>IF(A852="","",SUBTOTAL(3,A$6:A852))</f>
        <v/>
      </c>
      <c r="C852" s="18">
        <f ca="1">SUMIF(صادر_وارد!$D$3:$D$1999,'تكويد صنف_ارصدة'!B852,صادر_وارد!$A$3:$A$500)</f>
        <v>0</v>
      </c>
      <c r="D852" s="19">
        <f ca="1">SUMIF(صادر_وارد!$D$3:$D$1999,'تكويد صنف_ارصدة'!B852,صادر_وارد!$B$3:$B$500)</f>
        <v>0</v>
      </c>
      <c r="E852" s="67">
        <f t="shared" ca="1" si="14"/>
        <v>0</v>
      </c>
      <c r="F852" s="66"/>
    </row>
    <row r="853" spans="1:6" ht="19.5" thickTop="1" thickBot="1">
      <c r="A853" s="66"/>
      <c r="B853" s="19" t="str">
        <f>IF(A853="","",SUBTOTAL(3,A$6:A853))</f>
        <v/>
      </c>
      <c r="C853" s="18">
        <f ca="1">SUMIF(صادر_وارد!$D$3:$D$1999,'تكويد صنف_ارصدة'!B853,صادر_وارد!$A$3:$A$500)</f>
        <v>0</v>
      </c>
      <c r="D853" s="19">
        <f ca="1">SUMIF(صادر_وارد!$D$3:$D$1999,'تكويد صنف_ارصدة'!B853,صادر_وارد!$B$3:$B$500)</f>
        <v>0</v>
      </c>
      <c r="E853" s="67">
        <f t="shared" ca="1" si="14"/>
        <v>0</v>
      </c>
      <c r="F853" s="66"/>
    </row>
    <row r="854" spans="1:6" ht="19.5" thickTop="1" thickBot="1">
      <c r="A854" s="66"/>
      <c r="B854" s="19" t="str">
        <f>IF(A854="","",SUBTOTAL(3,A$6:A854))</f>
        <v/>
      </c>
      <c r="C854" s="18">
        <f ca="1">SUMIF(صادر_وارد!$D$3:$D$1999,'تكويد صنف_ارصدة'!B854,صادر_وارد!$A$3:$A$500)</f>
        <v>0</v>
      </c>
      <c r="D854" s="19">
        <f ca="1">SUMIF(صادر_وارد!$D$3:$D$1999,'تكويد صنف_ارصدة'!B854,صادر_وارد!$B$3:$B$500)</f>
        <v>0</v>
      </c>
      <c r="E854" s="67">
        <f t="shared" ca="1" si="14"/>
        <v>0</v>
      </c>
      <c r="F854" s="66"/>
    </row>
    <row r="855" spans="1:6" ht="19.5" thickTop="1" thickBot="1">
      <c r="A855" s="66"/>
      <c r="B855" s="19" t="str">
        <f>IF(A855="","",SUBTOTAL(3,A$6:A855))</f>
        <v/>
      </c>
      <c r="C855" s="18">
        <f ca="1">SUMIF(صادر_وارد!$D$3:$D$1999,'تكويد صنف_ارصدة'!B855,صادر_وارد!$A$3:$A$500)</f>
        <v>0</v>
      </c>
      <c r="D855" s="19">
        <f ca="1">SUMIF(صادر_وارد!$D$3:$D$1999,'تكويد صنف_ارصدة'!B855,صادر_وارد!$B$3:$B$500)</f>
        <v>0</v>
      </c>
      <c r="E855" s="67">
        <f t="shared" ca="1" si="14"/>
        <v>0</v>
      </c>
      <c r="F855" s="66"/>
    </row>
    <row r="856" spans="1:6" ht="19.5" thickTop="1" thickBot="1">
      <c r="A856" s="66"/>
      <c r="B856" s="19" t="str">
        <f>IF(A856="","",SUBTOTAL(3,A$6:A856))</f>
        <v/>
      </c>
      <c r="C856" s="18">
        <f ca="1">SUMIF(صادر_وارد!$D$3:$D$1999,'تكويد صنف_ارصدة'!B856,صادر_وارد!$A$3:$A$500)</f>
        <v>0</v>
      </c>
      <c r="D856" s="19">
        <f ca="1">SUMIF(صادر_وارد!$D$3:$D$1999,'تكويد صنف_ارصدة'!B856,صادر_وارد!$B$3:$B$500)</f>
        <v>0</v>
      </c>
      <c r="E856" s="67">
        <f t="shared" ca="1" si="14"/>
        <v>0</v>
      </c>
      <c r="F856" s="66"/>
    </row>
    <row r="857" spans="1:6" ht="19.5" thickTop="1" thickBot="1">
      <c r="A857" s="66"/>
      <c r="B857" s="19" t="str">
        <f>IF(A857="","",SUBTOTAL(3,A$6:A857))</f>
        <v/>
      </c>
      <c r="C857" s="18">
        <f ca="1">SUMIF(صادر_وارد!$D$3:$D$1999,'تكويد صنف_ارصدة'!B857,صادر_وارد!$A$3:$A$500)</f>
        <v>0</v>
      </c>
      <c r="D857" s="19">
        <f ca="1">SUMIF(صادر_وارد!$D$3:$D$1999,'تكويد صنف_ارصدة'!B857,صادر_وارد!$B$3:$B$500)</f>
        <v>0</v>
      </c>
      <c r="E857" s="67">
        <f t="shared" ca="1" si="14"/>
        <v>0</v>
      </c>
      <c r="F857" s="66"/>
    </row>
    <row r="858" spans="1:6" ht="19.5" thickTop="1" thickBot="1">
      <c r="A858" s="66"/>
      <c r="B858" s="19" t="str">
        <f>IF(A858="","",SUBTOTAL(3,A$6:A858))</f>
        <v/>
      </c>
      <c r="C858" s="18">
        <f ca="1">SUMIF(صادر_وارد!$D$3:$D$1999,'تكويد صنف_ارصدة'!B858,صادر_وارد!$A$3:$A$500)</f>
        <v>0</v>
      </c>
      <c r="D858" s="19">
        <f ca="1">SUMIF(صادر_وارد!$D$3:$D$1999,'تكويد صنف_ارصدة'!B858,صادر_وارد!$B$3:$B$500)</f>
        <v>0</v>
      </c>
      <c r="E858" s="67">
        <f t="shared" ca="1" si="14"/>
        <v>0</v>
      </c>
      <c r="F858" s="66"/>
    </row>
    <row r="859" spans="1:6" ht="19.5" thickTop="1" thickBot="1">
      <c r="A859" s="66"/>
      <c r="B859" s="19" t="str">
        <f>IF(A859="","",SUBTOTAL(3,A$6:A859))</f>
        <v/>
      </c>
      <c r="C859" s="18">
        <f ca="1">SUMIF(صادر_وارد!$D$3:$D$1999,'تكويد صنف_ارصدة'!B859,صادر_وارد!$A$3:$A$500)</f>
        <v>0</v>
      </c>
      <c r="D859" s="19">
        <f ca="1">SUMIF(صادر_وارد!$D$3:$D$1999,'تكويد صنف_ارصدة'!B859,صادر_وارد!$B$3:$B$500)</f>
        <v>0</v>
      </c>
      <c r="E859" s="67">
        <f t="shared" ca="1" si="14"/>
        <v>0</v>
      </c>
      <c r="F859" s="66"/>
    </row>
    <row r="860" spans="1:6" ht="19.5" thickTop="1" thickBot="1">
      <c r="A860" s="66"/>
      <c r="B860" s="19" t="str">
        <f>IF(A860="","",SUBTOTAL(3,A$6:A860))</f>
        <v/>
      </c>
      <c r="C860" s="18">
        <f ca="1">SUMIF(صادر_وارد!$D$3:$D$1999,'تكويد صنف_ارصدة'!B860,صادر_وارد!$A$3:$A$500)</f>
        <v>0</v>
      </c>
      <c r="D860" s="19">
        <f ca="1">SUMIF(صادر_وارد!$D$3:$D$1999,'تكويد صنف_ارصدة'!B860,صادر_وارد!$B$3:$B$500)</f>
        <v>0</v>
      </c>
      <c r="E860" s="67">
        <f t="shared" ca="1" si="14"/>
        <v>0</v>
      </c>
      <c r="F860" s="66"/>
    </row>
    <row r="861" spans="1:6" ht="19.5" thickTop="1" thickBot="1">
      <c r="A861" s="66"/>
      <c r="B861" s="19" t="str">
        <f>IF(A861="","",SUBTOTAL(3,A$6:A861))</f>
        <v/>
      </c>
      <c r="C861" s="18">
        <f ca="1">SUMIF(صادر_وارد!$D$3:$D$1999,'تكويد صنف_ارصدة'!B861,صادر_وارد!$A$3:$A$500)</f>
        <v>0</v>
      </c>
      <c r="D861" s="19">
        <f ca="1">SUMIF(صادر_وارد!$D$3:$D$1999,'تكويد صنف_ارصدة'!B861,صادر_وارد!$B$3:$B$500)</f>
        <v>0</v>
      </c>
      <c r="E861" s="67">
        <f t="shared" ca="1" si="14"/>
        <v>0</v>
      </c>
      <c r="F861" s="66"/>
    </row>
    <row r="862" spans="1:6" ht="19.5" thickTop="1" thickBot="1">
      <c r="A862" s="66"/>
      <c r="B862" s="19" t="str">
        <f>IF(A862="","",SUBTOTAL(3,A$6:A862))</f>
        <v/>
      </c>
      <c r="C862" s="18">
        <f ca="1">SUMIF(صادر_وارد!$D$3:$D$1999,'تكويد صنف_ارصدة'!B862,صادر_وارد!$A$3:$A$500)</f>
        <v>0</v>
      </c>
      <c r="D862" s="19">
        <f ca="1">SUMIF(صادر_وارد!$D$3:$D$1999,'تكويد صنف_ارصدة'!B862,صادر_وارد!$B$3:$B$500)</f>
        <v>0</v>
      </c>
      <c r="E862" s="67">
        <f t="shared" ca="1" si="14"/>
        <v>0</v>
      </c>
      <c r="F862" s="66"/>
    </row>
    <row r="863" spans="1:6" ht="19.5" thickTop="1" thickBot="1">
      <c r="A863" s="66"/>
      <c r="B863" s="19" t="str">
        <f>IF(A863="","",SUBTOTAL(3,A$6:A863))</f>
        <v/>
      </c>
      <c r="C863" s="18">
        <f ca="1">SUMIF(صادر_وارد!$D$3:$D$1999,'تكويد صنف_ارصدة'!B863,صادر_وارد!$A$3:$A$500)</f>
        <v>0</v>
      </c>
      <c r="D863" s="19">
        <f ca="1">SUMIF(صادر_وارد!$D$3:$D$1999,'تكويد صنف_ارصدة'!B863,صادر_وارد!$B$3:$B$500)</f>
        <v>0</v>
      </c>
      <c r="E863" s="67">
        <f t="shared" ca="1" si="14"/>
        <v>0</v>
      </c>
      <c r="F863" s="66"/>
    </row>
    <row r="864" spans="1:6" ht="19.5" thickTop="1" thickBot="1">
      <c r="A864" s="66"/>
      <c r="B864" s="19" t="str">
        <f>IF(A864="","",SUBTOTAL(3,A$6:A864))</f>
        <v/>
      </c>
      <c r="C864" s="18">
        <f ca="1">SUMIF(صادر_وارد!$D$3:$D$1999,'تكويد صنف_ارصدة'!B864,صادر_وارد!$A$3:$A$500)</f>
        <v>0</v>
      </c>
      <c r="D864" s="19">
        <f ca="1">SUMIF(صادر_وارد!$D$3:$D$1999,'تكويد صنف_ارصدة'!B864,صادر_وارد!$B$3:$B$500)</f>
        <v>0</v>
      </c>
      <c r="E864" s="67">
        <f t="shared" ca="1" si="14"/>
        <v>0</v>
      </c>
      <c r="F864" s="66"/>
    </row>
    <row r="865" spans="1:6" ht="19.5" thickTop="1" thickBot="1">
      <c r="A865" s="66"/>
      <c r="B865" s="19" t="str">
        <f>IF(A865="","",SUBTOTAL(3,A$6:A865))</f>
        <v/>
      </c>
      <c r="C865" s="18">
        <f ca="1">SUMIF(صادر_وارد!$D$3:$D$1999,'تكويد صنف_ارصدة'!B865,صادر_وارد!$A$3:$A$500)</f>
        <v>0</v>
      </c>
      <c r="D865" s="19">
        <f ca="1">SUMIF(صادر_وارد!$D$3:$D$1999,'تكويد صنف_ارصدة'!B865,صادر_وارد!$B$3:$B$500)</f>
        <v>0</v>
      </c>
      <c r="E865" s="67">
        <f t="shared" ca="1" si="14"/>
        <v>0</v>
      </c>
      <c r="F865" s="66"/>
    </row>
    <row r="866" spans="1:6" ht="19.5" thickTop="1" thickBot="1">
      <c r="A866" s="66"/>
      <c r="B866" s="19" t="str">
        <f>IF(A866="","",SUBTOTAL(3,A$6:A866))</f>
        <v/>
      </c>
      <c r="C866" s="18">
        <f ca="1">SUMIF(صادر_وارد!$D$3:$D$1999,'تكويد صنف_ارصدة'!B866,صادر_وارد!$A$3:$A$500)</f>
        <v>0</v>
      </c>
      <c r="D866" s="19">
        <f ca="1">SUMIF(صادر_وارد!$D$3:$D$1999,'تكويد صنف_ارصدة'!B866,صادر_وارد!$B$3:$B$500)</f>
        <v>0</v>
      </c>
      <c r="E866" s="67">
        <f t="shared" ca="1" si="14"/>
        <v>0</v>
      </c>
      <c r="F866" s="66"/>
    </row>
    <row r="867" spans="1:6" ht="19.5" thickTop="1" thickBot="1">
      <c r="A867" s="66"/>
      <c r="B867" s="19" t="str">
        <f>IF(A867="","",SUBTOTAL(3,A$6:A867))</f>
        <v/>
      </c>
      <c r="C867" s="18">
        <f ca="1">SUMIF(صادر_وارد!$D$3:$D$1999,'تكويد صنف_ارصدة'!B867,صادر_وارد!$A$3:$A$500)</f>
        <v>0</v>
      </c>
      <c r="D867" s="19">
        <f ca="1">SUMIF(صادر_وارد!$D$3:$D$1999,'تكويد صنف_ارصدة'!B867,صادر_وارد!$B$3:$B$500)</f>
        <v>0</v>
      </c>
      <c r="E867" s="67">
        <f t="shared" ca="1" si="14"/>
        <v>0</v>
      </c>
      <c r="F867" s="66"/>
    </row>
    <row r="868" spans="1:6" ht="19.5" thickTop="1" thickBot="1">
      <c r="A868" s="66"/>
      <c r="B868" s="19" t="str">
        <f>IF(A868="","",SUBTOTAL(3,A$6:A868))</f>
        <v/>
      </c>
      <c r="C868" s="18">
        <f ca="1">SUMIF(صادر_وارد!$D$3:$D$1999,'تكويد صنف_ارصدة'!B868,صادر_وارد!$A$3:$A$500)</f>
        <v>0</v>
      </c>
      <c r="D868" s="19">
        <f ca="1">SUMIF(صادر_وارد!$D$3:$D$1999,'تكويد صنف_ارصدة'!B868,صادر_وارد!$B$3:$B$500)</f>
        <v>0</v>
      </c>
      <c r="E868" s="67">
        <f t="shared" ca="1" si="14"/>
        <v>0</v>
      </c>
      <c r="F868" s="66"/>
    </row>
    <row r="869" spans="1:6" ht="19.5" thickTop="1" thickBot="1">
      <c r="A869" s="66"/>
      <c r="B869" s="19" t="str">
        <f>IF(A869="","",SUBTOTAL(3,A$6:A869))</f>
        <v/>
      </c>
      <c r="C869" s="18">
        <f ca="1">SUMIF(صادر_وارد!$D$3:$D$1999,'تكويد صنف_ارصدة'!B869,صادر_وارد!$A$3:$A$500)</f>
        <v>0</v>
      </c>
      <c r="D869" s="19">
        <f ca="1">SUMIF(صادر_وارد!$D$3:$D$1999,'تكويد صنف_ارصدة'!B869,صادر_وارد!$B$3:$B$500)</f>
        <v>0</v>
      </c>
      <c r="E869" s="67">
        <f t="shared" ca="1" si="14"/>
        <v>0</v>
      </c>
      <c r="F869" s="66"/>
    </row>
    <row r="870" spans="1:6" ht="19.5" thickTop="1" thickBot="1">
      <c r="A870" s="66"/>
      <c r="B870" s="19" t="str">
        <f>IF(A870="","",SUBTOTAL(3,A$6:A870))</f>
        <v/>
      </c>
      <c r="C870" s="18">
        <f ca="1">SUMIF(صادر_وارد!$D$3:$D$1999,'تكويد صنف_ارصدة'!B870,صادر_وارد!$A$3:$A$500)</f>
        <v>0</v>
      </c>
      <c r="D870" s="19">
        <f ca="1">SUMIF(صادر_وارد!$D$3:$D$1999,'تكويد صنف_ارصدة'!B870,صادر_وارد!$B$3:$B$500)</f>
        <v>0</v>
      </c>
      <c r="E870" s="67">
        <f t="shared" ca="1" si="14"/>
        <v>0</v>
      </c>
      <c r="F870" s="66"/>
    </row>
    <row r="871" spans="1:6" ht="19.5" thickTop="1" thickBot="1">
      <c r="A871" s="66"/>
      <c r="B871" s="19" t="str">
        <f>IF(A871="","",SUBTOTAL(3,A$6:A871))</f>
        <v/>
      </c>
      <c r="C871" s="18">
        <f ca="1">SUMIF(صادر_وارد!$D$3:$D$1999,'تكويد صنف_ارصدة'!B871,صادر_وارد!$A$3:$A$500)</f>
        <v>0</v>
      </c>
      <c r="D871" s="19">
        <f ca="1">SUMIF(صادر_وارد!$D$3:$D$1999,'تكويد صنف_ارصدة'!B871,صادر_وارد!$B$3:$B$500)</f>
        <v>0</v>
      </c>
      <c r="E871" s="67">
        <f t="shared" ca="1" si="14"/>
        <v>0</v>
      </c>
      <c r="F871" s="66"/>
    </row>
    <row r="872" spans="1:6" ht="19.5" thickTop="1" thickBot="1">
      <c r="A872" s="66"/>
      <c r="B872" s="19" t="str">
        <f>IF(A872="","",SUBTOTAL(3,A$6:A872))</f>
        <v/>
      </c>
      <c r="C872" s="18">
        <f ca="1">SUMIF(صادر_وارد!$D$3:$D$1999,'تكويد صنف_ارصدة'!B872,صادر_وارد!$A$3:$A$500)</f>
        <v>0</v>
      </c>
      <c r="D872" s="19">
        <f ca="1">SUMIF(صادر_وارد!$D$3:$D$1999,'تكويد صنف_ارصدة'!B872,صادر_وارد!$B$3:$B$500)</f>
        <v>0</v>
      </c>
      <c r="E872" s="67">
        <f t="shared" ca="1" si="14"/>
        <v>0</v>
      </c>
      <c r="F872" s="66"/>
    </row>
    <row r="873" spans="1:6" ht="19.5" thickTop="1" thickBot="1">
      <c r="A873" s="66"/>
      <c r="B873" s="19" t="str">
        <f>IF(A873="","",SUBTOTAL(3,A$6:A873))</f>
        <v/>
      </c>
      <c r="C873" s="18">
        <f ca="1">SUMIF(صادر_وارد!$D$3:$D$1999,'تكويد صنف_ارصدة'!B873,صادر_وارد!$A$3:$A$500)</f>
        <v>0</v>
      </c>
      <c r="D873" s="19">
        <f ca="1">SUMIF(صادر_وارد!$D$3:$D$1999,'تكويد صنف_ارصدة'!B873,صادر_وارد!$B$3:$B$500)</f>
        <v>0</v>
      </c>
      <c r="E873" s="67">
        <f t="shared" ca="1" si="14"/>
        <v>0</v>
      </c>
      <c r="F873" s="66"/>
    </row>
    <row r="874" spans="1:6" ht="19.5" thickTop="1" thickBot="1">
      <c r="A874" s="66"/>
      <c r="B874" s="19" t="str">
        <f>IF(A874="","",SUBTOTAL(3,A$6:A874))</f>
        <v/>
      </c>
      <c r="C874" s="18">
        <f ca="1">SUMIF(صادر_وارد!$D$3:$D$1999,'تكويد صنف_ارصدة'!B874,صادر_وارد!$A$3:$A$500)</f>
        <v>0</v>
      </c>
      <c r="D874" s="19">
        <f ca="1">SUMIF(صادر_وارد!$D$3:$D$1999,'تكويد صنف_ارصدة'!B874,صادر_وارد!$B$3:$B$500)</f>
        <v>0</v>
      </c>
      <c r="E874" s="67">
        <f t="shared" ca="1" si="14"/>
        <v>0</v>
      </c>
      <c r="F874" s="66"/>
    </row>
    <row r="875" spans="1:6" ht="19.5" thickTop="1" thickBot="1">
      <c r="A875" s="66"/>
      <c r="B875" s="19" t="str">
        <f>IF(A875="","",SUBTOTAL(3,A$6:A875))</f>
        <v/>
      </c>
      <c r="C875" s="18">
        <f ca="1">SUMIF(صادر_وارد!$D$3:$D$1999,'تكويد صنف_ارصدة'!B875,صادر_وارد!$A$3:$A$500)</f>
        <v>0</v>
      </c>
      <c r="D875" s="19">
        <f ca="1">SUMIF(صادر_وارد!$D$3:$D$1999,'تكويد صنف_ارصدة'!B875,صادر_وارد!$B$3:$B$500)</f>
        <v>0</v>
      </c>
      <c r="E875" s="67">
        <f t="shared" ca="1" si="14"/>
        <v>0</v>
      </c>
      <c r="F875" s="66"/>
    </row>
    <row r="876" spans="1:6" ht="19.5" thickTop="1" thickBot="1">
      <c r="A876" s="66"/>
      <c r="B876" s="19" t="str">
        <f>IF(A876="","",SUBTOTAL(3,A$6:A876))</f>
        <v/>
      </c>
      <c r="C876" s="18">
        <f ca="1">SUMIF(صادر_وارد!$D$3:$D$1999,'تكويد صنف_ارصدة'!B876,صادر_وارد!$A$3:$A$500)</f>
        <v>0</v>
      </c>
      <c r="D876" s="19">
        <f ca="1">SUMIF(صادر_وارد!$D$3:$D$1999,'تكويد صنف_ارصدة'!B876,صادر_وارد!$B$3:$B$500)</f>
        <v>0</v>
      </c>
      <c r="E876" s="67">
        <f t="shared" ca="1" si="14"/>
        <v>0</v>
      </c>
      <c r="F876" s="66"/>
    </row>
    <row r="877" spans="1:6" ht="19.5" thickTop="1" thickBot="1">
      <c r="A877" s="66"/>
      <c r="B877" s="19" t="str">
        <f>IF(A877="","",SUBTOTAL(3,A$6:A877))</f>
        <v/>
      </c>
      <c r="C877" s="18">
        <f ca="1">SUMIF(صادر_وارد!$D$3:$D$1999,'تكويد صنف_ارصدة'!B877,صادر_وارد!$A$3:$A$500)</f>
        <v>0</v>
      </c>
      <c r="D877" s="19">
        <f ca="1">SUMIF(صادر_وارد!$D$3:$D$1999,'تكويد صنف_ارصدة'!B877,صادر_وارد!$B$3:$B$500)</f>
        <v>0</v>
      </c>
      <c r="E877" s="67">
        <f t="shared" ca="1" si="14"/>
        <v>0</v>
      </c>
      <c r="F877" s="66"/>
    </row>
    <row r="878" spans="1:6" ht="19.5" thickTop="1" thickBot="1">
      <c r="A878" s="66"/>
      <c r="B878" s="19" t="str">
        <f>IF(A878="","",SUBTOTAL(3,A$6:A878))</f>
        <v/>
      </c>
      <c r="C878" s="18">
        <f ca="1">SUMIF(صادر_وارد!$D$3:$D$1999,'تكويد صنف_ارصدة'!B878,صادر_وارد!$A$3:$A$500)</f>
        <v>0</v>
      </c>
      <c r="D878" s="19">
        <f ca="1">SUMIF(صادر_وارد!$D$3:$D$1999,'تكويد صنف_ارصدة'!B878,صادر_وارد!$B$3:$B$500)</f>
        <v>0</v>
      </c>
      <c r="E878" s="67">
        <f t="shared" ca="1" si="14"/>
        <v>0</v>
      </c>
      <c r="F878" s="66"/>
    </row>
    <row r="879" spans="1:6" ht="19.5" thickTop="1" thickBot="1">
      <c r="A879" s="66"/>
      <c r="B879" s="19" t="str">
        <f>IF(A879="","",SUBTOTAL(3,A$6:A879))</f>
        <v/>
      </c>
      <c r="C879" s="18">
        <f ca="1">SUMIF(صادر_وارد!$D$3:$D$1999,'تكويد صنف_ارصدة'!B879,صادر_وارد!$A$3:$A$500)</f>
        <v>0</v>
      </c>
      <c r="D879" s="19">
        <f ca="1">SUMIF(صادر_وارد!$D$3:$D$1999,'تكويد صنف_ارصدة'!B879,صادر_وارد!$B$3:$B$500)</f>
        <v>0</v>
      </c>
      <c r="E879" s="67">
        <f t="shared" ca="1" si="14"/>
        <v>0</v>
      </c>
      <c r="F879" s="66"/>
    </row>
    <row r="880" spans="1:6" ht="19.5" thickTop="1" thickBot="1">
      <c r="A880" s="66"/>
      <c r="B880" s="19" t="str">
        <f>IF(A880="","",SUBTOTAL(3,A$6:A880))</f>
        <v/>
      </c>
      <c r="C880" s="18">
        <f ca="1">SUMIF(صادر_وارد!$D$3:$D$1999,'تكويد صنف_ارصدة'!B880,صادر_وارد!$A$3:$A$500)</f>
        <v>0</v>
      </c>
      <c r="D880" s="19">
        <f ca="1">SUMIF(صادر_وارد!$D$3:$D$1999,'تكويد صنف_ارصدة'!B880,صادر_وارد!$B$3:$B$500)</f>
        <v>0</v>
      </c>
      <c r="E880" s="67">
        <f t="shared" ca="1" si="14"/>
        <v>0</v>
      </c>
      <c r="F880" s="66"/>
    </row>
    <row r="881" spans="1:6" ht="19.5" thickTop="1" thickBot="1">
      <c r="A881" s="66"/>
      <c r="B881" s="19" t="str">
        <f>IF(A881="","",SUBTOTAL(3,A$6:A881))</f>
        <v/>
      </c>
      <c r="C881" s="18">
        <f ca="1">SUMIF(صادر_وارد!$D$3:$D$1999,'تكويد صنف_ارصدة'!B881,صادر_وارد!$A$3:$A$500)</f>
        <v>0</v>
      </c>
      <c r="D881" s="19">
        <f ca="1">SUMIF(صادر_وارد!$D$3:$D$1999,'تكويد صنف_ارصدة'!B881,صادر_وارد!$B$3:$B$500)</f>
        <v>0</v>
      </c>
      <c r="E881" s="67">
        <f t="shared" ca="1" si="14"/>
        <v>0</v>
      </c>
      <c r="F881" s="66"/>
    </row>
    <row r="882" spans="1:6" ht="19.5" thickTop="1" thickBot="1">
      <c r="A882" s="66"/>
      <c r="B882" s="19" t="str">
        <f>IF(A882="","",SUBTOTAL(3,A$6:A882))</f>
        <v/>
      </c>
      <c r="C882" s="18">
        <f ca="1">SUMIF(صادر_وارد!$D$3:$D$1999,'تكويد صنف_ارصدة'!B882,صادر_وارد!$A$3:$A$500)</f>
        <v>0</v>
      </c>
      <c r="D882" s="19">
        <f ca="1">SUMIF(صادر_وارد!$D$3:$D$1999,'تكويد صنف_ارصدة'!B882,صادر_وارد!$B$3:$B$500)</f>
        <v>0</v>
      </c>
      <c r="E882" s="67">
        <f t="shared" ca="1" si="14"/>
        <v>0</v>
      </c>
      <c r="F882" s="66"/>
    </row>
    <row r="883" spans="1:6" ht="19.5" thickTop="1" thickBot="1">
      <c r="A883" s="66"/>
      <c r="B883" s="19" t="str">
        <f>IF(A883="","",SUBTOTAL(3,A$6:A883))</f>
        <v/>
      </c>
      <c r="C883" s="18">
        <f ca="1">SUMIF(صادر_وارد!$D$3:$D$1999,'تكويد صنف_ارصدة'!B883,صادر_وارد!$A$3:$A$500)</f>
        <v>0</v>
      </c>
      <c r="D883" s="19">
        <f ca="1">SUMIF(صادر_وارد!$D$3:$D$1999,'تكويد صنف_ارصدة'!B883,صادر_وارد!$B$3:$B$500)</f>
        <v>0</v>
      </c>
      <c r="E883" s="67">
        <f t="shared" ca="1" si="14"/>
        <v>0</v>
      </c>
      <c r="F883" s="66"/>
    </row>
    <row r="884" spans="1:6" ht="19.5" thickTop="1" thickBot="1">
      <c r="A884" s="66"/>
      <c r="B884" s="19" t="str">
        <f>IF(A884="","",SUBTOTAL(3,A$6:A884))</f>
        <v/>
      </c>
      <c r="C884" s="18">
        <f ca="1">SUMIF(صادر_وارد!$D$3:$D$1999,'تكويد صنف_ارصدة'!B884,صادر_وارد!$A$3:$A$500)</f>
        <v>0</v>
      </c>
      <c r="D884" s="19">
        <f ca="1">SUMIF(صادر_وارد!$D$3:$D$1999,'تكويد صنف_ارصدة'!B884,صادر_وارد!$B$3:$B$500)</f>
        <v>0</v>
      </c>
      <c r="E884" s="67">
        <f t="shared" ca="1" si="14"/>
        <v>0</v>
      </c>
      <c r="F884" s="66"/>
    </row>
    <row r="885" spans="1:6" ht="19.5" thickTop="1" thickBot="1">
      <c r="A885" s="66"/>
      <c r="B885" s="19" t="str">
        <f>IF(A885="","",SUBTOTAL(3,A$6:A885))</f>
        <v/>
      </c>
      <c r="C885" s="18">
        <f ca="1">SUMIF(صادر_وارد!$D$3:$D$1999,'تكويد صنف_ارصدة'!B885,صادر_وارد!$A$3:$A$500)</f>
        <v>0</v>
      </c>
      <c r="D885" s="19">
        <f ca="1">SUMIF(صادر_وارد!$D$3:$D$1999,'تكويد صنف_ارصدة'!B885,صادر_وارد!$B$3:$B$500)</f>
        <v>0</v>
      </c>
      <c r="E885" s="67">
        <f t="shared" ca="1" si="14"/>
        <v>0</v>
      </c>
      <c r="F885" s="66"/>
    </row>
    <row r="886" spans="1:6" ht="19.5" thickTop="1" thickBot="1">
      <c r="A886" s="66"/>
      <c r="B886" s="19" t="str">
        <f>IF(A886="","",SUBTOTAL(3,A$6:A886))</f>
        <v/>
      </c>
      <c r="C886" s="18">
        <f ca="1">SUMIF(صادر_وارد!$D$3:$D$1999,'تكويد صنف_ارصدة'!B886,صادر_وارد!$A$3:$A$500)</f>
        <v>0</v>
      </c>
      <c r="D886" s="19">
        <f ca="1">SUMIF(صادر_وارد!$D$3:$D$1999,'تكويد صنف_ارصدة'!B886,صادر_وارد!$B$3:$B$500)</f>
        <v>0</v>
      </c>
      <c r="E886" s="67">
        <f t="shared" ca="1" si="14"/>
        <v>0</v>
      </c>
      <c r="F886" s="66"/>
    </row>
    <row r="887" spans="1:6" ht="19.5" thickTop="1" thickBot="1">
      <c r="A887" s="66"/>
      <c r="B887" s="19" t="str">
        <f>IF(A887="","",SUBTOTAL(3,A$6:A887))</f>
        <v/>
      </c>
      <c r="C887" s="18">
        <f ca="1">SUMIF(صادر_وارد!$D$3:$D$1999,'تكويد صنف_ارصدة'!B887,صادر_وارد!$A$3:$A$500)</f>
        <v>0</v>
      </c>
      <c r="D887" s="19">
        <f ca="1">SUMIF(صادر_وارد!$D$3:$D$1999,'تكويد صنف_ارصدة'!B887,صادر_وارد!$B$3:$B$500)</f>
        <v>0</v>
      </c>
      <c r="E887" s="67">
        <f t="shared" ca="1" si="14"/>
        <v>0</v>
      </c>
      <c r="F887" s="66"/>
    </row>
    <row r="888" spans="1:6" ht="19.5" thickTop="1" thickBot="1">
      <c r="A888" s="66"/>
      <c r="B888" s="19" t="str">
        <f>IF(A888="","",SUBTOTAL(3,A$6:A888))</f>
        <v/>
      </c>
      <c r="C888" s="18">
        <f ca="1">SUMIF(صادر_وارد!$D$3:$D$1999,'تكويد صنف_ارصدة'!B888,صادر_وارد!$A$3:$A$500)</f>
        <v>0</v>
      </c>
      <c r="D888" s="19">
        <f ca="1">SUMIF(صادر_وارد!$D$3:$D$1999,'تكويد صنف_ارصدة'!B888,صادر_وارد!$B$3:$B$500)</f>
        <v>0</v>
      </c>
      <c r="E888" s="67">
        <f t="shared" ca="1" si="14"/>
        <v>0</v>
      </c>
      <c r="F888" s="66"/>
    </row>
    <row r="889" spans="1:6" ht="19.5" thickTop="1" thickBot="1">
      <c r="A889" s="66"/>
      <c r="B889" s="19" t="str">
        <f>IF(A889="","",SUBTOTAL(3,A$6:A889))</f>
        <v/>
      </c>
      <c r="C889" s="18">
        <f ca="1">SUMIF(صادر_وارد!$D$3:$D$1999,'تكويد صنف_ارصدة'!B889,صادر_وارد!$A$3:$A$500)</f>
        <v>0</v>
      </c>
      <c r="D889" s="19">
        <f ca="1">SUMIF(صادر_وارد!$D$3:$D$1999,'تكويد صنف_ارصدة'!B889,صادر_وارد!$B$3:$B$500)</f>
        <v>0</v>
      </c>
      <c r="E889" s="67">
        <f t="shared" ca="1" si="14"/>
        <v>0</v>
      </c>
      <c r="F889" s="66"/>
    </row>
    <row r="890" spans="1:6" ht="19.5" thickTop="1" thickBot="1">
      <c r="A890" s="66"/>
      <c r="B890" s="19" t="str">
        <f>IF(A890="","",SUBTOTAL(3,A$6:A890))</f>
        <v/>
      </c>
      <c r="C890" s="18">
        <f ca="1">SUMIF(صادر_وارد!$D$3:$D$1999,'تكويد صنف_ارصدة'!B890,صادر_وارد!$A$3:$A$500)</f>
        <v>0</v>
      </c>
      <c r="D890" s="19">
        <f ca="1">SUMIF(صادر_وارد!$D$3:$D$1999,'تكويد صنف_ارصدة'!B890,صادر_وارد!$B$3:$B$500)</f>
        <v>0</v>
      </c>
      <c r="E890" s="67">
        <f t="shared" ca="1" si="14"/>
        <v>0</v>
      </c>
      <c r="F890" s="66"/>
    </row>
    <row r="891" spans="1:6" ht="19.5" thickTop="1" thickBot="1">
      <c r="A891" s="66"/>
      <c r="B891" s="19" t="str">
        <f>IF(A891="","",SUBTOTAL(3,A$6:A891))</f>
        <v/>
      </c>
      <c r="C891" s="18">
        <f ca="1">SUMIF(صادر_وارد!$D$3:$D$1999,'تكويد صنف_ارصدة'!B891,صادر_وارد!$A$3:$A$500)</f>
        <v>0</v>
      </c>
      <c r="D891" s="19">
        <f ca="1">SUMIF(صادر_وارد!$D$3:$D$1999,'تكويد صنف_ارصدة'!B891,صادر_وارد!$B$3:$B$500)</f>
        <v>0</v>
      </c>
      <c r="E891" s="67">
        <f t="shared" ca="1" si="14"/>
        <v>0</v>
      </c>
      <c r="F891" s="66"/>
    </row>
    <row r="892" spans="1:6" ht="19.5" thickTop="1" thickBot="1">
      <c r="A892" s="66"/>
      <c r="B892" s="19" t="str">
        <f>IF(A892="","",SUBTOTAL(3,A$6:A892))</f>
        <v/>
      </c>
      <c r="C892" s="18">
        <f ca="1">SUMIF(صادر_وارد!$D$3:$D$1999,'تكويد صنف_ارصدة'!B892,صادر_وارد!$A$3:$A$500)</f>
        <v>0</v>
      </c>
      <c r="D892" s="19">
        <f ca="1">SUMIF(صادر_وارد!$D$3:$D$1999,'تكويد صنف_ارصدة'!B892,صادر_وارد!$B$3:$B$500)</f>
        <v>0</v>
      </c>
      <c r="E892" s="67">
        <f t="shared" ca="1" si="14"/>
        <v>0</v>
      </c>
      <c r="F892" s="66"/>
    </row>
    <row r="893" spans="1:6" ht="19.5" thickTop="1" thickBot="1">
      <c r="A893" s="66"/>
      <c r="B893" s="19" t="str">
        <f>IF(A893="","",SUBTOTAL(3,A$6:A893))</f>
        <v/>
      </c>
      <c r="C893" s="18">
        <f ca="1">SUMIF(صادر_وارد!$D$3:$D$1999,'تكويد صنف_ارصدة'!B893,صادر_وارد!$A$3:$A$500)</f>
        <v>0</v>
      </c>
      <c r="D893" s="19">
        <f ca="1">SUMIF(صادر_وارد!$D$3:$D$1999,'تكويد صنف_ارصدة'!B893,صادر_وارد!$B$3:$B$500)</f>
        <v>0</v>
      </c>
      <c r="E893" s="67">
        <f t="shared" ca="1" si="14"/>
        <v>0</v>
      </c>
      <c r="F893" s="66"/>
    </row>
    <row r="894" spans="1:6" ht="19.5" thickTop="1" thickBot="1">
      <c r="A894" s="66"/>
      <c r="B894" s="19" t="str">
        <f>IF(A894="","",SUBTOTAL(3,A$6:A894))</f>
        <v/>
      </c>
      <c r="C894" s="18">
        <f ca="1">SUMIF(صادر_وارد!$D$3:$D$1999,'تكويد صنف_ارصدة'!B894,صادر_وارد!$A$3:$A$500)</f>
        <v>0</v>
      </c>
      <c r="D894" s="19">
        <f ca="1">SUMIF(صادر_وارد!$D$3:$D$1999,'تكويد صنف_ارصدة'!B894,صادر_وارد!$B$3:$B$500)</f>
        <v>0</v>
      </c>
      <c r="E894" s="67">
        <f t="shared" ca="1" si="14"/>
        <v>0</v>
      </c>
      <c r="F894" s="66"/>
    </row>
    <row r="895" spans="1:6" ht="19.5" thickTop="1" thickBot="1">
      <c r="A895" s="66"/>
      <c r="B895" s="19" t="str">
        <f>IF(A895="","",SUBTOTAL(3,A$6:A895))</f>
        <v/>
      </c>
      <c r="C895" s="18">
        <f ca="1">SUMIF(صادر_وارد!$D$3:$D$1999,'تكويد صنف_ارصدة'!B895,صادر_وارد!$A$3:$A$500)</f>
        <v>0</v>
      </c>
      <c r="D895" s="19">
        <f ca="1">SUMIF(صادر_وارد!$D$3:$D$1999,'تكويد صنف_ارصدة'!B895,صادر_وارد!$B$3:$B$500)</f>
        <v>0</v>
      </c>
      <c r="E895" s="67">
        <f t="shared" ca="1" si="14"/>
        <v>0</v>
      </c>
      <c r="F895" s="66"/>
    </row>
    <row r="896" spans="1:6" ht="19.5" thickTop="1" thickBot="1">
      <c r="A896" s="66"/>
      <c r="B896" s="19" t="str">
        <f>IF(A896="","",SUBTOTAL(3,A$6:A896))</f>
        <v/>
      </c>
      <c r="C896" s="18">
        <f ca="1">SUMIF(صادر_وارد!$D$3:$D$1999,'تكويد صنف_ارصدة'!B896,صادر_وارد!$A$3:$A$500)</f>
        <v>0</v>
      </c>
      <c r="D896" s="19">
        <f ca="1">SUMIF(صادر_وارد!$D$3:$D$1999,'تكويد صنف_ارصدة'!B896,صادر_وارد!$B$3:$B$500)</f>
        <v>0</v>
      </c>
      <c r="E896" s="67">
        <f t="shared" ca="1" si="14"/>
        <v>0</v>
      </c>
      <c r="F896" s="66"/>
    </row>
    <row r="897" spans="1:6" ht="19.5" thickTop="1" thickBot="1">
      <c r="A897" s="66"/>
      <c r="B897" s="19" t="str">
        <f>IF(A897="","",SUBTOTAL(3,A$6:A897))</f>
        <v/>
      </c>
      <c r="C897" s="18">
        <f ca="1">SUMIF(صادر_وارد!$D$3:$D$1999,'تكويد صنف_ارصدة'!B897,صادر_وارد!$A$3:$A$500)</f>
        <v>0</v>
      </c>
      <c r="D897" s="19">
        <f ca="1">SUMIF(صادر_وارد!$D$3:$D$1999,'تكويد صنف_ارصدة'!B897,صادر_وارد!$B$3:$B$500)</f>
        <v>0</v>
      </c>
      <c r="E897" s="67">
        <f t="shared" ca="1" si="14"/>
        <v>0</v>
      </c>
      <c r="F897" s="66"/>
    </row>
    <row r="898" spans="1:6" ht="19.5" thickTop="1" thickBot="1">
      <c r="A898" s="66"/>
      <c r="B898" s="19" t="str">
        <f>IF(A898="","",SUBTOTAL(3,A$6:A898))</f>
        <v/>
      </c>
      <c r="C898" s="18">
        <f ca="1">SUMIF(صادر_وارد!$D$3:$D$1999,'تكويد صنف_ارصدة'!B898,صادر_وارد!$A$3:$A$500)</f>
        <v>0</v>
      </c>
      <c r="D898" s="19">
        <f ca="1">SUMIF(صادر_وارد!$D$3:$D$1999,'تكويد صنف_ارصدة'!B898,صادر_وارد!$B$3:$B$500)</f>
        <v>0</v>
      </c>
      <c r="E898" s="67">
        <f t="shared" ca="1" si="14"/>
        <v>0</v>
      </c>
      <c r="F898" s="66"/>
    </row>
    <row r="899" spans="1:6" ht="19.5" thickTop="1" thickBot="1">
      <c r="A899" s="66"/>
      <c r="B899" s="19" t="str">
        <f>IF(A899="","",SUBTOTAL(3,A$6:A899))</f>
        <v/>
      </c>
      <c r="C899" s="18">
        <f ca="1">SUMIF(صادر_وارد!$D$3:$D$1999,'تكويد صنف_ارصدة'!B899,صادر_وارد!$A$3:$A$500)</f>
        <v>0</v>
      </c>
      <c r="D899" s="19">
        <f ca="1">SUMIF(صادر_وارد!$D$3:$D$1999,'تكويد صنف_ارصدة'!B899,صادر_وارد!$B$3:$B$500)</f>
        <v>0</v>
      </c>
      <c r="E899" s="67">
        <f t="shared" ca="1" si="14"/>
        <v>0</v>
      </c>
      <c r="F899" s="66"/>
    </row>
    <row r="900" spans="1:6" ht="19.5" thickTop="1" thickBot="1">
      <c r="A900" s="66"/>
      <c r="B900" s="19" t="str">
        <f>IF(A900="","",SUBTOTAL(3,A$6:A900))</f>
        <v/>
      </c>
      <c r="C900" s="18">
        <f ca="1">SUMIF(صادر_وارد!$D$3:$D$1999,'تكويد صنف_ارصدة'!B900,صادر_وارد!$A$3:$A$500)</f>
        <v>0</v>
      </c>
      <c r="D900" s="19">
        <f ca="1">SUMIF(صادر_وارد!$D$3:$D$1999,'تكويد صنف_ارصدة'!B900,صادر_وارد!$B$3:$B$500)</f>
        <v>0</v>
      </c>
      <c r="E900" s="67">
        <f t="shared" ca="1" si="14"/>
        <v>0</v>
      </c>
      <c r="F900" s="66"/>
    </row>
    <row r="901" spans="1:6" ht="19.5" thickTop="1" thickBot="1">
      <c r="A901" s="66"/>
      <c r="B901" s="19" t="str">
        <f>IF(A901="","",SUBTOTAL(3,A$6:A901))</f>
        <v/>
      </c>
      <c r="C901" s="18">
        <f ca="1">SUMIF(صادر_وارد!$D$3:$D$1999,'تكويد صنف_ارصدة'!B901,صادر_وارد!$A$3:$A$500)</f>
        <v>0</v>
      </c>
      <c r="D901" s="19">
        <f ca="1">SUMIF(صادر_وارد!$D$3:$D$1999,'تكويد صنف_ارصدة'!B901,صادر_وارد!$B$3:$B$500)</f>
        <v>0</v>
      </c>
      <c r="E901" s="67">
        <f t="shared" ca="1" si="14"/>
        <v>0</v>
      </c>
      <c r="F901" s="66"/>
    </row>
    <row r="902" spans="1:6" ht="19.5" thickTop="1" thickBot="1">
      <c r="A902" s="66"/>
      <c r="B902" s="19" t="str">
        <f>IF(A902="","",SUBTOTAL(3,A$6:A902))</f>
        <v/>
      </c>
      <c r="C902" s="18">
        <f ca="1">SUMIF(صادر_وارد!$D$3:$D$1999,'تكويد صنف_ارصدة'!B902,صادر_وارد!$A$3:$A$500)</f>
        <v>0</v>
      </c>
      <c r="D902" s="19">
        <f ca="1">SUMIF(صادر_وارد!$D$3:$D$1999,'تكويد صنف_ارصدة'!B902,صادر_وارد!$B$3:$B$500)</f>
        <v>0</v>
      </c>
      <c r="E902" s="67">
        <f t="shared" ca="1" si="14"/>
        <v>0</v>
      </c>
      <c r="F902" s="66"/>
    </row>
    <row r="903" spans="1:6" ht="19.5" thickTop="1" thickBot="1">
      <c r="A903" s="66"/>
      <c r="B903" s="19" t="str">
        <f>IF(A903="","",SUBTOTAL(3,A$6:A903))</f>
        <v/>
      </c>
      <c r="C903" s="18">
        <f ca="1">SUMIF(صادر_وارد!$D$3:$D$1999,'تكويد صنف_ارصدة'!B903,صادر_وارد!$A$3:$A$500)</f>
        <v>0</v>
      </c>
      <c r="D903" s="19">
        <f ca="1">SUMIF(صادر_وارد!$D$3:$D$1999,'تكويد صنف_ارصدة'!B903,صادر_وارد!$B$3:$B$500)</f>
        <v>0</v>
      </c>
      <c r="E903" s="67">
        <f t="shared" ref="E903:E966" ca="1" si="15">C903-D903</f>
        <v>0</v>
      </c>
      <c r="F903" s="66"/>
    </row>
    <row r="904" spans="1:6" ht="19.5" thickTop="1" thickBot="1">
      <c r="A904" s="66"/>
      <c r="B904" s="19" t="str">
        <f>IF(A904="","",SUBTOTAL(3,A$6:A904))</f>
        <v/>
      </c>
      <c r="C904" s="18">
        <f ca="1">SUMIF(صادر_وارد!$D$3:$D$1999,'تكويد صنف_ارصدة'!B904,صادر_وارد!$A$3:$A$500)</f>
        <v>0</v>
      </c>
      <c r="D904" s="19">
        <f ca="1">SUMIF(صادر_وارد!$D$3:$D$1999,'تكويد صنف_ارصدة'!B904,صادر_وارد!$B$3:$B$500)</f>
        <v>0</v>
      </c>
      <c r="E904" s="67">
        <f t="shared" ca="1" si="15"/>
        <v>0</v>
      </c>
      <c r="F904" s="66"/>
    </row>
    <row r="905" spans="1:6" ht="19.5" thickTop="1" thickBot="1">
      <c r="A905" s="66"/>
      <c r="B905" s="19" t="str">
        <f>IF(A905="","",SUBTOTAL(3,A$6:A905))</f>
        <v/>
      </c>
      <c r="C905" s="18">
        <f ca="1">SUMIF(صادر_وارد!$D$3:$D$1999,'تكويد صنف_ارصدة'!B905,صادر_وارد!$A$3:$A$500)</f>
        <v>0</v>
      </c>
      <c r="D905" s="19">
        <f ca="1">SUMIF(صادر_وارد!$D$3:$D$1999,'تكويد صنف_ارصدة'!B905,صادر_وارد!$B$3:$B$500)</f>
        <v>0</v>
      </c>
      <c r="E905" s="67">
        <f t="shared" ca="1" si="15"/>
        <v>0</v>
      </c>
      <c r="F905" s="66"/>
    </row>
    <row r="906" spans="1:6" ht="19.5" thickTop="1" thickBot="1">
      <c r="A906" s="66"/>
      <c r="B906" s="19" t="str">
        <f>IF(A906="","",SUBTOTAL(3,A$6:A906))</f>
        <v/>
      </c>
      <c r="C906" s="18">
        <f ca="1">SUMIF(صادر_وارد!$D$3:$D$1999,'تكويد صنف_ارصدة'!B906,صادر_وارد!$A$3:$A$500)</f>
        <v>0</v>
      </c>
      <c r="D906" s="19">
        <f ca="1">SUMIF(صادر_وارد!$D$3:$D$1999,'تكويد صنف_ارصدة'!B906,صادر_وارد!$B$3:$B$500)</f>
        <v>0</v>
      </c>
      <c r="E906" s="67">
        <f t="shared" ca="1" si="15"/>
        <v>0</v>
      </c>
      <c r="F906" s="66"/>
    </row>
    <row r="907" spans="1:6" ht="19.5" thickTop="1" thickBot="1">
      <c r="A907" s="66"/>
      <c r="B907" s="19" t="str">
        <f>IF(A907="","",SUBTOTAL(3,A$6:A907))</f>
        <v/>
      </c>
      <c r="C907" s="18">
        <f ca="1">SUMIF(صادر_وارد!$D$3:$D$1999,'تكويد صنف_ارصدة'!B907,صادر_وارد!$A$3:$A$500)</f>
        <v>0</v>
      </c>
      <c r="D907" s="19">
        <f ca="1">SUMIF(صادر_وارد!$D$3:$D$1999,'تكويد صنف_ارصدة'!B907,صادر_وارد!$B$3:$B$500)</f>
        <v>0</v>
      </c>
      <c r="E907" s="67">
        <f t="shared" ca="1" si="15"/>
        <v>0</v>
      </c>
      <c r="F907" s="66"/>
    </row>
    <row r="908" spans="1:6" ht="19.5" thickTop="1" thickBot="1">
      <c r="A908" s="66"/>
      <c r="B908" s="19" t="str">
        <f>IF(A908="","",SUBTOTAL(3,A$6:A908))</f>
        <v/>
      </c>
      <c r="C908" s="18">
        <f ca="1">SUMIF(صادر_وارد!$D$3:$D$1999,'تكويد صنف_ارصدة'!B908,صادر_وارد!$A$3:$A$500)</f>
        <v>0</v>
      </c>
      <c r="D908" s="19">
        <f ca="1">SUMIF(صادر_وارد!$D$3:$D$1999,'تكويد صنف_ارصدة'!B908,صادر_وارد!$B$3:$B$500)</f>
        <v>0</v>
      </c>
      <c r="E908" s="67">
        <f t="shared" ca="1" si="15"/>
        <v>0</v>
      </c>
      <c r="F908" s="66"/>
    </row>
    <row r="909" spans="1:6" ht="19.5" thickTop="1" thickBot="1">
      <c r="A909" s="66"/>
      <c r="B909" s="19" t="str">
        <f>IF(A909="","",SUBTOTAL(3,A$6:A909))</f>
        <v/>
      </c>
      <c r="C909" s="18">
        <f ca="1">SUMIF(صادر_وارد!$D$3:$D$1999,'تكويد صنف_ارصدة'!B909,صادر_وارد!$A$3:$A$500)</f>
        <v>0</v>
      </c>
      <c r="D909" s="19">
        <f ca="1">SUMIF(صادر_وارد!$D$3:$D$1999,'تكويد صنف_ارصدة'!B909,صادر_وارد!$B$3:$B$500)</f>
        <v>0</v>
      </c>
      <c r="E909" s="67">
        <f t="shared" ca="1" si="15"/>
        <v>0</v>
      </c>
      <c r="F909" s="66"/>
    </row>
    <row r="910" spans="1:6" ht="19.5" thickTop="1" thickBot="1">
      <c r="A910" s="66"/>
      <c r="B910" s="19" t="str">
        <f>IF(A910="","",SUBTOTAL(3,A$6:A910))</f>
        <v/>
      </c>
      <c r="C910" s="18">
        <f ca="1">SUMIF(صادر_وارد!$D$3:$D$1999,'تكويد صنف_ارصدة'!B910,صادر_وارد!$A$3:$A$500)</f>
        <v>0</v>
      </c>
      <c r="D910" s="19">
        <f ca="1">SUMIF(صادر_وارد!$D$3:$D$1999,'تكويد صنف_ارصدة'!B910,صادر_وارد!$B$3:$B$500)</f>
        <v>0</v>
      </c>
      <c r="E910" s="67">
        <f t="shared" ca="1" si="15"/>
        <v>0</v>
      </c>
      <c r="F910" s="66"/>
    </row>
    <row r="911" spans="1:6" ht="19.5" thickTop="1" thickBot="1">
      <c r="A911" s="66"/>
      <c r="B911" s="19" t="str">
        <f>IF(A911="","",SUBTOTAL(3,A$6:A911))</f>
        <v/>
      </c>
      <c r="C911" s="18">
        <f ca="1">SUMIF(صادر_وارد!$D$3:$D$1999,'تكويد صنف_ارصدة'!B911,صادر_وارد!$A$3:$A$500)</f>
        <v>0</v>
      </c>
      <c r="D911" s="19">
        <f ca="1">SUMIF(صادر_وارد!$D$3:$D$1999,'تكويد صنف_ارصدة'!B911,صادر_وارد!$B$3:$B$500)</f>
        <v>0</v>
      </c>
      <c r="E911" s="67">
        <f t="shared" ca="1" si="15"/>
        <v>0</v>
      </c>
      <c r="F911" s="66"/>
    </row>
    <row r="912" spans="1:6" ht="19.5" thickTop="1" thickBot="1">
      <c r="A912" s="66"/>
      <c r="B912" s="19" t="str">
        <f>IF(A912="","",SUBTOTAL(3,A$6:A912))</f>
        <v/>
      </c>
      <c r="C912" s="18">
        <f ca="1">SUMIF(صادر_وارد!$D$3:$D$1999,'تكويد صنف_ارصدة'!B912,صادر_وارد!$A$3:$A$500)</f>
        <v>0</v>
      </c>
      <c r="D912" s="19">
        <f ca="1">SUMIF(صادر_وارد!$D$3:$D$1999,'تكويد صنف_ارصدة'!B912,صادر_وارد!$B$3:$B$500)</f>
        <v>0</v>
      </c>
      <c r="E912" s="67">
        <f t="shared" ca="1" si="15"/>
        <v>0</v>
      </c>
      <c r="F912" s="66"/>
    </row>
    <row r="913" spans="1:6" ht="19.5" thickTop="1" thickBot="1">
      <c r="A913" s="66"/>
      <c r="B913" s="19" t="str">
        <f>IF(A913="","",SUBTOTAL(3,A$6:A913))</f>
        <v/>
      </c>
      <c r="C913" s="18">
        <f ca="1">SUMIF(صادر_وارد!$D$3:$D$1999,'تكويد صنف_ارصدة'!B913,صادر_وارد!$A$3:$A$500)</f>
        <v>0</v>
      </c>
      <c r="D913" s="19">
        <f ca="1">SUMIF(صادر_وارد!$D$3:$D$1999,'تكويد صنف_ارصدة'!B913,صادر_وارد!$B$3:$B$500)</f>
        <v>0</v>
      </c>
      <c r="E913" s="67">
        <f t="shared" ca="1" si="15"/>
        <v>0</v>
      </c>
      <c r="F913" s="66"/>
    </row>
    <row r="914" spans="1:6" ht="19.5" thickTop="1" thickBot="1">
      <c r="A914" s="66"/>
      <c r="B914" s="19" t="str">
        <f>IF(A914="","",SUBTOTAL(3,A$6:A914))</f>
        <v/>
      </c>
      <c r="C914" s="18">
        <f ca="1">SUMIF(صادر_وارد!$D$3:$D$1999,'تكويد صنف_ارصدة'!B914,صادر_وارد!$A$3:$A$500)</f>
        <v>0</v>
      </c>
      <c r="D914" s="19">
        <f ca="1">SUMIF(صادر_وارد!$D$3:$D$1999,'تكويد صنف_ارصدة'!B914,صادر_وارد!$B$3:$B$500)</f>
        <v>0</v>
      </c>
      <c r="E914" s="67">
        <f t="shared" ca="1" si="15"/>
        <v>0</v>
      </c>
      <c r="F914" s="66"/>
    </row>
    <row r="915" spans="1:6" ht="19.5" thickTop="1" thickBot="1">
      <c r="A915" s="66"/>
      <c r="B915" s="19" t="str">
        <f>IF(A915="","",SUBTOTAL(3,A$6:A915))</f>
        <v/>
      </c>
      <c r="C915" s="18">
        <f ca="1">SUMIF(صادر_وارد!$D$3:$D$1999,'تكويد صنف_ارصدة'!B915,صادر_وارد!$A$3:$A$500)</f>
        <v>0</v>
      </c>
      <c r="D915" s="19">
        <f ca="1">SUMIF(صادر_وارد!$D$3:$D$1999,'تكويد صنف_ارصدة'!B915,صادر_وارد!$B$3:$B$500)</f>
        <v>0</v>
      </c>
      <c r="E915" s="67">
        <f t="shared" ca="1" si="15"/>
        <v>0</v>
      </c>
      <c r="F915" s="66"/>
    </row>
    <row r="916" spans="1:6" ht="19.5" thickTop="1" thickBot="1">
      <c r="A916" s="66"/>
      <c r="B916" s="19" t="str">
        <f>IF(A916="","",SUBTOTAL(3,A$6:A916))</f>
        <v/>
      </c>
      <c r="C916" s="18">
        <f ca="1">SUMIF(صادر_وارد!$D$3:$D$1999,'تكويد صنف_ارصدة'!B916,صادر_وارد!$A$3:$A$500)</f>
        <v>0</v>
      </c>
      <c r="D916" s="19">
        <f ca="1">SUMIF(صادر_وارد!$D$3:$D$1999,'تكويد صنف_ارصدة'!B916,صادر_وارد!$B$3:$B$500)</f>
        <v>0</v>
      </c>
      <c r="E916" s="67">
        <f t="shared" ca="1" si="15"/>
        <v>0</v>
      </c>
      <c r="F916" s="66"/>
    </row>
    <row r="917" spans="1:6" ht="19.5" thickTop="1" thickBot="1">
      <c r="A917" s="66"/>
      <c r="B917" s="19" t="str">
        <f>IF(A917="","",SUBTOTAL(3,A$6:A917))</f>
        <v/>
      </c>
      <c r="C917" s="18">
        <f ca="1">SUMIF(صادر_وارد!$D$3:$D$1999,'تكويد صنف_ارصدة'!B917,صادر_وارد!$A$3:$A$500)</f>
        <v>0</v>
      </c>
      <c r="D917" s="19">
        <f ca="1">SUMIF(صادر_وارد!$D$3:$D$1999,'تكويد صنف_ارصدة'!B917,صادر_وارد!$B$3:$B$500)</f>
        <v>0</v>
      </c>
      <c r="E917" s="67">
        <f t="shared" ca="1" si="15"/>
        <v>0</v>
      </c>
      <c r="F917" s="66"/>
    </row>
    <row r="918" spans="1:6" ht="19.5" thickTop="1" thickBot="1">
      <c r="A918" s="66"/>
      <c r="B918" s="19" t="str">
        <f>IF(A918="","",SUBTOTAL(3,A$6:A918))</f>
        <v/>
      </c>
      <c r="C918" s="18">
        <f ca="1">SUMIF(صادر_وارد!$D$3:$D$1999,'تكويد صنف_ارصدة'!B918,صادر_وارد!$A$3:$A$500)</f>
        <v>0</v>
      </c>
      <c r="D918" s="19">
        <f ca="1">SUMIF(صادر_وارد!$D$3:$D$1999,'تكويد صنف_ارصدة'!B918,صادر_وارد!$B$3:$B$500)</f>
        <v>0</v>
      </c>
      <c r="E918" s="67">
        <f t="shared" ca="1" si="15"/>
        <v>0</v>
      </c>
      <c r="F918" s="66"/>
    </row>
    <row r="919" spans="1:6" ht="19.5" thickTop="1" thickBot="1">
      <c r="A919" s="66"/>
      <c r="B919" s="19" t="str">
        <f>IF(A919="","",SUBTOTAL(3,A$6:A919))</f>
        <v/>
      </c>
      <c r="C919" s="18">
        <f ca="1">SUMIF(صادر_وارد!$D$3:$D$1999,'تكويد صنف_ارصدة'!B919,صادر_وارد!$A$3:$A$500)</f>
        <v>0</v>
      </c>
      <c r="D919" s="19">
        <f ca="1">SUMIF(صادر_وارد!$D$3:$D$1999,'تكويد صنف_ارصدة'!B919,صادر_وارد!$B$3:$B$500)</f>
        <v>0</v>
      </c>
      <c r="E919" s="67">
        <f t="shared" ca="1" si="15"/>
        <v>0</v>
      </c>
      <c r="F919" s="66"/>
    </row>
    <row r="920" spans="1:6" ht="19.5" thickTop="1" thickBot="1">
      <c r="A920" s="66"/>
      <c r="B920" s="19" t="str">
        <f>IF(A920="","",SUBTOTAL(3,A$6:A920))</f>
        <v/>
      </c>
      <c r="C920" s="18">
        <f ca="1">SUMIF(صادر_وارد!$D$3:$D$1999,'تكويد صنف_ارصدة'!B920,صادر_وارد!$A$3:$A$500)</f>
        <v>0</v>
      </c>
      <c r="D920" s="19">
        <f ca="1">SUMIF(صادر_وارد!$D$3:$D$1999,'تكويد صنف_ارصدة'!B920,صادر_وارد!$B$3:$B$500)</f>
        <v>0</v>
      </c>
      <c r="E920" s="67">
        <f t="shared" ca="1" si="15"/>
        <v>0</v>
      </c>
      <c r="F920" s="66"/>
    </row>
    <row r="921" spans="1:6" ht="19.5" thickTop="1" thickBot="1">
      <c r="A921" s="66"/>
      <c r="B921" s="19" t="str">
        <f>IF(A921="","",SUBTOTAL(3,A$6:A921))</f>
        <v/>
      </c>
      <c r="C921" s="18">
        <f ca="1">SUMIF(صادر_وارد!$D$3:$D$1999,'تكويد صنف_ارصدة'!B921,صادر_وارد!$A$3:$A$500)</f>
        <v>0</v>
      </c>
      <c r="D921" s="19">
        <f ca="1">SUMIF(صادر_وارد!$D$3:$D$1999,'تكويد صنف_ارصدة'!B921,صادر_وارد!$B$3:$B$500)</f>
        <v>0</v>
      </c>
      <c r="E921" s="67">
        <f t="shared" ca="1" si="15"/>
        <v>0</v>
      </c>
      <c r="F921" s="66"/>
    </row>
    <row r="922" spans="1:6" ht="19.5" thickTop="1" thickBot="1">
      <c r="A922" s="66"/>
      <c r="B922" s="19" t="str">
        <f>IF(A922="","",SUBTOTAL(3,A$6:A922))</f>
        <v/>
      </c>
      <c r="C922" s="18">
        <f ca="1">SUMIF(صادر_وارد!$D$3:$D$1999,'تكويد صنف_ارصدة'!B922,صادر_وارد!$A$3:$A$500)</f>
        <v>0</v>
      </c>
      <c r="D922" s="19">
        <f ca="1">SUMIF(صادر_وارد!$D$3:$D$1999,'تكويد صنف_ارصدة'!B922,صادر_وارد!$B$3:$B$500)</f>
        <v>0</v>
      </c>
      <c r="E922" s="67">
        <f t="shared" ca="1" si="15"/>
        <v>0</v>
      </c>
      <c r="F922" s="66"/>
    </row>
    <row r="923" spans="1:6" ht="19.5" thickTop="1" thickBot="1">
      <c r="A923" s="66"/>
      <c r="B923" s="19" t="str">
        <f>IF(A923="","",SUBTOTAL(3,A$6:A923))</f>
        <v/>
      </c>
      <c r="C923" s="18">
        <f ca="1">SUMIF(صادر_وارد!$D$3:$D$1999,'تكويد صنف_ارصدة'!B923,صادر_وارد!$A$3:$A$500)</f>
        <v>0</v>
      </c>
      <c r="D923" s="19">
        <f ca="1">SUMIF(صادر_وارد!$D$3:$D$1999,'تكويد صنف_ارصدة'!B923,صادر_وارد!$B$3:$B$500)</f>
        <v>0</v>
      </c>
      <c r="E923" s="67">
        <f t="shared" ca="1" si="15"/>
        <v>0</v>
      </c>
      <c r="F923" s="66"/>
    </row>
    <row r="924" spans="1:6" ht="19.5" thickTop="1" thickBot="1">
      <c r="A924" s="66"/>
      <c r="B924" s="19" t="str">
        <f>IF(A924="","",SUBTOTAL(3,A$6:A924))</f>
        <v/>
      </c>
      <c r="C924" s="18">
        <f ca="1">SUMIF(صادر_وارد!$D$3:$D$1999,'تكويد صنف_ارصدة'!B924,صادر_وارد!$A$3:$A$500)</f>
        <v>0</v>
      </c>
      <c r="D924" s="19">
        <f ca="1">SUMIF(صادر_وارد!$D$3:$D$1999,'تكويد صنف_ارصدة'!B924,صادر_وارد!$B$3:$B$500)</f>
        <v>0</v>
      </c>
      <c r="E924" s="67">
        <f t="shared" ca="1" si="15"/>
        <v>0</v>
      </c>
      <c r="F924" s="66"/>
    </row>
    <row r="925" spans="1:6" ht="19.5" thickTop="1" thickBot="1">
      <c r="A925" s="66"/>
      <c r="B925" s="19" t="str">
        <f>IF(A925="","",SUBTOTAL(3,A$6:A925))</f>
        <v/>
      </c>
      <c r="C925" s="18">
        <f ca="1">SUMIF(صادر_وارد!$D$3:$D$1999,'تكويد صنف_ارصدة'!B925,صادر_وارد!$A$3:$A$500)</f>
        <v>0</v>
      </c>
      <c r="D925" s="19">
        <f ca="1">SUMIF(صادر_وارد!$D$3:$D$1999,'تكويد صنف_ارصدة'!B925,صادر_وارد!$B$3:$B$500)</f>
        <v>0</v>
      </c>
      <c r="E925" s="67">
        <f t="shared" ca="1" si="15"/>
        <v>0</v>
      </c>
      <c r="F925" s="66"/>
    </row>
    <row r="926" spans="1:6" ht="19.5" thickTop="1" thickBot="1">
      <c r="A926" s="66"/>
      <c r="B926" s="19" t="str">
        <f>IF(A926="","",SUBTOTAL(3,A$6:A926))</f>
        <v/>
      </c>
      <c r="C926" s="18">
        <f ca="1">SUMIF(صادر_وارد!$D$3:$D$1999,'تكويد صنف_ارصدة'!B926,صادر_وارد!$A$3:$A$500)</f>
        <v>0</v>
      </c>
      <c r="D926" s="19">
        <f ca="1">SUMIF(صادر_وارد!$D$3:$D$1999,'تكويد صنف_ارصدة'!B926,صادر_وارد!$B$3:$B$500)</f>
        <v>0</v>
      </c>
      <c r="E926" s="67">
        <f t="shared" ca="1" si="15"/>
        <v>0</v>
      </c>
      <c r="F926" s="66"/>
    </row>
    <row r="927" spans="1:6" ht="19.5" thickTop="1" thickBot="1">
      <c r="A927" s="66"/>
      <c r="B927" s="19" t="str">
        <f>IF(A927="","",SUBTOTAL(3,A$6:A927))</f>
        <v/>
      </c>
      <c r="C927" s="18">
        <f ca="1">SUMIF(صادر_وارد!$D$3:$D$1999,'تكويد صنف_ارصدة'!B927,صادر_وارد!$A$3:$A$500)</f>
        <v>0</v>
      </c>
      <c r="D927" s="19">
        <f ca="1">SUMIF(صادر_وارد!$D$3:$D$1999,'تكويد صنف_ارصدة'!B927,صادر_وارد!$B$3:$B$500)</f>
        <v>0</v>
      </c>
      <c r="E927" s="67">
        <f t="shared" ca="1" si="15"/>
        <v>0</v>
      </c>
      <c r="F927" s="66"/>
    </row>
    <row r="928" spans="1:6" ht="19.5" thickTop="1" thickBot="1">
      <c r="A928" s="66"/>
      <c r="B928" s="19" t="str">
        <f>IF(A928="","",SUBTOTAL(3,A$6:A928))</f>
        <v/>
      </c>
      <c r="C928" s="18">
        <f ca="1">SUMIF(صادر_وارد!$D$3:$D$1999,'تكويد صنف_ارصدة'!B928,صادر_وارد!$A$3:$A$500)</f>
        <v>0</v>
      </c>
      <c r="D928" s="19">
        <f ca="1">SUMIF(صادر_وارد!$D$3:$D$1999,'تكويد صنف_ارصدة'!B928,صادر_وارد!$B$3:$B$500)</f>
        <v>0</v>
      </c>
      <c r="E928" s="67">
        <f t="shared" ca="1" si="15"/>
        <v>0</v>
      </c>
      <c r="F928" s="66"/>
    </row>
    <row r="929" spans="1:6" ht="19.5" thickTop="1" thickBot="1">
      <c r="A929" s="66"/>
      <c r="B929" s="19" t="str">
        <f>IF(A929="","",SUBTOTAL(3,A$6:A929))</f>
        <v/>
      </c>
      <c r="C929" s="18">
        <f ca="1">SUMIF(صادر_وارد!$D$3:$D$1999,'تكويد صنف_ارصدة'!B929,صادر_وارد!$A$3:$A$500)</f>
        <v>0</v>
      </c>
      <c r="D929" s="19">
        <f ca="1">SUMIF(صادر_وارد!$D$3:$D$1999,'تكويد صنف_ارصدة'!B929,صادر_وارد!$B$3:$B$500)</f>
        <v>0</v>
      </c>
      <c r="E929" s="67">
        <f t="shared" ca="1" si="15"/>
        <v>0</v>
      </c>
      <c r="F929" s="66"/>
    </row>
    <row r="930" spans="1:6" ht="19.5" thickTop="1" thickBot="1">
      <c r="A930" s="66"/>
      <c r="B930" s="19" t="str">
        <f>IF(A930="","",SUBTOTAL(3,A$6:A930))</f>
        <v/>
      </c>
      <c r="C930" s="18">
        <f ca="1">SUMIF(صادر_وارد!$D$3:$D$1999,'تكويد صنف_ارصدة'!B930,صادر_وارد!$A$3:$A$500)</f>
        <v>0</v>
      </c>
      <c r="D930" s="19">
        <f ca="1">SUMIF(صادر_وارد!$D$3:$D$1999,'تكويد صنف_ارصدة'!B930,صادر_وارد!$B$3:$B$500)</f>
        <v>0</v>
      </c>
      <c r="E930" s="67">
        <f t="shared" ca="1" si="15"/>
        <v>0</v>
      </c>
      <c r="F930" s="66"/>
    </row>
    <row r="931" spans="1:6" ht="19.5" thickTop="1" thickBot="1">
      <c r="A931" s="66"/>
      <c r="B931" s="19" t="str">
        <f>IF(A931="","",SUBTOTAL(3,A$6:A931))</f>
        <v/>
      </c>
      <c r="C931" s="18">
        <f ca="1">SUMIF(صادر_وارد!$D$3:$D$1999,'تكويد صنف_ارصدة'!B931,صادر_وارد!$A$3:$A$500)</f>
        <v>0</v>
      </c>
      <c r="D931" s="19">
        <f ca="1">SUMIF(صادر_وارد!$D$3:$D$1999,'تكويد صنف_ارصدة'!B931,صادر_وارد!$B$3:$B$500)</f>
        <v>0</v>
      </c>
      <c r="E931" s="67">
        <f t="shared" ca="1" si="15"/>
        <v>0</v>
      </c>
      <c r="F931" s="66"/>
    </row>
    <row r="932" spans="1:6" ht="19.5" thickTop="1" thickBot="1">
      <c r="A932" s="66"/>
      <c r="B932" s="19" t="str">
        <f>IF(A932="","",SUBTOTAL(3,A$6:A932))</f>
        <v/>
      </c>
      <c r="C932" s="18">
        <f ca="1">SUMIF(صادر_وارد!$D$3:$D$1999,'تكويد صنف_ارصدة'!B932,صادر_وارد!$A$3:$A$500)</f>
        <v>0</v>
      </c>
      <c r="D932" s="19">
        <f ca="1">SUMIF(صادر_وارد!$D$3:$D$1999,'تكويد صنف_ارصدة'!B932,صادر_وارد!$B$3:$B$500)</f>
        <v>0</v>
      </c>
      <c r="E932" s="67">
        <f t="shared" ca="1" si="15"/>
        <v>0</v>
      </c>
      <c r="F932" s="66"/>
    </row>
    <row r="933" spans="1:6" ht="19.5" thickTop="1" thickBot="1">
      <c r="A933" s="66"/>
      <c r="B933" s="19" t="str">
        <f>IF(A933="","",SUBTOTAL(3,A$6:A933))</f>
        <v/>
      </c>
      <c r="C933" s="18">
        <f ca="1">SUMIF(صادر_وارد!$D$3:$D$1999,'تكويد صنف_ارصدة'!B933,صادر_وارد!$A$3:$A$500)</f>
        <v>0</v>
      </c>
      <c r="D933" s="19">
        <f ca="1">SUMIF(صادر_وارد!$D$3:$D$1999,'تكويد صنف_ارصدة'!B933,صادر_وارد!$B$3:$B$500)</f>
        <v>0</v>
      </c>
      <c r="E933" s="67">
        <f t="shared" ca="1" si="15"/>
        <v>0</v>
      </c>
      <c r="F933" s="66"/>
    </row>
    <row r="934" spans="1:6" ht="19.5" thickTop="1" thickBot="1">
      <c r="A934" s="66"/>
      <c r="B934" s="19" t="str">
        <f>IF(A934="","",SUBTOTAL(3,A$6:A934))</f>
        <v/>
      </c>
      <c r="C934" s="18">
        <f ca="1">SUMIF(صادر_وارد!$D$3:$D$1999,'تكويد صنف_ارصدة'!B934,صادر_وارد!$A$3:$A$500)</f>
        <v>0</v>
      </c>
      <c r="D934" s="19">
        <f ca="1">SUMIF(صادر_وارد!$D$3:$D$1999,'تكويد صنف_ارصدة'!B934,صادر_وارد!$B$3:$B$500)</f>
        <v>0</v>
      </c>
      <c r="E934" s="67">
        <f t="shared" ca="1" si="15"/>
        <v>0</v>
      </c>
      <c r="F934" s="66"/>
    </row>
    <row r="935" spans="1:6" ht="19.5" thickTop="1" thickBot="1">
      <c r="A935" s="66"/>
      <c r="B935" s="19" t="str">
        <f>IF(A935="","",SUBTOTAL(3,A$6:A935))</f>
        <v/>
      </c>
      <c r="C935" s="18">
        <f ca="1">SUMIF(صادر_وارد!$D$3:$D$1999,'تكويد صنف_ارصدة'!B935,صادر_وارد!$A$3:$A$500)</f>
        <v>0</v>
      </c>
      <c r="D935" s="19">
        <f ca="1">SUMIF(صادر_وارد!$D$3:$D$1999,'تكويد صنف_ارصدة'!B935,صادر_وارد!$B$3:$B$500)</f>
        <v>0</v>
      </c>
      <c r="E935" s="67">
        <f t="shared" ca="1" si="15"/>
        <v>0</v>
      </c>
      <c r="F935" s="66"/>
    </row>
    <row r="936" spans="1:6" ht="19.5" thickTop="1" thickBot="1">
      <c r="A936" s="66"/>
      <c r="B936" s="19" t="str">
        <f>IF(A936="","",SUBTOTAL(3,A$6:A936))</f>
        <v/>
      </c>
      <c r="C936" s="18">
        <f ca="1">SUMIF(صادر_وارد!$D$3:$D$1999,'تكويد صنف_ارصدة'!B936,صادر_وارد!$A$3:$A$500)</f>
        <v>0</v>
      </c>
      <c r="D936" s="19">
        <f ca="1">SUMIF(صادر_وارد!$D$3:$D$1999,'تكويد صنف_ارصدة'!B936,صادر_وارد!$B$3:$B$500)</f>
        <v>0</v>
      </c>
      <c r="E936" s="67">
        <f t="shared" ca="1" si="15"/>
        <v>0</v>
      </c>
      <c r="F936" s="66"/>
    </row>
    <row r="937" spans="1:6" ht="19.5" thickTop="1" thickBot="1">
      <c r="A937" s="66"/>
      <c r="B937" s="19" t="str">
        <f>IF(A937="","",SUBTOTAL(3,A$6:A937))</f>
        <v/>
      </c>
      <c r="C937" s="18">
        <f ca="1">SUMIF(صادر_وارد!$D$3:$D$1999,'تكويد صنف_ارصدة'!B937,صادر_وارد!$A$3:$A$500)</f>
        <v>0</v>
      </c>
      <c r="D937" s="19">
        <f ca="1">SUMIF(صادر_وارد!$D$3:$D$1999,'تكويد صنف_ارصدة'!B937,صادر_وارد!$B$3:$B$500)</f>
        <v>0</v>
      </c>
      <c r="E937" s="67">
        <f t="shared" ca="1" si="15"/>
        <v>0</v>
      </c>
      <c r="F937" s="66"/>
    </row>
    <row r="938" spans="1:6" ht="19.5" thickTop="1" thickBot="1">
      <c r="A938" s="66"/>
      <c r="B938" s="19" t="str">
        <f>IF(A938="","",SUBTOTAL(3,A$6:A938))</f>
        <v/>
      </c>
      <c r="C938" s="18">
        <f ca="1">SUMIF(صادر_وارد!$D$3:$D$1999,'تكويد صنف_ارصدة'!B938,صادر_وارد!$A$3:$A$500)</f>
        <v>0</v>
      </c>
      <c r="D938" s="19">
        <f ca="1">SUMIF(صادر_وارد!$D$3:$D$1999,'تكويد صنف_ارصدة'!B938,صادر_وارد!$B$3:$B$500)</f>
        <v>0</v>
      </c>
      <c r="E938" s="67">
        <f t="shared" ca="1" si="15"/>
        <v>0</v>
      </c>
      <c r="F938" s="66"/>
    </row>
    <row r="939" spans="1:6" ht="19.5" thickTop="1" thickBot="1">
      <c r="A939" s="66"/>
      <c r="B939" s="19" t="str">
        <f>IF(A939="","",SUBTOTAL(3,A$6:A939))</f>
        <v/>
      </c>
      <c r="C939" s="18">
        <f ca="1">SUMIF(صادر_وارد!$D$3:$D$1999,'تكويد صنف_ارصدة'!B939,صادر_وارد!$A$3:$A$500)</f>
        <v>0</v>
      </c>
      <c r="D939" s="19">
        <f ca="1">SUMIF(صادر_وارد!$D$3:$D$1999,'تكويد صنف_ارصدة'!B939,صادر_وارد!$B$3:$B$500)</f>
        <v>0</v>
      </c>
      <c r="E939" s="67">
        <f t="shared" ca="1" si="15"/>
        <v>0</v>
      </c>
      <c r="F939" s="66"/>
    </row>
    <row r="940" spans="1:6" ht="19.5" thickTop="1" thickBot="1">
      <c r="A940" s="66"/>
      <c r="B940" s="19" t="str">
        <f>IF(A940="","",SUBTOTAL(3,A$6:A940))</f>
        <v/>
      </c>
      <c r="C940" s="18">
        <f ca="1">SUMIF(صادر_وارد!$D$3:$D$1999,'تكويد صنف_ارصدة'!B940,صادر_وارد!$A$3:$A$500)</f>
        <v>0</v>
      </c>
      <c r="D940" s="19">
        <f ca="1">SUMIF(صادر_وارد!$D$3:$D$1999,'تكويد صنف_ارصدة'!B940,صادر_وارد!$B$3:$B$500)</f>
        <v>0</v>
      </c>
      <c r="E940" s="67">
        <f t="shared" ca="1" si="15"/>
        <v>0</v>
      </c>
      <c r="F940" s="66"/>
    </row>
    <row r="941" spans="1:6" ht="19.5" thickTop="1" thickBot="1">
      <c r="A941" s="66"/>
      <c r="B941" s="19" t="str">
        <f>IF(A941="","",SUBTOTAL(3,A$6:A941))</f>
        <v/>
      </c>
      <c r="C941" s="18">
        <f ca="1">SUMIF(صادر_وارد!$D$3:$D$1999,'تكويد صنف_ارصدة'!B941,صادر_وارد!$A$3:$A$500)</f>
        <v>0</v>
      </c>
      <c r="D941" s="19">
        <f ca="1">SUMIF(صادر_وارد!$D$3:$D$1999,'تكويد صنف_ارصدة'!B941,صادر_وارد!$B$3:$B$500)</f>
        <v>0</v>
      </c>
      <c r="E941" s="67">
        <f t="shared" ca="1" si="15"/>
        <v>0</v>
      </c>
      <c r="F941" s="66"/>
    </row>
    <row r="942" spans="1:6" ht="19.5" thickTop="1" thickBot="1">
      <c r="A942" s="66"/>
      <c r="B942" s="19" t="str">
        <f>IF(A942="","",SUBTOTAL(3,A$6:A942))</f>
        <v/>
      </c>
      <c r="C942" s="18">
        <f ca="1">SUMIF(صادر_وارد!$D$3:$D$1999,'تكويد صنف_ارصدة'!B942,صادر_وارد!$A$3:$A$500)</f>
        <v>0</v>
      </c>
      <c r="D942" s="19">
        <f ca="1">SUMIF(صادر_وارد!$D$3:$D$1999,'تكويد صنف_ارصدة'!B942,صادر_وارد!$B$3:$B$500)</f>
        <v>0</v>
      </c>
      <c r="E942" s="67">
        <f t="shared" ca="1" si="15"/>
        <v>0</v>
      </c>
      <c r="F942" s="66"/>
    </row>
    <row r="943" spans="1:6" ht="19.5" thickTop="1" thickBot="1">
      <c r="A943" s="66"/>
      <c r="B943" s="19" t="str">
        <f>IF(A943="","",SUBTOTAL(3,A$6:A943))</f>
        <v/>
      </c>
      <c r="C943" s="18">
        <f ca="1">SUMIF(صادر_وارد!$D$3:$D$1999,'تكويد صنف_ارصدة'!B943,صادر_وارد!$A$3:$A$500)</f>
        <v>0</v>
      </c>
      <c r="D943" s="19">
        <f ca="1">SUMIF(صادر_وارد!$D$3:$D$1999,'تكويد صنف_ارصدة'!B943,صادر_وارد!$B$3:$B$500)</f>
        <v>0</v>
      </c>
      <c r="E943" s="67">
        <f t="shared" ca="1" si="15"/>
        <v>0</v>
      </c>
      <c r="F943" s="66"/>
    </row>
    <row r="944" spans="1:6" ht="19.5" thickTop="1" thickBot="1">
      <c r="A944" s="66"/>
      <c r="B944" s="19" t="str">
        <f>IF(A944="","",SUBTOTAL(3,A$6:A944))</f>
        <v/>
      </c>
      <c r="C944" s="18">
        <f ca="1">SUMIF(صادر_وارد!$D$3:$D$1999,'تكويد صنف_ارصدة'!B944,صادر_وارد!$A$3:$A$500)</f>
        <v>0</v>
      </c>
      <c r="D944" s="19">
        <f ca="1">SUMIF(صادر_وارد!$D$3:$D$1999,'تكويد صنف_ارصدة'!B944,صادر_وارد!$B$3:$B$500)</f>
        <v>0</v>
      </c>
      <c r="E944" s="67">
        <f t="shared" ca="1" si="15"/>
        <v>0</v>
      </c>
      <c r="F944" s="66"/>
    </row>
    <row r="945" spans="1:6" ht="19.5" thickTop="1" thickBot="1">
      <c r="A945" s="66"/>
      <c r="B945" s="19" t="str">
        <f>IF(A945="","",SUBTOTAL(3,A$6:A945))</f>
        <v/>
      </c>
      <c r="C945" s="18">
        <f ca="1">SUMIF(صادر_وارد!$D$3:$D$1999,'تكويد صنف_ارصدة'!B945,صادر_وارد!$A$3:$A$500)</f>
        <v>0</v>
      </c>
      <c r="D945" s="19">
        <f ca="1">SUMIF(صادر_وارد!$D$3:$D$1999,'تكويد صنف_ارصدة'!B945,صادر_وارد!$B$3:$B$500)</f>
        <v>0</v>
      </c>
      <c r="E945" s="67">
        <f t="shared" ca="1" si="15"/>
        <v>0</v>
      </c>
      <c r="F945" s="66"/>
    </row>
    <row r="946" spans="1:6" ht="19.5" thickTop="1" thickBot="1">
      <c r="A946" s="66"/>
      <c r="B946" s="19" t="str">
        <f>IF(A946="","",SUBTOTAL(3,A$6:A946))</f>
        <v/>
      </c>
      <c r="C946" s="18">
        <f ca="1">SUMIF(صادر_وارد!$D$3:$D$1999,'تكويد صنف_ارصدة'!B946,صادر_وارد!$A$3:$A$500)</f>
        <v>0</v>
      </c>
      <c r="D946" s="19">
        <f ca="1">SUMIF(صادر_وارد!$D$3:$D$1999,'تكويد صنف_ارصدة'!B946,صادر_وارد!$B$3:$B$500)</f>
        <v>0</v>
      </c>
      <c r="E946" s="67">
        <f t="shared" ca="1" si="15"/>
        <v>0</v>
      </c>
      <c r="F946" s="66"/>
    </row>
    <row r="947" spans="1:6" ht="19.5" thickTop="1" thickBot="1">
      <c r="A947" s="66"/>
      <c r="B947" s="19" t="str">
        <f>IF(A947="","",SUBTOTAL(3,A$6:A947))</f>
        <v/>
      </c>
      <c r="C947" s="18">
        <f ca="1">SUMIF(صادر_وارد!$D$3:$D$1999,'تكويد صنف_ارصدة'!B947,صادر_وارد!$A$3:$A$500)</f>
        <v>0</v>
      </c>
      <c r="D947" s="19">
        <f ca="1">SUMIF(صادر_وارد!$D$3:$D$1999,'تكويد صنف_ارصدة'!B947,صادر_وارد!$B$3:$B$500)</f>
        <v>0</v>
      </c>
      <c r="E947" s="67">
        <f t="shared" ca="1" si="15"/>
        <v>0</v>
      </c>
      <c r="F947" s="66"/>
    </row>
    <row r="948" spans="1:6" ht="19.5" thickTop="1" thickBot="1">
      <c r="A948" s="66"/>
      <c r="B948" s="19" t="str">
        <f>IF(A948="","",SUBTOTAL(3,A$6:A948))</f>
        <v/>
      </c>
      <c r="C948" s="18">
        <f ca="1">SUMIF(صادر_وارد!$D$3:$D$1999,'تكويد صنف_ارصدة'!B948,صادر_وارد!$A$3:$A$500)</f>
        <v>0</v>
      </c>
      <c r="D948" s="19">
        <f ca="1">SUMIF(صادر_وارد!$D$3:$D$1999,'تكويد صنف_ارصدة'!B948,صادر_وارد!$B$3:$B$500)</f>
        <v>0</v>
      </c>
      <c r="E948" s="67">
        <f t="shared" ca="1" si="15"/>
        <v>0</v>
      </c>
      <c r="F948" s="66"/>
    </row>
    <row r="949" spans="1:6" ht="19.5" thickTop="1" thickBot="1">
      <c r="A949" s="66"/>
      <c r="B949" s="19" t="str">
        <f>IF(A949="","",SUBTOTAL(3,A$6:A949))</f>
        <v/>
      </c>
      <c r="C949" s="18">
        <f ca="1">SUMIF(صادر_وارد!$D$3:$D$1999,'تكويد صنف_ارصدة'!B949,صادر_وارد!$A$3:$A$500)</f>
        <v>0</v>
      </c>
      <c r="D949" s="19">
        <f ca="1">SUMIF(صادر_وارد!$D$3:$D$1999,'تكويد صنف_ارصدة'!B949,صادر_وارد!$B$3:$B$500)</f>
        <v>0</v>
      </c>
      <c r="E949" s="67">
        <f t="shared" ca="1" si="15"/>
        <v>0</v>
      </c>
      <c r="F949" s="66"/>
    </row>
    <row r="950" spans="1:6" ht="19.5" thickTop="1" thickBot="1">
      <c r="A950" s="66"/>
      <c r="B950" s="19" t="str">
        <f>IF(A950="","",SUBTOTAL(3,A$6:A950))</f>
        <v/>
      </c>
      <c r="C950" s="18">
        <f ca="1">SUMIF(صادر_وارد!$D$3:$D$1999,'تكويد صنف_ارصدة'!B950,صادر_وارد!$A$3:$A$500)</f>
        <v>0</v>
      </c>
      <c r="D950" s="19">
        <f ca="1">SUMIF(صادر_وارد!$D$3:$D$1999,'تكويد صنف_ارصدة'!B950,صادر_وارد!$B$3:$B$500)</f>
        <v>0</v>
      </c>
      <c r="E950" s="67">
        <f t="shared" ca="1" si="15"/>
        <v>0</v>
      </c>
      <c r="F950" s="66"/>
    </row>
    <row r="951" spans="1:6" ht="19.5" thickTop="1" thickBot="1">
      <c r="A951" s="66"/>
      <c r="B951" s="19" t="str">
        <f>IF(A951="","",SUBTOTAL(3,A$6:A951))</f>
        <v/>
      </c>
      <c r="C951" s="18">
        <f ca="1">SUMIF(صادر_وارد!$D$3:$D$1999,'تكويد صنف_ارصدة'!B951,صادر_وارد!$A$3:$A$500)</f>
        <v>0</v>
      </c>
      <c r="D951" s="19">
        <f ca="1">SUMIF(صادر_وارد!$D$3:$D$1999,'تكويد صنف_ارصدة'!B951,صادر_وارد!$B$3:$B$500)</f>
        <v>0</v>
      </c>
      <c r="E951" s="67">
        <f t="shared" ca="1" si="15"/>
        <v>0</v>
      </c>
      <c r="F951" s="66"/>
    </row>
    <row r="952" spans="1:6" ht="19.5" thickTop="1" thickBot="1">
      <c r="A952" s="66"/>
      <c r="B952" s="19" t="str">
        <f>IF(A952="","",SUBTOTAL(3,A$6:A952))</f>
        <v/>
      </c>
      <c r="C952" s="18">
        <f ca="1">SUMIF(صادر_وارد!$D$3:$D$1999,'تكويد صنف_ارصدة'!B952,صادر_وارد!$A$3:$A$500)</f>
        <v>0</v>
      </c>
      <c r="D952" s="19">
        <f ca="1">SUMIF(صادر_وارد!$D$3:$D$1999,'تكويد صنف_ارصدة'!B952,صادر_وارد!$B$3:$B$500)</f>
        <v>0</v>
      </c>
      <c r="E952" s="67">
        <f t="shared" ca="1" si="15"/>
        <v>0</v>
      </c>
      <c r="F952" s="66"/>
    </row>
    <row r="953" spans="1:6" ht="19.5" thickTop="1" thickBot="1">
      <c r="A953" s="66"/>
      <c r="B953" s="19" t="str">
        <f>IF(A953="","",SUBTOTAL(3,A$6:A953))</f>
        <v/>
      </c>
      <c r="C953" s="18">
        <f ca="1">SUMIF(صادر_وارد!$D$3:$D$1999,'تكويد صنف_ارصدة'!B953,صادر_وارد!$A$3:$A$500)</f>
        <v>0</v>
      </c>
      <c r="D953" s="19">
        <f ca="1">SUMIF(صادر_وارد!$D$3:$D$1999,'تكويد صنف_ارصدة'!B953,صادر_وارد!$B$3:$B$500)</f>
        <v>0</v>
      </c>
      <c r="E953" s="67">
        <f t="shared" ca="1" si="15"/>
        <v>0</v>
      </c>
      <c r="F953" s="66"/>
    </row>
    <row r="954" spans="1:6" ht="19.5" thickTop="1" thickBot="1">
      <c r="A954" s="66"/>
      <c r="B954" s="19" t="str">
        <f>IF(A954="","",SUBTOTAL(3,A$6:A954))</f>
        <v/>
      </c>
      <c r="C954" s="18">
        <f ca="1">SUMIF(صادر_وارد!$D$3:$D$1999,'تكويد صنف_ارصدة'!B954,صادر_وارد!$A$3:$A$500)</f>
        <v>0</v>
      </c>
      <c r="D954" s="19">
        <f ca="1">SUMIF(صادر_وارد!$D$3:$D$1999,'تكويد صنف_ارصدة'!B954,صادر_وارد!$B$3:$B$500)</f>
        <v>0</v>
      </c>
      <c r="E954" s="67">
        <f t="shared" ca="1" si="15"/>
        <v>0</v>
      </c>
      <c r="F954" s="66"/>
    </row>
    <row r="955" spans="1:6" ht="19.5" thickTop="1" thickBot="1">
      <c r="A955" s="66"/>
      <c r="B955" s="19" t="str">
        <f>IF(A955="","",SUBTOTAL(3,A$6:A955))</f>
        <v/>
      </c>
      <c r="C955" s="18">
        <f ca="1">SUMIF(صادر_وارد!$D$3:$D$1999,'تكويد صنف_ارصدة'!B955,صادر_وارد!$A$3:$A$500)</f>
        <v>0</v>
      </c>
      <c r="D955" s="19">
        <f ca="1">SUMIF(صادر_وارد!$D$3:$D$1999,'تكويد صنف_ارصدة'!B955,صادر_وارد!$B$3:$B$500)</f>
        <v>0</v>
      </c>
      <c r="E955" s="67">
        <f t="shared" ca="1" si="15"/>
        <v>0</v>
      </c>
      <c r="F955" s="66"/>
    </row>
    <row r="956" spans="1:6" ht="19.5" thickTop="1" thickBot="1">
      <c r="A956" s="66"/>
      <c r="B956" s="19" t="str">
        <f>IF(A956="","",SUBTOTAL(3,A$6:A956))</f>
        <v/>
      </c>
      <c r="C956" s="18">
        <f ca="1">SUMIF(صادر_وارد!$D$3:$D$1999,'تكويد صنف_ارصدة'!B956,صادر_وارد!$A$3:$A$500)</f>
        <v>0</v>
      </c>
      <c r="D956" s="19">
        <f ca="1">SUMIF(صادر_وارد!$D$3:$D$1999,'تكويد صنف_ارصدة'!B956,صادر_وارد!$B$3:$B$500)</f>
        <v>0</v>
      </c>
      <c r="E956" s="67">
        <f t="shared" ca="1" si="15"/>
        <v>0</v>
      </c>
      <c r="F956" s="66"/>
    </row>
    <row r="957" spans="1:6" ht="19.5" thickTop="1" thickBot="1">
      <c r="A957" s="66"/>
      <c r="B957" s="19" t="str">
        <f>IF(A957="","",SUBTOTAL(3,A$6:A957))</f>
        <v/>
      </c>
      <c r="C957" s="18">
        <f ca="1">SUMIF(صادر_وارد!$D$3:$D$1999,'تكويد صنف_ارصدة'!B957,صادر_وارد!$A$3:$A$500)</f>
        <v>0</v>
      </c>
      <c r="D957" s="19">
        <f ca="1">SUMIF(صادر_وارد!$D$3:$D$1999,'تكويد صنف_ارصدة'!B957,صادر_وارد!$B$3:$B$500)</f>
        <v>0</v>
      </c>
      <c r="E957" s="67">
        <f t="shared" ca="1" si="15"/>
        <v>0</v>
      </c>
      <c r="F957" s="66"/>
    </row>
    <row r="958" spans="1:6" ht="19.5" thickTop="1" thickBot="1">
      <c r="A958" s="66"/>
      <c r="B958" s="19" t="str">
        <f>IF(A958="","",SUBTOTAL(3,A$6:A958))</f>
        <v/>
      </c>
      <c r="C958" s="18">
        <f ca="1">SUMIF(صادر_وارد!$D$3:$D$1999,'تكويد صنف_ارصدة'!B958,صادر_وارد!$A$3:$A$500)</f>
        <v>0</v>
      </c>
      <c r="D958" s="19">
        <f ca="1">SUMIF(صادر_وارد!$D$3:$D$1999,'تكويد صنف_ارصدة'!B958,صادر_وارد!$B$3:$B$500)</f>
        <v>0</v>
      </c>
      <c r="E958" s="67">
        <f t="shared" ca="1" si="15"/>
        <v>0</v>
      </c>
      <c r="F958" s="66"/>
    </row>
    <row r="959" spans="1:6" ht="19.5" thickTop="1" thickBot="1">
      <c r="A959" s="66"/>
      <c r="B959" s="19" t="str">
        <f>IF(A959="","",SUBTOTAL(3,A$6:A959))</f>
        <v/>
      </c>
      <c r="C959" s="18">
        <f ca="1">SUMIF(صادر_وارد!$D$3:$D$1999,'تكويد صنف_ارصدة'!B959,صادر_وارد!$A$3:$A$500)</f>
        <v>0</v>
      </c>
      <c r="D959" s="19">
        <f ca="1">SUMIF(صادر_وارد!$D$3:$D$1999,'تكويد صنف_ارصدة'!B959,صادر_وارد!$B$3:$B$500)</f>
        <v>0</v>
      </c>
      <c r="E959" s="67">
        <f t="shared" ca="1" si="15"/>
        <v>0</v>
      </c>
      <c r="F959" s="66"/>
    </row>
    <row r="960" spans="1:6" ht="19.5" thickTop="1" thickBot="1">
      <c r="A960" s="66"/>
      <c r="B960" s="19" t="str">
        <f>IF(A960="","",SUBTOTAL(3,A$6:A960))</f>
        <v/>
      </c>
      <c r="C960" s="18">
        <f ca="1">SUMIF(صادر_وارد!$D$3:$D$1999,'تكويد صنف_ارصدة'!B960,صادر_وارد!$A$3:$A$500)</f>
        <v>0</v>
      </c>
      <c r="D960" s="19">
        <f ca="1">SUMIF(صادر_وارد!$D$3:$D$1999,'تكويد صنف_ارصدة'!B960,صادر_وارد!$B$3:$B$500)</f>
        <v>0</v>
      </c>
      <c r="E960" s="67">
        <f t="shared" ca="1" si="15"/>
        <v>0</v>
      </c>
      <c r="F960" s="66"/>
    </row>
    <row r="961" spans="1:6" ht="19.5" thickTop="1" thickBot="1">
      <c r="A961" s="66"/>
      <c r="B961" s="19" t="str">
        <f>IF(A961="","",SUBTOTAL(3,A$6:A961))</f>
        <v/>
      </c>
      <c r="C961" s="18">
        <f ca="1">SUMIF(صادر_وارد!$D$3:$D$1999,'تكويد صنف_ارصدة'!B961,صادر_وارد!$A$3:$A$500)</f>
        <v>0</v>
      </c>
      <c r="D961" s="19">
        <f ca="1">SUMIF(صادر_وارد!$D$3:$D$1999,'تكويد صنف_ارصدة'!B961,صادر_وارد!$B$3:$B$500)</f>
        <v>0</v>
      </c>
      <c r="E961" s="67">
        <f t="shared" ca="1" si="15"/>
        <v>0</v>
      </c>
      <c r="F961" s="66"/>
    </row>
    <row r="962" spans="1:6" ht="19.5" thickTop="1" thickBot="1">
      <c r="A962" s="66"/>
      <c r="B962" s="19" t="str">
        <f>IF(A962="","",SUBTOTAL(3,A$6:A962))</f>
        <v/>
      </c>
      <c r="C962" s="18">
        <f ca="1">SUMIF(صادر_وارد!$D$3:$D$1999,'تكويد صنف_ارصدة'!B962,صادر_وارد!$A$3:$A$500)</f>
        <v>0</v>
      </c>
      <c r="D962" s="19">
        <f ca="1">SUMIF(صادر_وارد!$D$3:$D$1999,'تكويد صنف_ارصدة'!B962,صادر_وارد!$B$3:$B$500)</f>
        <v>0</v>
      </c>
      <c r="E962" s="67">
        <f t="shared" ca="1" si="15"/>
        <v>0</v>
      </c>
      <c r="F962" s="66"/>
    </row>
    <row r="963" spans="1:6" ht="19.5" thickTop="1" thickBot="1">
      <c r="A963" s="66"/>
      <c r="B963" s="19" t="str">
        <f>IF(A963="","",SUBTOTAL(3,A$6:A963))</f>
        <v/>
      </c>
      <c r="C963" s="18">
        <f ca="1">SUMIF(صادر_وارد!$D$3:$D$1999,'تكويد صنف_ارصدة'!B963,صادر_وارد!$A$3:$A$500)</f>
        <v>0</v>
      </c>
      <c r="D963" s="19">
        <f ca="1">SUMIF(صادر_وارد!$D$3:$D$1999,'تكويد صنف_ارصدة'!B963,صادر_وارد!$B$3:$B$500)</f>
        <v>0</v>
      </c>
      <c r="E963" s="67">
        <f t="shared" ca="1" si="15"/>
        <v>0</v>
      </c>
      <c r="F963" s="66"/>
    </row>
    <row r="964" spans="1:6" ht="19.5" thickTop="1" thickBot="1">
      <c r="A964" s="66"/>
      <c r="B964" s="19" t="str">
        <f>IF(A964="","",SUBTOTAL(3,A$6:A964))</f>
        <v/>
      </c>
      <c r="C964" s="18">
        <f ca="1">SUMIF(صادر_وارد!$D$3:$D$1999,'تكويد صنف_ارصدة'!B964,صادر_وارد!$A$3:$A$500)</f>
        <v>0</v>
      </c>
      <c r="D964" s="19">
        <f ca="1">SUMIF(صادر_وارد!$D$3:$D$1999,'تكويد صنف_ارصدة'!B964,صادر_وارد!$B$3:$B$500)</f>
        <v>0</v>
      </c>
      <c r="E964" s="67">
        <f t="shared" ca="1" si="15"/>
        <v>0</v>
      </c>
      <c r="F964" s="66"/>
    </row>
    <row r="965" spans="1:6" ht="19.5" thickTop="1" thickBot="1">
      <c r="A965" s="66"/>
      <c r="B965" s="19" t="str">
        <f>IF(A965="","",SUBTOTAL(3,A$6:A965))</f>
        <v/>
      </c>
      <c r="C965" s="18">
        <f ca="1">SUMIF(صادر_وارد!$D$3:$D$1999,'تكويد صنف_ارصدة'!B965,صادر_وارد!$A$3:$A$500)</f>
        <v>0</v>
      </c>
      <c r="D965" s="19">
        <f ca="1">SUMIF(صادر_وارد!$D$3:$D$1999,'تكويد صنف_ارصدة'!B965,صادر_وارد!$B$3:$B$500)</f>
        <v>0</v>
      </c>
      <c r="E965" s="67">
        <f t="shared" ca="1" si="15"/>
        <v>0</v>
      </c>
      <c r="F965" s="66"/>
    </row>
    <row r="966" spans="1:6" ht="19.5" thickTop="1" thickBot="1">
      <c r="A966" s="66"/>
      <c r="B966" s="19" t="str">
        <f>IF(A966="","",SUBTOTAL(3,A$6:A966))</f>
        <v/>
      </c>
      <c r="C966" s="18">
        <f ca="1">SUMIF(صادر_وارد!$D$3:$D$1999,'تكويد صنف_ارصدة'!B966,صادر_وارد!$A$3:$A$500)</f>
        <v>0</v>
      </c>
      <c r="D966" s="19">
        <f ca="1">SUMIF(صادر_وارد!$D$3:$D$1999,'تكويد صنف_ارصدة'!B966,صادر_وارد!$B$3:$B$500)</f>
        <v>0</v>
      </c>
      <c r="E966" s="67">
        <f t="shared" ca="1" si="15"/>
        <v>0</v>
      </c>
      <c r="F966" s="66"/>
    </row>
    <row r="967" spans="1:6" ht="19.5" thickTop="1" thickBot="1">
      <c r="A967" s="66"/>
      <c r="B967" s="19" t="str">
        <f>IF(A967="","",SUBTOTAL(3,A$6:A967))</f>
        <v/>
      </c>
      <c r="C967" s="18">
        <f ca="1">SUMIF(صادر_وارد!$D$3:$D$1999,'تكويد صنف_ارصدة'!B967,صادر_وارد!$A$3:$A$500)</f>
        <v>0</v>
      </c>
      <c r="D967" s="19">
        <f ca="1">SUMIF(صادر_وارد!$D$3:$D$1999,'تكويد صنف_ارصدة'!B967,صادر_وارد!$B$3:$B$500)</f>
        <v>0</v>
      </c>
      <c r="E967" s="67">
        <f t="shared" ref="E967:E1030" ca="1" si="16">C967-D967</f>
        <v>0</v>
      </c>
      <c r="F967" s="66"/>
    </row>
    <row r="968" spans="1:6" ht="19.5" thickTop="1" thickBot="1">
      <c r="A968" s="66"/>
      <c r="B968" s="19" t="str">
        <f>IF(A968="","",SUBTOTAL(3,A$6:A968))</f>
        <v/>
      </c>
      <c r="C968" s="18">
        <f ca="1">SUMIF(صادر_وارد!$D$3:$D$1999,'تكويد صنف_ارصدة'!B968,صادر_وارد!$A$3:$A$500)</f>
        <v>0</v>
      </c>
      <c r="D968" s="19">
        <f ca="1">SUMIF(صادر_وارد!$D$3:$D$1999,'تكويد صنف_ارصدة'!B968,صادر_وارد!$B$3:$B$500)</f>
        <v>0</v>
      </c>
      <c r="E968" s="67">
        <f t="shared" ca="1" si="16"/>
        <v>0</v>
      </c>
      <c r="F968" s="66"/>
    </row>
    <row r="969" spans="1:6" ht="19.5" thickTop="1" thickBot="1">
      <c r="A969" s="66"/>
      <c r="B969" s="19" t="str">
        <f>IF(A969="","",SUBTOTAL(3,A$6:A969))</f>
        <v/>
      </c>
      <c r="C969" s="18">
        <f ca="1">SUMIF(صادر_وارد!$D$3:$D$1999,'تكويد صنف_ارصدة'!B969,صادر_وارد!$A$3:$A$500)</f>
        <v>0</v>
      </c>
      <c r="D969" s="19">
        <f ca="1">SUMIF(صادر_وارد!$D$3:$D$1999,'تكويد صنف_ارصدة'!B969,صادر_وارد!$B$3:$B$500)</f>
        <v>0</v>
      </c>
      <c r="E969" s="67">
        <f t="shared" ca="1" si="16"/>
        <v>0</v>
      </c>
      <c r="F969" s="66"/>
    </row>
    <row r="970" spans="1:6" ht="19.5" thickTop="1" thickBot="1">
      <c r="A970" s="66"/>
      <c r="B970" s="19" t="str">
        <f>IF(A970="","",SUBTOTAL(3,A$6:A970))</f>
        <v/>
      </c>
      <c r="C970" s="18">
        <f ca="1">SUMIF(صادر_وارد!$D$3:$D$1999,'تكويد صنف_ارصدة'!B970,صادر_وارد!$A$3:$A$500)</f>
        <v>0</v>
      </c>
      <c r="D970" s="19">
        <f ca="1">SUMIF(صادر_وارد!$D$3:$D$1999,'تكويد صنف_ارصدة'!B970,صادر_وارد!$B$3:$B$500)</f>
        <v>0</v>
      </c>
      <c r="E970" s="67">
        <f t="shared" ca="1" si="16"/>
        <v>0</v>
      </c>
      <c r="F970" s="66"/>
    </row>
    <row r="971" spans="1:6" ht="19.5" thickTop="1" thickBot="1">
      <c r="A971" s="66"/>
      <c r="B971" s="19" t="str">
        <f>IF(A971="","",SUBTOTAL(3,A$6:A971))</f>
        <v/>
      </c>
      <c r="C971" s="18">
        <f ca="1">SUMIF(صادر_وارد!$D$3:$D$1999,'تكويد صنف_ارصدة'!B971,صادر_وارد!$A$3:$A$500)</f>
        <v>0</v>
      </c>
      <c r="D971" s="19">
        <f ca="1">SUMIF(صادر_وارد!$D$3:$D$1999,'تكويد صنف_ارصدة'!B971,صادر_وارد!$B$3:$B$500)</f>
        <v>0</v>
      </c>
      <c r="E971" s="67">
        <f t="shared" ca="1" si="16"/>
        <v>0</v>
      </c>
      <c r="F971" s="66"/>
    </row>
    <row r="972" spans="1:6" ht="19.5" thickTop="1" thickBot="1">
      <c r="A972" s="66"/>
      <c r="B972" s="19" t="str">
        <f>IF(A972="","",SUBTOTAL(3,A$6:A972))</f>
        <v/>
      </c>
      <c r="C972" s="18">
        <f ca="1">SUMIF(صادر_وارد!$D$3:$D$1999,'تكويد صنف_ارصدة'!B972,صادر_وارد!$A$3:$A$500)</f>
        <v>0</v>
      </c>
      <c r="D972" s="19">
        <f ca="1">SUMIF(صادر_وارد!$D$3:$D$1999,'تكويد صنف_ارصدة'!B972,صادر_وارد!$B$3:$B$500)</f>
        <v>0</v>
      </c>
      <c r="E972" s="67">
        <f t="shared" ca="1" si="16"/>
        <v>0</v>
      </c>
      <c r="F972" s="66"/>
    </row>
    <row r="973" spans="1:6" ht="19.5" thickTop="1" thickBot="1">
      <c r="A973" s="66"/>
      <c r="B973" s="19" t="str">
        <f>IF(A973="","",SUBTOTAL(3,A$6:A973))</f>
        <v/>
      </c>
      <c r="C973" s="18">
        <f ca="1">SUMIF(صادر_وارد!$D$3:$D$1999,'تكويد صنف_ارصدة'!B973,صادر_وارد!$A$3:$A$500)</f>
        <v>0</v>
      </c>
      <c r="D973" s="19">
        <f ca="1">SUMIF(صادر_وارد!$D$3:$D$1999,'تكويد صنف_ارصدة'!B973,صادر_وارد!$B$3:$B$500)</f>
        <v>0</v>
      </c>
      <c r="E973" s="67">
        <f t="shared" ca="1" si="16"/>
        <v>0</v>
      </c>
      <c r="F973" s="66"/>
    </row>
    <row r="974" spans="1:6" ht="19.5" thickTop="1" thickBot="1">
      <c r="A974" s="66"/>
      <c r="B974" s="19" t="str">
        <f>IF(A974="","",SUBTOTAL(3,A$6:A974))</f>
        <v/>
      </c>
      <c r="C974" s="18">
        <f ca="1">SUMIF(صادر_وارد!$D$3:$D$1999,'تكويد صنف_ارصدة'!B974,صادر_وارد!$A$3:$A$500)</f>
        <v>0</v>
      </c>
      <c r="D974" s="19">
        <f ca="1">SUMIF(صادر_وارد!$D$3:$D$1999,'تكويد صنف_ارصدة'!B974,صادر_وارد!$B$3:$B$500)</f>
        <v>0</v>
      </c>
      <c r="E974" s="67">
        <f t="shared" ca="1" si="16"/>
        <v>0</v>
      </c>
      <c r="F974" s="66"/>
    </row>
    <row r="975" spans="1:6" ht="19.5" thickTop="1" thickBot="1">
      <c r="A975" s="66"/>
      <c r="B975" s="19" t="str">
        <f>IF(A975="","",SUBTOTAL(3,A$6:A975))</f>
        <v/>
      </c>
      <c r="C975" s="18">
        <f ca="1">SUMIF(صادر_وارد!$D$3:$D$1999,'تكويد صنف_ارصدة'!B975,صادر_وارد!$A$3:$A$500)</f>
        <v>0</v>
      </c>
      <c r="D975" s="19">
        <f ca="1">SUMIF(صادر_وارد!$D$3:$D$1999,'تكويد صنف_ارصدة'!B975,صادر_وارد!$B$3:$B$500)</f>
        <v>0</v>
      </c>
      <c r="E975" s="67">
        <f t="shared" ca="1" si="16"/>
        <v>0</v>
      </c>
      <c r="F975" s="66"/>
    </row>
    <row r="976" spans="1:6" ht="19.5" thickTop="1" thickBot="1">
      <c r="A976" s="66"/>
      <c r="B976" s="19" t="str">
        <f>IF(A976="","",SUBTOTAL(3,A$6:A976))</f>
        <v/>
      </c>
      <c r="C976" s="18">
        <f ca="1">SUMIF(صادر_وارد!$D$3:$D$1999,'تكويد صنف_ارصدة'!B976,صادر_وارد!$A$3:$A$500)</f>
        <v>0</v>
      </c>
      <c r="D976" s="19">
        <f ca="1">SUMIF(صادر_وارد!$D$3:$D$1999,'تكويد صنف_ارصدة'!B976,صادر_وارد!$B$3:$B$500)</f>
        <v>0</v>
      </c>
      <c r="E976" s="67">
        <f t="shared" ca="1" si="16"/>
        <v>0</v>
      </c>
      <c r="F976" s="66"/>
    </row>
    <row r="977" spans="1:6" ht="19.5" thickTop="1" thickBot="1">
      <c r="A977" s="66"/>
      <c r="B977" s="19" t="str">
        <f>IF(A977="","",SUBTOTAL(3,A$6:A977))</f>
        <v/>
      </c>
      <c r="C977" s="18">
        <f ca="1">SUMIF(صادر_وارد!$D$3:$D$1999,'تكويد صنف_ارصدة'!B977,صادر_وارد!$A$3:$A$500)</f>
        <v>0</v>
      </c>
      <c r="D977" s="19">
        <f ca="1">SUMIF(صادر_وارد!$D$3:$D$1999,'تكويد صنف_ارصدة'!B977,صادر_وارد!$B$3:$B$500)</f>
        <v>0</v>
      </c>
      <c r="E977" s="67">
        <f t="shared" ca="1" si="16"/>
        <v>0</v>
      </c>
      <c r="F977" s="66"/>
    </row>
    <row r="978" spans="1:6" ht="19.5" thickTop="1" thickBot="1">
      <c r="A978" s="66"/>
      <c r="B978" s="19" t="str">
        <f>IF(A978="","",SUBTOTAL(3,A$6:A978))</f>
        <v/>
      </c>
      <c r="C978" s="18">
        <f ca="1">SUMIF(صادر_وارد!$D$3:$D$1999,'تكويد صنف_ارصدة'!B978,صادر_وارد!$A$3:$A$500)</f>
        <v>0</v>
      </c>
      <c r="D978" s="19">
        <f ca="1">SUMIF(صادر_وارد!$D$3:$D$1999,'تكويد صنف_ارصدة'!B978,صادر_وارد!$B$3:$B$500)</f>
        <v>0</v>
      </c>
      <c r="E978" s="67">
        <f t="shared" ca="1" si="16"/>
        <v>0</v>
      </c>
      <c r="F978" s="66"/>
    </row>
    <row r="979" spans="1:6" ht="19.5" thickTop="1" thickBot="1">
      <c r="A979" s="66"/>
      <c r="B979" s="19" t="str">
        <f>IF(A979="","",SUBTOTAL(3,A$6:A979))</f>
        <v/>
      </c>
      <c r="C979" s="18">
        <f ca="1">SUMIF(صادر_وارد!$D$3:$D$1999,'تكويد صنف_ارصدة'!B979,صادر_وارد!$A$3:$A$500)</f>
        <v>0</v>
      </c>
      <c r="D979" s="19">
        <f ca="1">SUMIF(صادر_وارد!$D$3:$D$1999,'تكويد صنف_ارصدة'!B979,صادر_وارد!$B$3:$B$500)</f>
        <v>0</v>
      </c>
      <c r="E979" s="67">
        <f t="shared" ca="1" si="16"/>
        <v>0</v>
      </c>
      <c r="F979" s="66"/>
    </row>
    <row r="980" spans="1:6" ht="19.5" thickTop="1" thickBot="1">
      <c r="A980" s="66"/>
      <c r="B980" s="19" t="str">
        <f>IF(A980="","",SUBTOTAL(3,A$6:A980))</f>
        <v/>
      </c>
      <c r="C980" s="18">
        <f ca="1">SUMIF(صادر_وارد!$D$3:$D$1999,'تكويد صنف_ارصدة'!B980,صادر_وارد!$A$3:$A$500)</f>
        <v>0</v>
      </c>
      <c r="D980" s="19">
        <f ca="1">SUMIF(صادر_وارد!$D$3:$D$1999,'تكويد صنف_ارصدة'!B980,صادر_وارد!$B$3:$B$500)</f>
        <v>0</v>
      </c>
      <c r="E980" s="67">
        <f t="shared" ca="1" si="16"/>
        <v>0</v>
      </c>
      <c r="F980" s="66"/>
    </row>
    <row r="981" spans="1:6" ht="19.5" thickTop="1" thickBot="1">
      <c r="A981" s="66"/>
      <c r="B981" s="19" t="str">
        <f>IF(A981="","",SUBTOTAL(3,A$6:A981))</f>
        <v/>
      </c>
      <c r="C981" s="18">
        <f ca="1">SUMIF(صادر_وارد!$D$3:$D$1999,'تكويد صنف_ارصدة'!B981,صادر_وارد!$A$3:$A$500)</f>
        <v>0</v>
      </c>
      <c r="D981" s="19">
        <f ca="1">SUMIF(صادر_وارد!$D$3:$D$1999,'تكويد صنف_ارصدة'!B981,صادر_وارد!$B$3:$B$500)</f>
        <v>0</v>
      </c>
      <c r="E981" s="67">
        <f t="shared" ca="1" si="16"/>
        <v>0</v>
      </c>
      <c r="F981" s="66"/>
    </row>
    <row r="982" spans="1:6" ht="19.5" thickTop="1" thickBot="1">
      <c r="A982" s="66"/>
      <c r="B982" s="19" t="str">
        <f>IF(A982="","",SUBTOTAL(3,A$6:A982))</f>
        <v/>
      </c>
      <c r="C982" s="18">
        <f ca="1">SUMIF(صادر_وارد!$D$3:$D$1999,'تكويد صنف_ارصدة'!B982,صادر_وارد!$A$3:$A$500)</f>
        <v>0</v>
      </c>
      <c r="D982" s="19">
        <f ca="1">SUMIF(صادر_وارد!$D$3:$D$1999,'تكويد صنف_ارصدة'!B982,صادر_وارد!$B$3:$B$500)</f>
        <v>0</v>
      </c>
      <c r="E982" s="67">
        <f t="shared" ca="1" si="16"/>
        <v>0</v>
      </c>
      <c r="F982" s="66"/>
    </row>
    <row r="983" spans="1:6" ht="19.5" thickTop="1" thickBot="1">
      <c r="A983" s="66"/>
      <c r="B983" s="19" t="str">
        <f>IF(A983="","",SUBTOTAL(3,A$6:A983))</f>
        <v/>
      </c>
      <c r="C983" s="18">
        <f ca="1">SUMIF(صادر_وارد!$D$3:$D$1999,'تكويد صنف_ارصدة'!B983,صادر_وارد!$A$3:$A$500)</f>
        <v>0</v>
      </c>
      <c r="D983" s="19">
        <f ca="1">SUMIF(صادر_وارد!$D$3:$D$1999,'تكويد صنف_ارصدة'!B983,صادر_وارد!$B$3:$B$500)</f>
        <v>0</v>
      </c>
      <c r="E983" s="67">
        <f t="shared" ca="1" si="16"/>
        <v>0</v>
      </c>
      <c r="F983" s="66"/>
    </row>
    <row r="984" spans="1:6" ht="19.5" thickTop="1" thickBot="1">
      <c r="A984" s="66"/>
      <c r="B984" s="19" t="str">
        <f>IF(A984="","",SUBTOTAL(3,A$6:A984))</f>
        <v/>
      </c>
      <c r="C984" s="18">
        <f ca="1">SUMIF(صادر_وارد!$D$3:$D$1999,'تكويد صنف_ارصدة'!B984,صادر_وارد!$A$3:$A$500)</f>
        <v>0</v>
      </c>
      <c r="D984" s="19">
        <f ca="1">SUMIF(صادر_وارد!$D$3:$D$1999,'تكويد صنف_ارصدة'!B984,صادر_وارد!$B$3:$B$500)</f>
        <v>0</v>
      </c>
      <c r="E984" s="67">
        <f t="shared" ca="1" si="16"/>
        <v>0</v>
      </c>
      <c r="F984" s="66"/>
    </row>
    <row r="985" spans="1:6" ht="19.5" thickTop="1" thickBot="1">
      <c r="A985" s="66"/>
      <c r="B985" s="19" t="str">
        <f>IF(A985="","",SUBTOTAL(3,A$6:A985))</f>
        <v/>
      </c>
      <c r="C985" s="18">
        <f ca="1">SUMIF(صادر_وارد!$D$3:$D$1999,'تكويد صنف_ارصدة'!B985,صادر_وارد!$A$3:$A$500)</f>
        <v>0</v>
      </c>
      <c r="D985" s="19">
        <f ca="1">SUMIF(صادر_وارد!$D$3:$D$1999,'تكويد صنف_ارصدة'!B985,صادر_وارد!$B$3:$B$500)</f>
        <v>0</v>
      </c>
      <c r="E985" s="67">
        <f t="shared" ca="1" si="16"/>
        <v>0</v>
      </c>
      <c r="F985" s="66"/>
    </row>
    <row r="986" spans="1:6" ht="19.5" thickTop="1" thickBot="1">
      <c r="A986" s="66"/>
      <c r="B986" s="19" t="str">
        <f>IF(A986="","",SUBTOTAL(3,A$6:A986))</f>
        <v/>
      </c>
      <c r="C986" s="18">
        <f ca="1">SUMIF(صادر_وارد!$D$3:$D$1999,'تكويد صنف_ارصدة'!B986,صادر_وارد!$A$3:$A$500)</f>
        <v>0</v>
      </c>
      <c r="D986" s="19">
        <f ca="1">SUMIF(صادر_وارد!$D$3:$D$1999,'تكويد صنف_ارصدة'!B986,صادر_وارد!$B$3:$B$500)</f>
        <v>0</v>
      </c>
      <c r="E986" s="67">
        <f t="shared" ca="1" si="16"/>
        <v>0</v>
      </c>
      <c r="F986" s="66"/>
    </row>
    <row r="987" spans="1:6" ht="19.5" thickTop="1" thickBot="1">
      <c r="A987" s="66"/>
      <c r="B987" s="19" t="str">
        <f>IF(A987="","",SUBTOTAL(3,A$6:A987))</f>
        <v/>
      </c>
      <c r="C987" s="18">
        <f ca="1">SUMIF(صادر_وارد!$D$3:$D$1999,'تكويد صنف_ارصدة'!B987,صادر_وارد!$A$3:$A$500)</f>
        <v>0</v>
      </c>
      <c r="D987" s="19">
        <f ca="1">SUMIF(صادر_وارد!$D$3:$D$1999,'تكويد صنف_ارصدة'!B987,صادر_وارد!$B$3:$B$500)</f>
        <v>0</v>
      </c>
      <c r="E987" s="67">
        <f t="shared" ca="1" si="16"/>
        <v>0</v>
      </c>
      <c r="F987" s="66"/>
    </row>
    <row r="988" spans="1:6" ht="19.5" thickTop="1" thickBot="1">
      <c r="A988" s="66"/>
      <c r="B988" s="19" t="str">
        <f>IF(A988="","",SUBTOTAL(3,A$6:A988))</f>
        <v/>
      </c>
      <c r="C988" s="18">
        <f ca="1">SUMIF(صادر_وارد!$D$3:$D$1999,'تكويد صنف_ارصدة'!B988,صادر_وارد!$A$3:$A$500)</f>
        <v>0</v>
      </c>
      <c r="D988" s="19">
        <f ca="1">SUMIF(صادر_وارد!$D$3:$D$1999,'تكويد صنف_ارصدة'!B988,صادر_وارد!$B$3:$B$500)</f>
        <v>0</v>
      </c>
      <c r="E988" s="67">
        <f t="shared" ca="1" si="16"/>
        <v>0</v>
      </c>
      <c r="F988" s="66"/>
    </row>
    <row r="989" spans="1:6" ht="19.5" thickTop="1" thickBot="1">
      <c r="A989" s="66"/>
      <c r="B989" s="19" t="str">
        <f>IF(A989="","",SUBTOTAL(3,A$6:A989))</f>
        <v/>
      </c>
      <c r="C989" s="18">
        <f ca="1">SUMIF(صادر_وارد!$D$3:$D$1999,'تكويد صنف_ارصدة'!B989,صادر_وارد!$A$3:$A$500)</f>
        <v>0</v>
      </c>
      <c r="D989" s="19">
        <f ca="1">SUMIF(صادر_وارد!$D$3:$D$1999,'تكويد صنف_ارصدة'!B989,صادر_وارد!$B$3:$B$500)</f>
        <v>0</v>
      </c>
      <c r="E989" s="67">
        <f t="shared" ca="1" si="16"/>
        <v>0</v>
      </c>
      <c r="F989" s="66"/>
    </row>
    <row r="990" spans="1:6" ht="19.5" thickTop="1" thickBot="1">
      <c r="A990" s="66"/>
      <c r="B990" s="19" t="str">
        <f>IF(A990="","",SUBTOTAL(3,A$6:A990))</f>
        <v/>
      </c>
      <c r="C990" s="18">
        <f ca="1">SUMIF(صادر_وارد!$D$3:$D$1999,'تكويد صنف_ارصدة'!B990,صادر_وارد!$A$3:$A$500)</f>
        <v>0</v>
      </c>
      <c r="D990" s="19">
        <f ca="1">SUMIF(صادر_وارد!$D$3:$D$1999,'تكويد صنف_ارصدة'!B990,صادر_وارد!$B$3:$B$500)</f>
        <v>0</v>
      </c>
      <c r="E990" s="67">
        <f t="shared" ca="1" si="16"/>
        <v>0</v>
      </c>
      <c r="F990" s="66"/>
    </row>
    <row r="991" spans="1:6" ht="19.5" thickTop="1" thickBot="1">
      <c r="A991" s="66"/>
      <c r="B991" s="19" t="str">
        <f>IF(A991="","",SUBTOTAL(3,A$6:A991))</f>
        <v/>
      </c>
      <c r="C991" s="18">
        <f ca="1">SUMIF(صادر_وارد!$D$3:$D$1999,'تكويد صنف_ارصدة'!B991,صادر_وارد!$A$3:$A$500)</f>
        <v>0</v>
      </c>
      <c r="D991" s="19">
        <f ca="1">SUMIF(صادر_وارد!$D$3:$D$1999,'تكويد صنف_ارصدة'!B991,صادر_وارد!$B$3:$B$500)</f>
        <v>0</v>
      </c>
      <c r="E991" s="67">
        <f t="shared" ca="1" si="16"/>
        <v>0</v>
      </c>
      <c r="F991" s="66"/>
    </row>
    <row r="992" spans="1:6" ht="19.5" thickTop="1" thickBot="1">
      <c r="A992" s="66"/>
      <c r="B992" s="19" t="str">
        <f>IF(A992="","",SUBTOTAL(3,A$6:A992))</f>
        <v/>
      </c>
      <c r="C992" s="18">
        <f ca="1">SUMIF(صادر_وارد!$D$3:$D$1999,'تكويد صنف_ارصدة'!B992,صادر_وارد!$A$3:$A$500)</f>
        <v>0</v>
      </c>
      <c r="D992" s="19">
        <f ca="1">SUMIF(صادر_وارد!$D$3:$D$1999,'تكويد صنف_ارصدة'!B992,صادر_وارد!$B$3:$B$500)</f>
        <v>0</v>
      </c>
      <c r="E992" s="67">
        <f t="shared" ca="1" si="16"/>
        <v>0</v>
      </c>
      <c r="F992" s="66"/>
    </row>
    <row r="993" spans="1:6" ht="19.5" thickTop="1" thickBot="1">
      <c r="A993" s="66"/>
      <c r="B993" s="19" t="str">
        <f>IF(A993="","",SUBTOTAL(3,A$6:A993))</f>
        <v/>
      </c>
      <c r="C993" s="18">
        <f ca="1">SUMIF(صادر_وارد!$D$3:$D$1999,'تكويد صنف_ارصدة'!B993,صادر_وارد!$A$3:$A$500)</f>
        <v>0</v>
      </c>
      <c r="D993" s="19">
        <f ca="1">SUMIF(صادر_وارد!$D$3:$D$1999,'تكويد صنف_ارصدة'!B993,صادر_وارد!$B$3:$B$500)</f>
        <v>0</v>
      </c>
      <c r="E993" s="67">
        <f t="shared" ca="1" si="16"/>
        <v>0</v>
      </c>
      <c r="F993" s="66"/>
    </row>
    <row r="994" spans="1:6" ht="19.5" thickTop="1" thickBot="1">
      <c r="A994" s="66"/>
      <c r="B994" s="19" t="str">
        <f>IF(A994="","",SUBTOTAL(3,A$6:A994))</f>
        <v/>
      </c>
      <c r="C994" s="18">
        <f ca="1">SUMIF(صادر_وارد!$D$3:$D$1999,'تكويد صنف_ارصدة'!B994,صادر_وارد!$A$3:$A$500)</f>
        <v>0</v>
      </c>
      <c r="D994" s="19">
        <f ca="1">SUMIF(صادر_وارد!$D$3:$D$1999,'تكويد صنف_ارصدة'!B994,صادر_وارد!$B$3:$B$500)</f>
        <v>0</v>
      </c>
      <c r="E994" s="67">
        <f t="shared" ca="1" si="16"/>
        <v>0</v>
      </c>
      <c r="F994" s="66"/>
    </row>
    <row r="995" spans="1:6" ht="19.5" thickTop="1" thickBot="1">
      <c r="A995" s="66"/>
      <c r="B995" s="19" t="str">
        <f>IF(A995="","",SUBTOTAL(3,A$6:A995))</f>
        <v/>
      </c>
      <c r="C995" s="18">
        <f ca="1">SUMIF(صادر_وارد!$D$3:$D$1999,'تكويد صنف_ارصدة'!B995,صادر_وارد!$A$3:$A$500)</f>
        <v>0</v>
      </c>
      <c r="D995" s="19">
        <f ca="1">SUMIF(صادر_وارد!$D$3:$D$1999,'تكويد صنف_ارصدة'!B995,صادر_وارد!$B$3:$B$500)</f>
        <v>0</v>
      </c>
      <c r="E995" s="67">
        <f t="shared" ca="1" si="16"/>
        <v>0</v>
      </c>
      <c r="F995" s="66"/>
    </row>
    <row r="996" spans="1:6" ht="19.5" thickTop="1" thickBot="1">
      <c r="A996" s="66"/>
      <c r="B996" s="19" t="str">
        <f>IF(A996="","",SUBTOTAL(3,A$6:A996))</f>
        <v/>
      </c>
      <c r="C996" s="18">
        <f ca="1">SUMIF(صادر_وارد!$D$3:$D$1999,'تكويد صنف_ارصدة'!B996,صادر_وارد!$A$3:$A$500)</f>
        <v>0</v>
      </c>
      <c r="D996" s="19">
        <f ca="1">SUMIF(صادر_وارد!$D$3:$D$1999,'تكويد صنف_ارصدة'!B996,صادر_وارد!$B$3:$B$500)</f>
        <v>0</v>
      </c>
      <c r="E996" s="67">
        <f t="shared" ca="1" si="16"/>
        <v>0</v>
      </c>
      <c r="F996" s="66"/>
    </row>
    <row r="997" spans="1:6" ht="19.5" thickTop="1" thickBot="1">
      <c r="A997" s="66"/>
      <c r="B997" s="19" t="str">
        <f>IF(A997="","",SUBTOTAL(3,A$6:A997))</f>
        <v/>
      </c>
      <c r="C997" s="18">
        <f ca="1">SUMIF(صادر_وارد!$D$3:$D$1999,'تكويد صنف_ارصدة'!B997,صادر_وارد!$A$3:$A$500)</f>
        <v>0</v>
      </c>
      <c r="D997" s="19">
        <f ca="1">SUMIF(صادر_وارد!$D$3:$D$1999,'تكويد صنف_ارصدة'!B997,صادر_وارد!$B$3:$B$500)</f>
        <v>0</v>
      </c>
      <c r="E997" s="67">
        <f t="shared" ca="1" si="16"/>
        <v>0</v>
      </c>
      <c r="F997" s="66"/>
    </row>
    <row r="998" spans="1:6" ht="19.5" thickTop="1" thickBot="1">
      <c r="A998" s="66"/>
      <c r="B998" s="19" t="str">
        <f>IF(A998="","",SUBTOTAL(3,A$6:A998))</f>
        <v/>
      </c>
      <c r="C998" s="18">
        <f ca="1">SUMIF(صادر_وارد!$D$3:$D$1999,'تكويد صنف_ارصدة'!B998,صادر_وارد!$A$3:$A$500)</f>
        <v>0</v>
      </c>
      <c r="D998" s="19">
        <f ca="1">SUMIF(صادر_وارد!$D$3:$D$1999,'تكويد صنف_ارصدة'!B998,صادر_وارد!$B$3:$B$500)</f>
        <v>0</v>
      </c>
      <c r="E998" s="67">
        <f t="shared" ca="1" si="16"/>
        <v>0</v>
      </c>
      <c r="F998" s="66"/>
    </row>
    <row r="999" spans="1:6" ht="19.5" thickTop="1" thickBot="1">
      <c r="A999" s="66"/>
      <c r="B999" s="19" t="str">
        <f>IF(A999="","",SUBTOTAL(3,A$6:A999))</f>
        <v/>
      </c>
      <c r="C999" s="18">
        <f ca="1">SUMIF(صادر_وارد!$D$3:$D$1999,'تكويد صنف_ارصدة'!B999,صادر_وارد!$A$3:$A$500)</f>
        <v>0</v>
      </c>
      <c r="D999" s="19">
        <f ca="1">SUMIF(صادر_وارد!$D$3:$D$1999,'تكويد صنف_ارصدة'!B999,صادر_وارد!$B$3:$B$500)</f>
        <v>0</v>
      </c>
      <c r="E999" s="67">
        <f t="shared" ca="1" si="16"/>
        <v>0</v>
      </c>
      <c r="F999" s="66"/>
    </row>
    <row r="1000" spans="1:6" ht="19.5" thickTop="1" thickBot="1">
      <c r="A1000" s="66"/>
      <c r="B1000" s="19" t="str">
        <f>IF(A1000="","",SUBTOTAL(3,A$6:A1000))</f>
        <v/>
      </c>
      <c r="C1000" s="18">
        <f ca="1">SUMIF(صادر_وارد!$D$3:$D$1999,'تكويد صنف_ارصدة'!B1000,صادر_وارد!$A$3:$A$500)</f>
        <v>0</v>
      </c>
      <c r="D1000" s="19">
        <f ca="1">SUMIF(صادر_وارد!$D$3:$D$1999,'تكويد صنف_ارصدة'!B1000,صادر_وارد!$B$3:$B$500)</f>
        <v>0</v>
      </c>
      <c r="E1000" s="67">
        <f t="shared" ca="1" si="16"/>
        <v>0</v>
      </c>
      <c r="F1000" s="66"/>
    </row>
    <row r="1001" spans="1:6" ht="19.5" thickTop="1" thickBot="1">
      <c r="A1001" s="66"/>
      <c r="B1001" s="19" t="str">
        <f>IF(A1001="","",SUBTOTAL(3,A$6:A1001))</f>
        <v/>
      </c>
      <c r="C1001" s="18">
        <f ca="1">SUMIF(صادر_وارد!$D$3:$D$1999,'تكويد صنف_ارصدة'!B1001,صادر_وارد!$A$3:$A$500)</f>
        <v>0</v>
      </c>
      <c r="D1001" s="19">
        <f ca="1">SUMIF(صادر_وارد!$D$3:$D$1999,'تكويد صنف_ارصدة'!B1001,صادر_وارد!$B$3:$B$500)</f>
        <v>0</v>
      </c>
      <c r="E1001" s="67">
        <f t="shared" ca="1" si="16"/>
        <v>0</v>
      </c>
      <c r="F1001" s="66"/>
    </row>
    <row r="1002" spans="1:6" ht="19.5" thickTop="1" thickBot="1">
      <c r="A1002" s="66"/>
      <c r="B1002" s="19" t="str">
        <f>IF(A1002="","",SUBTOTAL(3,A$6:A1002))</f>
        <v/>
      </c>
      <c r="C1002" s="18">
        <f ca="1">SUMIF(صادر_وارد!$D$3:$D$1999,'تكويد صنف_ارصدة'!B1002,صادر_وارد!$A$3:$A$500)</f>
        <v>0</v>
      </c>
      <c r="D1002" s="19">
        <f ca="1">SUMIF(صادر_وارد!$D$3:$D$1999,'تكويد صنف_ارصدة'!B1002,صادر_وارد!$B$3:$B$500)</f>
        <v>0</v>
      </c>
      <c r="E1002" s="67">
        <f t="shared" ca="1" si="16"/>
        <v>0</v>
      </c>
      <c r="F1002" s="66"/>
    </row>
    <row r="1003" spans="1:6" ht="19.5" thickTop="1" thickBot="1">
      <c r="A1003" s="66"/>
      <c r="B1003" s="19" t="str">
        <f>IF(A1003="","",SUBTOTAL(3,A$6:A1003))</f>
        <v/>
      </c>
      <c r="C1003" s="18">
        <f ca="1">SUMIF(صادر_وارد!$D$3:$D$1999,'تكويد صنف_ارصدة'!B1003,صادر_وارد!$A$3:$A$500)</f>
        <v>0</v>
      </c>
      <c r="D1003" s="19">
        <f ca="1">SUMIF(صادر_وارد!$D$3:$D$1999,'تكويد صنف_ارصدة'!B1003,صادر_وارد!$B$3:$B$500)</f>
        <v>0</v>
      </c>
      <c r="E1003" s="67">
        <f t="shared" ca="1" si="16"/>
        <v>0</v>
      </c>
      <c r="F1003" s="66"/>
    </row>
    <row r="1004" spans="1:6" ht="19.5" thickTop="1" thickBot="1">
      <c r="A1004" s="66"/>
      <c r="B1004" s="19" t="str">
        <f>IF(A1004="","",SUBTOTAL(3,A$6:A1004))</f>
        <v/>
      </c>
      <c r="C1004" s="18">
        <f ca="1">SUMIF(صادر_وارد!$D$3:$D$1999,'تكويد صنف_ارصدة'!B1004,صادر_وارد!$A$3:$A$500)</f>
        <v>0</v>
      </c>
      <c r="D1004" s="19">
        <f ca="1">SUMIF(صادر_وارد!$D$3:$D$1999,'تكويد صنف_ارصدة'!B1004,صادر_وارد!$B$3:$B$500)</f>
        <v>0</v>
      </c>
      <c r="E1004" s="67">
        <f t="shared" ca="1" si="16"/>
        <v>0</v>
      </c>
      <c r="F1004" s="66"/>
    </row>
    <row r="1005" spans="1:6" ht="19.5" thickTop="1" thickBot="1">
      <c r="A1005" s="66"/>
      <c r="B1005" s="19" t="str">
        <f>IF(A1005="","",SUBTOTAL(3,A$6:A1005))</f>
        <v/>
      </c>
      <c r="C1005" s="18">
        <f ca="1">SUMIF(صادر_وارد!$D$3:$D$1999,'تكويد صنف_ارصدة'!B1005,صادر_وارد!$A$3:$A$500)</f>
        <v>0</v>
      </c>
      <c r="D1005" s="19">
        <f ca="1">SUMIF(صادر_وارد!$D$3:$D$1999,'تكويد صنف_ارصدة'!B1005,صادر_وارد!$B$3:$B$500)</f>
        <v>0</v>
      </c>
      <c r="E1005" s="67">
        <f t="shared" ca="1" si="16"/>
        <v>0</v>
      </c>
      <c r="F1005" s="66"/>
    </row>
    <row r="1006" spans="1:6" ht="19.5" thickTop="1" thickBot="1">
      <c r="A1006" s="66"/>
      <c r="B1006" s="19" t="str">
        <f>IF(A1006="","",SUBTOTAL(3,A$6:A1006))</f>
        <v/>
      </c>
      <c r="C1006" s="18">
        <f ca="1">SUMIF(صادر_وارد!$D$3:$D$1999,'تكويد صنف_ارصدة'!B1006,صادر_وارد!$A$3:$A$500)</f>
        <v>0</v>
      </c>
      <c r="D1006" s="19">
        <f ca="1">SUMIF(صادر_وارد!$D$3:$D$1999,'تكويد صنف_ارصدة'!B1006,صادر_وارد!$B$3:$B$500)</f>
        <v>0</v>
      </c>
      <c r="E1006" s="67">
        <f t="shared" ca="1" si="16"/>
        <v>0</v>
      </c>
      <c r="F1006" s="66"/>
    </row>
    <row r="1007" spans="1:6" ht="19.5" thickTop="1" thickBot="1">
      <c r="A1007" s="66"/>
      <c r="B1007" s="19" t="str">
        <f>IF(A1007="","",SUBTOTAL(3,A$6:A1007))</f>
        <v/>
      </c>
      <c r="C1007" s="18">
        <f ca="1">SUMIF(صادر_وارد!$D$3:$D$1999,'تكويد صنف_ارصدة'!B1007,صادر_وارد!$A$3:$A$500)</f>
        <v>0</v>
      </c>
      <c r="D1007" s="19">
        <f ca="1">SUMIF(صادر_وارد!$D$3:$D$1999,'تكويد صنف_ارصدة'!B1007,صادر_وارد!$B$3:$B$500)</f>
        <v>0</v>
      </c>
      <c r="E1007" s="67">
        <f t="shared" ca="1" si="16"/>
        <v>0</v>
      </c>
      <c r="F1007" s="66"/>
    </row>
    <row r="1008" spans="1:6" ht="19.5" thickTop="1" thickBot="1">
      <c r="A1008" s="66"/>
      <c r="B1008" s="19" t="str">
        <f>IF(A1008="","",SUBTOTAL(3,A$6:A1008))</f>
        <v/>
      </c>
      <c r="C1008" s="18">
        <f ca="1">SUMIF(صادر_وارد!$D$3:$D$1999,'تكويد صنف_ارصدة'!B1008,صادر_وارد!$A$3:$A$500)</f>
        <v>0</v>
      </c>
      <c r="D1008" s="19">
        <f ca="1">SUMIF(صادر_وارد!$D$3:$D$1999,'تكويد صنف_ارصدة'!B1008,صادر_وارد!$B$3:$B$500)</f>
        <v>0</v>
      </c>
      <c r="E1008" s="67">
        <f t="shared" ca="1" si="16"/>
        <v>0</v>
      </c>
      <c r="F1008" s="66"/>
    </row>
    <row r="1009" spans="1:6" ht="19.5" thickTop="1" thickBot="1">
      <c r="A1009" s="66"/>
      <c r="B1009" s="19" t="str">
        <f>IF(A1009="","",SUBTOTAL(3,A$6:A1009))</f>
        <v/>
      </c>
      <c r="C1009" s="18">
        <f ca="1">SUMIF(صادر_وارد!$D$3:$D$1999,'تكويد صنف_ارصدة'!B1009,صادر_وارد!$A$3:$A$500)</f>
        <v>0</v>
      </c>
      <c r="D1009" s="19">
        <f ca="1">SUMIF(صادر_وارد!$D$3:$D$1999,'تكويد صنف_ارصدة'!B1009,صادر_وارد!$B$3:$B$500)</f>
        <v>0</v>
      </c>
      <c r="E1009" s="67">
        <f t="shared" ca="1" si="16"/>
        <v>0</v>
      </c>
      <c r="F1009" s="66"/>
    </row>
    <row r="1010" spans="1:6" ht="19.5" thickTop="1" thickBot="1">
      <c r="A1010" s="66"/>
      <c r="B1010" s="19" t="str">
        <f>IF(A1010="","",SUBTOTAL(3,A$6:A1010))</f>
        <v/>
      </c>
      <c r="C1010" s="18">
        <f ca="1">SUMIF(صادر_وارد!$D$3:$D$1999,'تكويد صنف_ارصدة'!B1010,صادر_وارد!$A$3:$A$500)</f>
        <v>0</v>
      </c>
      <c r="D1010" s="19">
        <f ca="1">SUMIF(صادر_وارد!$D$3:$D$1999,'تكويد صنف_ارصدة'!B1010,صادر_وارد!$B$3:$B$500)</f>
        <v>0</v>
      </c>
      <c r="E1010" s="67">
        <f t="shared" ca="1" si="16"/>
        <v>0</v>
      </c>
      <c r="F1010" s="66"/>
    </row>
    <row r="1011" spans="1:6" ht="19.5" thickTop="1" thickBot="1">
      <c r="A1011" s="66"/>
      <c r="B1011" s="19" t="str">
        <f>IF(A1011="","",SUBTOTAL(3,A$6:A1011))</f>
        <v/>
      </c>
      <c r="C1011" s="18">
        <f ca="1">SUMIF(صادر_وارد!$D$3:$D$1999,'تكويد صنف_ارصدة'!B1011,صادر_وارد!$A$3:$A$500)</f>
        <v>0</v>
      </c>
      <c r="D1011" s="19">
        <f ca="1">SUMIF(صادر_وارد!$D$3:$D$1999,'تكويد صنف_ارصدة'!B1011,صادر_وارد!$B$3:$B$500)</f>
        <v>0</v>
      </c>
      <c r="E1011" s="67">
        <f t="shared" ca="1" si="16"/>
        <v>0</v>
      </c>
      <c r="F1011" s="66"/>
    </row>
    <row r="1012" spans="1:6" ht="19.5" thickTop="1" thickBot="1">
      <c r="A1012" s="66"/>
      <c r="B1012" s="19" t="str">
        <f>IF(A1012="","",SUBTOTAL(3,A$6:A1012))</f>
        <v/>
      </c>
      <c r="C1012" s="18">
        <f ca="1">SUMIF(صادر_وارد!$D$3:$D$1999,'تكويد صنف_ارصدة'!B1012,صادر_وارد!$A$3:$A$500)</f>
        <v>0</v>
      </c>
      <c r="D1012" s="19">
        <f ca="1">SUMIF(صادر_وارد!$D$3:$D$1999,'تكويد صنف_ارصدة'!B1012,صادر_وارد!$B$3:$B$500)</f>
        <v>0</v>
      </c>
      <c r="E1012" s="67">
        <f t="shared" ca="1" si="16"/>
        <v>0</v>
      </c>
      <c r="F1012" s="66"/>
    </row>
    <row r="1013" spans="1:6" ht="19.5" thickTop="1" thickBot="1">
      <c r="A1013" s="66"/>
      <c r="B1013" s="19" t="str">
        <f>IF(A1013="","",SUBTOTAL(3,A$6:A1013))</f>
        <v/>
      </c>
      <c r="C1013" s="18">
        <f ca="1">SUMIF(صادر_وارد!$D$3:$D$1999,'تكويد صنف_ارصدة'!B1013,صادر_وارد!$A$3:$A$500)</f>
        <v>0</v>
      </c>
      <c r="D1013" s="19">
        <f ca="1">SUMIF(صادر_وارد!$D$3:$D$1999,'تكويد صنف_ارصدة'!B1013,صادر_وارد!$B$3:$B$500)</f>
        <v>0</v>
      </c>
      <c r="E1013" s="67">
        <f t="shared" ca="1" si="16"/>
        <v>0</v>
      </c>
      <c r="F1013" s="66"/>
    </row>
    <row r="1014" spans="1:6" ht="19.5" thickTop="1" thickBot="1">
      <c r="A1014" s="66"/>
      <c r="B1014" s="19" t="str">
        <f>IF(A1014="","",SUBTOTAL(3,A$6:A1014))</f>
        <v/>
      </c>
      <c r="C1014" s="18">
        <f ca="1">SUMIF(صادر_وارد!$D$3:$D$1999,'تكويد صنف_ارصدة'!B1014,صادر_وارد!$A$3:$A$500)</f>
        <v>0</v>
      </c>
      <c r="D1014" s="19">
        <f ca="1">SUMIF(صادر_وارد!$D$3:$D$1999,'تكويد صنف_ارصدة'!B1014,صادر_وارد!$B$3:$B$500)</f>
        <v>0</v>
      </c>
      <c r="E1014" s="67">
        <f t="shared" ca="1" si="16"/>
        <v>0</v>
      </c>
      <c r="F1014" s="66"/>
    </row>
    <row r="1015" spans="1:6" ht="19.5" thickTop="1" thickBot="1">
      <c r="A1015" s="66"/>
      <c r="B1015" s="19" t="str">
        <f>IF(A1015="","",SUBTOTAL(3,A$6:A1015))</f>
        <v/>
      </c>
      <c r="C1015" s="18">
        <f ca="1">SUMIF(صادر_وارد!$D$3:$D$1999,'تكويد صنف_ارصدة'!B1015,صادر_وارد!$A$3:$A$500)</f>
        <v>0</v>
      </c>
      <c r="D1015" s="19">
        <f ca="1">SUMIF(صادر_وارد!$D$3:$D$1999,'تكويد صنف_ارصدة'!B1015,صادر_وارد!$B$3:$B$500)</f>
        <v>0</v>
      </c>
      <c r="E1015" s="67">
        <f t="shared" ca="1" si="16"/>
        <v>0</v>
      </c>
      <c r="F1015" s="66"/>
    </row>
    <row r="1016" spans="1:6" ht="19.5" thickTop="1" thickBot="1">
      <c r="A1016" s="66"/>
      <c r="B1016" s="19" t="str">
        <f>IF(A1016="","",SUBTOTAL(3,A$6:A1016))</f>
        <v/>
      </c>
      <c r="C1016" s="18">
        <f ca="1">SUMIF(صادر_وارد!$D$3:$D$1999,'تكويد صنف_ارصدة'!B1016,صادر_وارد!$A$3:$A$500)</f>
        <v>0</v>
      </c>
      <c r="D1016" s="19">
        <f ca="1">SUMIF(صادر_وارد!$D$3:$D$1999,'تكويد صنف_ارصدة'!B1016,صادر_وارد!$B$3:$B$500)</f>
        <v>0</v>
      </c>
      <c r="E1016" s="67">
        <f t="shared" ca="1" si="16"/>
        <v>0</v>
      </c>
      <c r="F1016" s="66"/>
    </row>
    <row r="1017" spans="1:6" ht="19.5" thickTop="1" thickBot="1">
      <c r="A1017" s="66"/>
      <c r="B1017" s="19" t="str">
        <f>IF(A1017="","",SUBTOTAL(3,A$6:A1017))</f>
        <v/>
      </c>
      <c r="C1017" s="18">
        <f ca="1">SUMIF(صادر_وارد!$D$3:$D$1999,'تكويد صنف_ارصدة'!B1017,صادر_وارد!$A$3:$A$500)</f>
        <v>0</v>
      </c>
      <c r="D1017" s="19">
        <f ca="1">SUMIF(صادر_وارد!$D$3:$D$1999,'تكويد صنف_ارصدة'!B1017,صادر_وارد!$B$3:$B$500)</f>
        <v>0</v>
      </c>
      <c r="E1017" s="67">
        <f t="shared" ca="1" si="16"/>
        <v>0</v>
      </c>
      <c r="F1017" s="66"/>
    </row>
    <row r="1018" spans="1:6" ht="19.5" thickTop="1" thickBot="1">
      <c r="A1018" s="66"/>
      <c r="B1018" s="19" t="str">
        <f>IF(A1018="","",SUBTOTAL(3,A$6:A1018))</f>
        <v/>
      </c>
      <c r="C1018" s="18">
        <f ca="1">SUMIF(صادر_وارد!$D$3:$D$1999,'تكويد صنف_ارصدة'!B1018,صادر_وارد!$A$3:$A$500)</f>
        <v>0</v>
      </c>
      <c r="D1018" s="19">
        <f ca="1">SUMIF(صادر_وارد!$D$3:$D$1999,'تكويد صنف_ارصدة'!B1018,صادر_وارد!$B$3:$B$500)</f>
        <v>0</v>
      </c>
      <c r="E1018" s="67">
        <f t="shared" ca="1" si="16"/>
        <v>0</v>
      </c>
      <c r="F1018" s="66"/>
    </row>
    <row r="1019" spans="1:6" ht="19.5" thickTop="1" thickBot="1">
      <c r="A1019" s="66"/>
      <c r="B1019" s="19" t="str">
        <f>IF(A1019="","",SUBTOTAL(3,A$6:A1019))</f>
        <v/>
      </c>
      <c r="C1019" s="18">
        <f ca="1">SUMIF(صادر_وارد!$D$3:$D$1999,'تكويد صنف_ارصدة'!B1019,صادر_وارد!$A$3:$A$500)</f>
        <v>0</v>
      </c>
      <c r="D1019" s="19">
        <f ca="1">SUMIF(صادر_وارد!$D$3:$D$1999,'تكويد صنف_ارصدة'!B1019,صادر_وارد!$B$3:$B$500)</f>
        <v>0</v>
      </c>
      <c r="E1019" s="67">
        <f t="shared" ca="1" si="16"/>
        <v>0</v>
      </c>
      <c r="F1019" s="66"/>
    </row>
    <row r="1020" spans="1:6" ht="19.5" thickTop="1" thickBot="1">
      <c r="A1020" s="66"/>
      <c r="B1020" s="19" t="str">
        <f>IF(A1020="","",SUBTOTAL(3,A$6:A1020))</f>
        <v/>
      </c>
      <c r="C1020" s="18">
        <f ca="1">SUMIF(صادر_وارد!$D$3:$D$1999,'تكويد صنف_ارصدة'!B1020,صادر_وارد!$A$3:$A$500)</f>
        <v>0</v>
      </c>
      <c r="D1020" s="19">
        <f ca="1">SUMIF(صادر_وارد!$D$3:$D$1999,'تكويد صنف_ارصدة'!B1020,صادر_وارد!$B$3:$B$500)</f>
        <v>0</v>
      </c>
      <c r="E1020" s="67">
        <f t="shared" ca="1" si="16"/>
        <v>0</v>
      </c>
      <c r="F1020" s="66"/>
    </row>
    <row r="1021" spans="1:6" ht="19.5" thickTop="1" thickBot="1">
      <c r="A1021" s="66"/>
      <c r="B1021" s="19" t="str">
        <f>IF(A1021="","",SUBTOTAL(3,A$6:A1021))</f>
        <v/>
      </c>
      <c r="C1021" s="18">
        <f ca="1">SUMIF(صادر_وارد!$D$3:$D$1999,'تكويد صنف_ارصدة'!B1021,صادر_وارد!$A$3:$A$500)</f>
        <v>0</v>
      </c>
      <c r="D1021" s="19">
        <f ca="1">SUMIF(صادر_وارد!$D$3:$D$1999,'تكويد صنف_ارصدة'!B1021,صادر_وارد!$B$3:$B$500)</f>
        <v>0</v>
      </c>
      <c r="E1021" s="67">
        <f t="shared" ca="1" si="16"/>
        <v>0</v>
      </c>
      <c r="F1021" s="66"/>
    </row>
    <row r="1022" spans="1:6" ht="19.5" thickTop="1" thickBot="1">
      <c r="A1022" s="66"/>
      <c r="B1022" s="19" t="str">
        <f>IF(A1022="","",SUBTOTAL(3,A$6:A1022))</f>
        <v/>
      </c>
      <c r="C1022" s="18">
        <f ca="1">SUMIF(صادر_وارد!$D$3:$D$1999,'تكويد صنف_ارصدة'!B1022,صادر_وارد!$A$3:$A$500)</f>
        <v>0</v>
      </c>
      <c r="D1022" s="19">
        <f ca="1">SUMIF(صادر_وارد!$D$3:$D$1999,'تكويد صنف_ارصدة'!B1022,صادر_وارد!$B$3:$B$500)</f>
        <v>0</v>
      </c>
      <c r="E1022" s="67">
        <f t="shared" ca="1" si="16"/>
        <v>0</v>
      </c>
      <c r="F1022" s="66"/>
    </row>
    <row r="1023" spans="1:6" ht="19.5" thickTop="1" thickBot="1">
      <c r="A1023" s="66"/>
      <c r="B1023" s="19" t="str">
        <f>IF(A1023="","",SUBTOTAL(3,A$6:A1023))</f>
        <v/>
      </c>
      <c r="C1023" s="18">
        <f ca="1">SUMIF(صادر_وارد!$D$3:$D$1999,'تكويد صنف_ارصدة'!B1023,صادر_وارد!$A$3:$A$500)</f>
        <v>0</v>
      </c>
      <c r="D1023" s="19">
        <f ca="1">SUMIF(صادر_وارد!$D$3:$D$1999,'تكويد صنف_ارصدة'!B1023,صادر_وارد!$B$3:$B$500)</f>
        <v>0</v>
      </c>
      <c r="E1023" s="67">
        <f t="shared" ca="1" si="16"/>
        <v>0</v>
      </c>
      <c r="F1023" s="66"/>
    </row>
    <row r="1024" spans="1:6" ht="19.5" thickTop="1" thickBot="1">
      <c r="A1024" s="66"/>
      <c r="B1024" s="19" t="str">
        <f>IF(A1024="","",SUBTOTAL(3,A$6:A1024))</f>
        <v/>
      </c>
      <c r="C1024" s="18">
        <f ca="1">SUMIF(صادر_وارد!$D$3:$D$1999,'تكويد صنف_ارصدة'!B1024,صادر_وارد!$A$3:$A$500)</f>
        <v>0</v>
      </c>
      <c r="D1024" s="19">
        <f ca="1">SUMIF(صادر_وارد!$D$3:$D$1999,'تكويد صنف_ارصدة'!B1024,صادر_وارد!$B$3:$B$500)</f>
        <v>0</v>
      </c>
      <c r="E1024" s="67">
        <f t="shared" ca="1" si="16"/>
        <v>0</v>
      </c>
      <c r="F1024" s="66"/>
    </row>
    <row r="1025" spans="1:6" ht="19.5" thickTop="1" thickBot="1">
      <c r="A1025" s="66"/>
      <c r="B1025" s="19" t="str">
        <f>IF(A1025="","",SUBTOTAL(3,A$6:A1025))</f>
        <v/>
      </c>
      <c r="C1025" s="18">
        <f ca="1">SUMIF(صادر_وارد!$D$3:$D$1999,'تكويد صنف_ارصدة'!B1025,صادر_وارد!$A$3:$A$500)</f>
        <v>0</v>
      </c>
      <c r="D1025" s="19">
        <f ca="1">SUMIF(صادر_وارد!$D$3:$D$1999,'تكويد صنف_ارصدة'!B1025,صادر_وارد!$B$3:$B$500)</f>
        <v>0</v>
      </c>
      <c r="E1025" s="67">
        <f t="shared" ca="1" si="16"/>
        <v>0</v>
      </c>
      <c r="F1025" s="66"/>
    </row>
    <row r="1026" spans="1:6" ht="19.5" thickTop="1" thickBot="1">
      <c r="A1026" s="66"/>
      <c r="B1026" s="19" t="str">
        <f>IF(A1026="","",SUBTOTAL(3,A$6:A1026))</f>
        <v/>
      </c>
      <c r="C1026" s="18">
        <f ca="1">SUMIF(صادر_وارد!$D$3:$D$1999,'تكويد صنف_ارصدة'!B1026,صادر_وارد!$A$3:$A$500)</f>
        <v>0</v>
      </c>
      <c r="D1026" s="19">
        <f ca="1">SUMIF(صادر_وارد!$D$3:$D$1999,'تكويد صنف_ارصدة'!B1026,صادر_وارد!$B$3:$B$500)</f>
        <v>0</v>
      </c>
      <c r="E1026" s="67">
        <f t="shared" ca="1" si="16"/>
        <v>0</v>
      </c>
      <c r="F1026" s="66"/>
    </row>
    <row r="1027" spans="1:6" ht="19.5" thickTop="1" thickBot="1">
      <c r="A1027" s="66"/>
      <c r="B1027" s="19" t="str">
        <f>IF(A1027="","",SUBTOTAL(3,A$6:A1027))</f>
        <v/>
      </c>
      <c r="C1027" s="18">
        <f ca="1">SUMIF(صادر_وارد!$D$3:$D$1999,'تكويد صنف_ارصدة'!B1027,صادر_وارد!$A$3:$A$500)</f>
        <v>0</v>
      </c>
      <c r="D1027" s="19">
        <f ca="1">SUMIF(صادر_وارد!$D$3:$D$1999,'تكويد صنف_ارصدة'!B1027,صادر_وارد!$B$3:$B$500)</f>
        <v>0</v>
      </c>
      <c r="E1027" s="67">
        <f t="shared" ca="1" si="16"/>
        <v>0</v>
      </c>
      <c r="F1027" s="66"/>
    </row>
    <row r="1028" spans="1:6" ht="19.5" thickTop="1" thickBot="1">
      <c r="A1028" s="66"/>
      <c r="B1028" s="19" t="str">
        <f>IF(A1028="","",SUBTOTAL(3,A$6:A1028))</f>
        <v/>
      </c>
      <c r="C1028" s="18">
        <f ca="1">SUMIF(صادر_وارد!$D$3:$D$1999,'تكويد صنف_ارصدة'!B1028,صادر_وارد!$A$3:$A$500)</f>
        <v>0</v>
      </c>
      <c r="D1028" s="19">
        <f ca="1">SUMIF(صادر_وارد!$D$3:$D$1999,'تكويد صنف_ارصدة'!B1028,صادر_وارد!$B$3:$B$500)</f>
        <v>0</v>
      </c>
      <c r="E1028" s="67">
        <f t="shared" ca="1" si="16"/>
        <v>0</v>
      </c>
      <c r="F1028" s="66"/>
    </row>
    <row r="1029" spans="1:6" ht="19.5" thickTop="1" thickBot="1">
      <c r="A1029" s="66"/>
      <c r="B1029" s="19" t="str">
        <f>IF(A1029="","",SUBTOTAL(3,A$6:A1029))</f>
        <v/>
      </c>
      <c r="C1029" s="18">
        <f ca="1">SUMIF(صادر_وارد!$D$3:$D$1999,'تكويد صنف_ارصدة'!B1029,صادر_وارد!$A$3:$A$500)</f>
        <v>0</v>
      </c>
      <c r="D1029" s="19">
        <f ca="1">SUMIF(صادر_وارد!$D$3:$D$1999,'تكويد صنف_ارصدة'!B1029,صادر_وارد!$B$3:$B$500)</f>
        <v>0</v>
      </c>
      <c r="E1029" s="67">
        <f t="shared" ca="1" si="16"/>
        <v>0</v>
      </c>
      <c r="F1029" s="66"/>
    </row>
    <row r="1030" spans="1:6" ht="19.5" thickTop="1" thickBot="1">
      <c r="A1030" s="66"/>
      <c r="B1030" s="19" t="str">
        <f>IF(A1030="","",SUBTOTAL(3,A$6:A1030))</f>
        <v/>
      </c>
      <c r="C1030" s="18">
        <f ca="1">SUMIF(صادر_وارد!$D$3:$D$1999,'تكويد صنف_ارصدة'!B1030,صادر_وارد!$A$3:$A$500)</f>
        <v>0</v>
      </c>
      <c r="D1030" s="19">
        <f ca="1">SUMIF(صادر_وارد!$D$3:$D$1999,'تكويد صنف_ارصدة'!B1030,صادر_وارد!$B$3:$B$500)</f>
        <v>0</v>
      </c>
      <c r="E1030" s="67">
        <f t="shared" ca="1" si="16"/>
        <v>0</v>
      </c>
      <c r="F1030" s="66"/>
    </row>
    <row r="1031" spans="1:6" ht="19.5" thickTop="1" thickBot="1">
      <c r="A1031" s="66"/>
      <c r="B1031" s="19" t="str">
        <f>IF(A1031="","",SUBTOTAL(3,A$6:A1031))</f>
        <v/>
      </c>
      <c r="C1031" s="18">
        <f ca="1">SUMIF(صادر_وارد!$D$3:$D$1999,'تكويد صنف_ارصدة'!B1031,صادر_وارد!$A$3:$A$500)</f>
        <v>0</v>
      </c>
      <c r="D1031" s="19">
        <f ca="1">SUMIF(صادر_وارد!$D$3:$D$1999,'تكويد صنف_ارصدة'!B1031,صادر_وارد!$B$3:$B$500)</f>
        <v>0</v>
      </c>
      <c r="E1031" s="67">
        <f t="shared" ref="E1031:E1094" ca="1" si="17">C1031-D1031</f>
        <v>0</v>
      </c>
      <c r="F1031" s="66"/>
    </row>
    <row r="1032" spans="1:6" ht="19.5" thickTop="1" thickBot="1">
      <c r="A1032" s="66"/>
      <c r="B1032" s="19" t="str">
        <f>IF(A1032="","",SUBTOTAL(3,A$6:A1032))</f>
        <v/>
      </c>
      <c r="C1032" s="18">
        <f ca="1">SUMIF(صادر_وارد!$D$3:$D$1999,'تكويد صنف_ارصدة'!B1032,صادر_وارد!$A$3:$A$500)</f>
        <v>0</v>
      </c>
      <c r="D1032" s="19">
        <f ca="1">SUMIF(صادر_وارد!$D$3:$D$1999,'تكويد صنف_ارصدة'!B1032,صادر_وارد!$B$3:$B$500)</f>
        <v>0</v>
      </c>
      <c r="E1032" s="67">
        <f t="shared" ca="1" si="17"/>
        <v>0</v>
      </c>
      <c r="F1032" s="66"/>
    </row>
    <row r="1033" spans="1:6" ht="19.5" thickTop="1" thickBot="1">
      <c r="A1033" s="66"/>
      <c r="B1033" s="19" t="str">
        <f>IF(A1033="","",SUBTOTAL(3,A$6:A1033))</f>
        <v/>
      </c>
      <c r="C1033" s="18">
        <f ca="1">SUMIF(صادر_وارد!$D$3:$D$1999,'تكويد صنف_ارصدة'!B1033,صادر_وارد!$A$3:$A$500)</f>
        <v>0</v>
      </c>
      <c r="D1033" s="19">
        <f ca="1">SUMIF(صادر_وارد!$D$3:$D$1999,'تكويد صنف_ارصدة'!B1033,صادر_وارد!$B$3:$B$500)</f>
        <v>0</v>
      </c>
      <c r="E1033" s="67">
        <f t="shared" ca="1" si="17"/>
        <v>0</v>
      </c>
      <c r="F1033" s="66"/>
    </row>
    <row r="1034" spans="1:6" ht="19.5" thickTop="1" thickBot="1">
      <c r="A1034" s="66"/>
      <c r="B1034" s="19" t="str">
        <f>IF(A1034="","",SUBTOTAL(3,A$6:A1034))</f>
        <v/>
      </c>
      <c r="C1034" s="18">
        <f ca="1">SUMIF(صادر_وارد!$D$3:$D$1999,'تكويد صنف_ارصدة'!B1034,صادر_وارد!$A$3:$A$500)</f>
        <v>0</v>
      </c>
      <c r="D1034" s="19">
        <f ca="1">SUMIF(صادر_وارد!$D$3:$D$1999,'تكويد صنف_ارصدة'!B1034,صادر_وارد!$B$3:$B$500)</f>
        <v>0</v>
      </c>
      <c r="E1034" s="67">
        <f t="shared" ca="1" si="17"/>
        <v>0</v>
      </c>
      <c r="F1034" s="66"/>
    </row>
    <row r="1035" spans="1:6" ht="19.5" thickTop="1" thickBot="1">
      <c r="A1035" s="66"/>
      <c r="B1035" s="19" t="str">
        <f>IF(A1035="","",SUBTOTAL(3,A$6:A1035))</f>
        <v/>
      </c>
      <c r="C1035" s="18">
        <f ca="1">SUMIF(صادر_وارد!$D$3:$D$1999,'تكويد صنف_ارصدة'!B1035,صادر_وارد!$A$3:$A$500)</f>
        <v>0</v>
      </c>
      <c r="D1035" s="19">
        <f ca="1">SUMIF(صادر_وارد!$D$3:$D$1999,'تكويد صنف_ارصدة'!B1035,صادر_وارد!$B$3:$B$500)</f>
        <v>0</v>
      </c>
      <c r="E1035" s="67">
        <f t="shared" ca="1" si="17"/>
        <v>0</v>
      </c>
      <c r="F1035" s="66"/>
    </row>
    <row r="1036" spans="1:6" ht="19.5" thickTop="1" thickBot="1">
      <c r="A1036" s="66"/>
      <c r="B1036" s="19" t="str">
        <f>IF(A1036="","",SUBTOTAL(3,A$6:A1036))</f>
        <v/>
      </c>
      <c r="C1036" s="18">
        <f ca="1">SUMIF(صادر_وارد!$D$3:$D$1999,'تكويد صنف_ارصدة'!B1036,صادر_وارد!$A$3:$A$500)</f>
        <v>0</v>
      </c>
      <c r="D1036" s="19">
        <f ca="1">SUMIF(صادر_وارد!$D$3:$D$1999,'تكويد صنف_ارصدة'!B1036,صادر_وارد!$B$3:$B$500)</f>
        <v>0</v>
      </c>
      <c r="E1036" s="67">
        <f t="shared" ca="1" si="17"/>
        <v>0</v>
      </c>
      <c r="F1036" s="66"/>
    </row>
    <row r="1037" spans="1:6" ht="19.5" thickTop="1" thickBot="1">
      <c r="A1037" s="66"/>
      <c r="B1037" s="19" t="str">
        <f>IF(A1037="","",SUBTOTAL(3,A$6:A1037))</f>
        <v/>
      </c>
      <c r="C1037" s="18">
        <f ca="1">SUMIF(صادر_وارد!$D$3:$D$1999,'تكويد صنف_ارصدة'!B1037,صادر_وارد!$A$3:$A$500)</f>
        <v>0</v>
      </c>
      <c r="D1037" s="19">
        <f ca="1">SUMIF(صادر_وارد!$D$3:$D$1999,'تكويد صنف_ارصدة'!B1037,صادر_وارد!$B$3:$B$500)</f>
        <v>0</v>
      </c>
      <c r="E1037" s="67">
        <f t="shared" ca="1" si="17"/>
        <v>0</v>
      </c>
      <c r="F1037" s="66"/>
    </row>
    <row r="1038" spans="1:6" ht="19.5" thickTop="1" thickBot="1">
      <c r="A1038" s="66"/>
      <c r="B1038" s="19" t="str">
        <f>IF(A1038="","",SUBTOTAL(3,A$6:A1038))</f>
        <v/>
      </c>
      <c r="C1038" s="18">
        <f ca="1">SUMIF(صادر_وارد!$D$3:$D$1999,'تكويد صنف_ارصدة'!B1038,صادر_وارد!$A$3:$A$500)</f>
        <v>0</v>
      </c>
      <c r="D1038" s="19">
        <f ca="1">SUMIF(صادر_وارد!$D$3:$D$1999,'تكويد صنف_ارصدة'!B1038,صادر_وارد!$B$3:$B$500)</f>
        <v>0</v>
      </c>
      <c r="E1038" s="67">
        <f t="shared" ca="1" si="17"/>
        <v>0</v>
      </c>
      <c r="F1038" s="66"/>
    </row>
    <row r="1039" spans="1:6" ht="19.5" thickTop="1" thickBot="1">
      <c r="A1039" s="66"/>
      <c r="B1039" s="19" t="str">
        <f>IF(A1039="","",SUBTOTAL(3,A$6:A1039))</f>
        <v/>
      </c>
      <c r="C1039" s="18">
        <f ca="1">SUMIF(صادر_وارد!$D$3:$D$1999,'تكويد صنف_ارصدة'!B1039,صادر_وارد!$A$3:$A$500)</f>
        <v>0</v>
      </c>
      <c r="D1039" s="19">
        <f ca="1">SUMIF(صادر_وارد!$D$3:$D$1999,'تكويد صنف_ارصدة'!B1039,صادر_وارد!$B$3:$B$500)</f>
        <v>0</v>
      </c>
      <c r="E1039" s="67">
        <f t="shared" ca="1" si="17"/>
        <v>0</v>
      </c>
      <c r="F1039" s="66"/>
    </row>
    <row r="1040" spans="1:6" ht="19.5" thickTop="1" thickBot="1">
      <c r="A1040" s="66"/>
      <c r="B1040" s="19" t="str">
        <f>IF(A1040="","",SUBTOTAL(3,A$6:A1040))</f>
        <v/>
      </c>
      <c r="C1040" s="18">
        <f ca="1">SUMIF(صادر_وارد!$D$3:$D$1999,'تكويد صنف_ارصدة'!B1040,صادر_وارد!$A$3:$A$500)</f>
        <v>0</v>
      </c>
      <c r="D1040" s="19">
        <f ca="1">SUMIF(صادر_وارد!$D$3:$D$1999,'تكويد صنف_ارصدة'!B1040,صادر_وارد!$B$3:$B$500)</f>
        <v>0</v>
      </c>
      <c r="E1040" s="67">
        <f t="shared" ca="1" si="17"/>
        <v>0</v>
      </c>
      <c r="F1040" s="66"/>
    </row>
    <row r="1041" spans="1:6" ht="19.5" thickTop="1" thickBot="1">
      <c r="A1041" s="66"/>
      <c r="B1041" s="19" t="str">
        <f>IF(A1041="","",SUBTOTAL(3,A$6:A1041))</f>
        <v/>
      </c>
      <c r="C1041" s="18">
        <f ca="1">SUMIF(صادر_وارد!$D$3:$D$1999,'تكويد صنف_ارصدة'!B1041,صادر_وارد!$A$3:$A$500)</f>
        <v>0</v>
      </c>
      <c r="D1041" s="19">
        <f ca="1">SUMIF(صادر_وارد!$D$3:$D$1999,'تكويد صنف_ارصدة'!B1041,صادر_وارد!$B$3:$B$500)</f>
        <v>0</v>
      </c>
      <c r="E1041" s="67">
        <f t="shared" ca="1" si="17"/>
        <v>0</v>
      </c>
      <c r="F1041" s="66"/>
    </row>
    <row r="1042" spans="1:6" ht="19.5" thickTop="1" thickBot="1">
      <c r="A1042" s="66"/>
      <c r="B1042" s="19" t="str">
        <f>IF(A1042="","",SUBTOTAL(3,A$6:A1042))</f>
        <v/>
      </c>
      <c r="C1042" s="18">
        <f ca="1">SUMIF(صادر_وارد!$D$3:$D$1999,'تكويد صنف_ارصدة'!B1042,صادر_وارد!$A$3:$A$500)</f>
        <v>0</v>
      </c>
      <c r="D1042" s="19">
        <f ca="1">SUMIF(صادر_وارد!$D$3:$D$1999,'تكويد صنف_ارصدة'!B1042,صادر_وارد!$B$3:$B$500)</f>
        <v>0</v>
      </c>
      <c r="E1042" s="67">
        <f t="shared" ca="1" si="17"/>
        <v>0</v>
      </c>
      <c r="F1042" s="66"/>
    </row>
    <row r="1043" spans="1:6" ht="19.5" thickTop="1" thickBot="1">
      <c r="A1043" s="66"/>
      <c r="B1043" s="19" t="str">
        <f>IF(A1043="","",SUBTOTAL(3,A$6:A1043))</f>
        <v/>
      </c>
      <c r="C1043" s="18">
        <f ca="1">SUMIF(صادر_وارد!$D$3:$D$1999,'تكويد صنف_ارصدة'!B1043,صادر_وارد!$A$3:$A$500)</f>
        <v>0</v>
      </c>
      <c r="D1043" s="19">
        <f ca="1">SUMIF(صادر_وارد!$D$3:$D$1999,'تكويد صنف_ارصدة'!B1043,صادر_وارد!$B$3:$B$500)</f>
        <v>0</v>
      </c>
      <c r="E1043" s="67">
        <f t="shared" ca="1" si="17"/>
        <v>0</v>
      </c>
      <c r="F1043" s="66"/>
    </row>
    <row r="1044" spans="1:6" ht="19.5" thickTop="1" thickBot="1">
      <c r="A1044" s="66"/>
      <c r="B1044" s="19" t="str">
        <f>IF(A1044="","",SUBTOTAL(3,A$6:A1044))</f>
        <v/>
      </c>
      <c r="C1044" s="18">
        <f ca="1">SUMIF(صادر_وارد!$D$3:$D$1999,'تكويد صنف_ارصدة'!B1044,صادر_وارد!$A$3:$A$500)</f>
        <v>0</v>
      </c>
      <c r="D1044" s="19">
        <f ca="1">SUMIF(صادر_وارد!$D$3:$D$1999,'تكويد صنف_ارصدة'!B1044,صادر_وارد!$B$3:$B$500)</f>
        <v>0</v>
      </c>
      <c r="E1044" s="67">
        <f t="shared" ca="1" si="17"/>
        <v>0</v>
      </c>
      <c r="F1044" s="66"/>
    </row>
    <row r="1045" spans="1:6" ht="19.5" thickTop="1" thickBot="1">
      <c r="A1045" s="66"/>
      <c r="B1045" s="19" t="str">
        <f>IF(A1045="","",SUBTOTAL(3,A$6:A1045))</f>
        <v/>
      </c>
      <c r="C1045" s="18">
        <f ca="1">SUMIF(صادر_وارد!$D$3:$D$1999,'تكويد صنف_ارصدة'!B1045,صادر_وارد!$A$3:$A$500)</f>
        <v>0</v>
      </c>
      <c r="D1045" s="19">
        <f ca="1">SUMIF(صادر_وارد!$D$3:$D$1999,'تكويد صنف_ارصدة'!B1045,صادر_وارد!$B$3:$B$500)</f>
        <v>0</v>
      </c>
      <c r="E1045" s="67">
        <f t="shared" ca="1" si="17"/>
        <v>0</v>
      </c>
      <c r="F1045" s="66"/>
    </row>
    <row r="1046" spans="1:6" ht="19.5" thickTop="1" thickBot="1">
      <c r="A1046" s="66"/>
      <c r="B1046" s="19" t="str">
        <f>IF(A1046="","",SUBTOTAL(3,A$6:A1046))</f>
        <v/>
      </c>
      <c r="C1046" s="18">
        <f ca="1">SUMIF(صادر_وارد!$D$3:$D$1999,'تكويد صنف_ارصدة'!B1046,صادر_وارد!$A$3:$A$500)</f>
        <v>0</v>
      </c>
      <c r="D1046" s="19">
        <f ca="1">SUMIF(صادر_وارد!$D$3:$D$1999,'تكويد صنف_ارصدة'!B1046,صادر_وارد!$B$3:$B$500)</f>
        <v>0</v>
      </c>
      <c r="E1046" s="67">
        <f t="shared" ca="1" si="17"/>
        <v>0</v>
      </c>
      <c r="F1046" s="66"/>
    </row>
    <row r="1047" spans="1:6" ht="19.5" thickTop="1" thickBot="1">
      <c r="A1047" s="66"/>
      <c r="B1047" s="19" t="str">
        <f>IF(A1047="","",SUBTOTAL(3,A$6:A1047))</f>
        <v/>
      </c>
      <c r="C1047" s="18">
        <f ca="1">SUMIF(صادر_وارد!$D$3:$D$1999,'تكويد صنف_ارصدة'!B1047,صادر_وارد!$A$3:$A$500)</f>
        <v>0</v>
      </c>
      <c r="D1047" s="19">
        <f ca="1">SUMIF(صادر_وارد!$D$3:$D$1999,'تكويد صنف_ارصدة'!B1047,صادر_وارد!$B$3:$B$500)</f>
        <v>0</v>
      </c>
      <c r="E1047" s="67">
        <f t="shared" ca="1" si="17"/>
        <v>0</v>
      </c>
      <c r="F1047" s="66"/>
    </row>
    <row r="1048" spans="1:6" ht="19.5" thickTop="1" thickBot="1">
      <c r="A1048" s="66"/>
      <c r="B1048" s="19" t="str">
        <f>IF(A1048="","",SUBTOTAL(3,A$6:A1048))</f>
        <v/>
      </c>
      <c r="C1048" s="18">
        <f ca="1">SUMIF(صادر_وارد!$D$3:$D$1999,'تكويد صنف_ارصدة'!B1048,صادر_وارد!$A$3:$A$500)</f>
        <v>0</v>
      </c>
      <c r="D1048" s="19">
        <f ca="1">SUMIF(صادر_وارد!$D$3:$D$1999,'تكويد صنف_ارصدة'!B1048,صادر_وارد!$B$3:$B$500)</f>
        <v>0</v>
      </c>
      <c r="E1048" s="67">
        <f t="shared" ca="1" si="17"/>
        <v>0</v>
      </c>
      <c r="F1048" s="66"/>
    </row>
    <row r="1049" spans="1:6" ht="19.5" thickTop="1" thickBot="1">
      <c r="A1049" s="66"/>
      <c r="B1049" s="19" t="str">
        <f>IF(A1049="","",SUBTOTAL(3,A$6:A1049))</f>
        <v/>
      </c>
      <c r="C1049" s="18">
        <f ca="1">SUMIF(صادر_وارد!$D$3:$D$1999,'تكويد صنف_ارصدة'!B1049,صادر_وارد!$A$3:$A$500)</f>
        <v>0</v>
      </c>
      <c r="D1049" s="19">
        <f ca="1">SUMIF(صادر_وارد!$D$3:$D$1999,'تكويد صنف_ارصدة'!B1049,صادر_وارد!$B$3:$B$500)</f>
        <v>0</v>
      </c>
      <c r="E1049" s="67">
        <f t="shared" ca="1" si="17"/>
        <v>0</v>
      </c>
      <c r="F1049" s="66"/>
    </row>
    <row r="1050" spans="1:6" ht="19.5" thickTop="1" thickBot="1">
      <c r="A1050" s="66"/>
      <c r="B1050" s="19" t="str">
        <f>IF(A1050="","",SUBTOTAL(3,A$6:A1050))</f>
        <v/>
      </c>
      <c r="C1050" s="18">
        <f ca="1">SUMIF(صادر_وارد!$D$3:$D$1999,'تكويد صنف_ارصدة'!B1050,صادر_وارد!$A$3:$A$500)</f>
        <v>0</v>
      </c>
      <c r="D1050" s="19">
        <f ca="1">SUMIF(صادر_وارد!$D$3:$D$1999,'تكويد صنف_ارصدة'!B1050,صادر_وارد!$B$3:$B$500)</f>
        <v>0</v>
      </c>
      <c r="E1050" s="67">
        <f t="shared" ca="1" si="17"/>
        <v>0</v>
      </c>
      <c r="F1050" s="66"/>
    </row>
    <row r="1051" spans="1:6" ht="19.5" thickTop="1" thickBot="1">
      <c r="A1051" s="66"/>
      <c r="B1051" s="19" t="str">
        <f>IF(A1051="","",SUBTOTAL(3,A$6:A1051))</f>
        <v/>
      </c>
      <c r="C1051" s="18">
        <f ca="1">SUMIF(صادر_وارد!$D$3:$D$1999,'تكويد صنف_ارصدة'!B1051,صادر_وارد!$A$3:$A$500)</f>
        <v>0</v>
      </c>
      <c r="D1051" s="19">
        <f ca="1">SUMIF(صادر_وارد!$D$3:$D$1999,'تكويد صنف_ارصدة'!B1051,صادر_وارد!$B$3:$B$500)</f>
        <v>0</v>
      </c>
      <c r="E1051" s="67">
        <f t="shared" ca="1" si="17"/>
        <v>0</v>
      </c>
      <c r="F1051" s="66"/>
    </row>
    <row r="1052" spans="1:6" ht="19.5" thickTop="1" thickBot="1">
      <c r="A1052" s="66"/>
      <c r="B1052" s="19" t="str">
        <f>IF(A1052="","",SUBTOTAL(3,A$6:A1052))</f>
        <v/>
      </c>
      <c r="C1052" s="18">
        <f ca="1">SUMIF(صادر_وارد!$D$3:$D$1999,'تكويد صنف_ارصدة'!B1052,صادر_وارد!$A$3:$A$500)</f>
        <v>0</v>
      </c>
      <c r="D1052" s="19">
        <f ca="1">SUMIF(صادر_وارد!$D$3:$D$1999,'تكويد صنف_ارصدة'!B1052,صادر_وارد!$B$3:$B$500)</f>
        <v>0</v>
      </c>
      <c r="E1052" s="67">
        <f t="shared" ca="1" si="17"/>
        <v>0</v>
      </c>
      <c r="F1052" s="66"/>
    </row>
    <row r="1053" spans="1:6" ht="19.5" thickTop="1" thickBot="1">
      <c r="A1053" s="66"/>
      <c r="B1053" s="19" t="str">
        <f>IF(A1053="","",SUBTOTAL(3,A$6:A1053))</f>
        <v/>
      </c>
      <c r="C1053" s="18">
        <f ca="1">SUMIF(صادر_وارد!$D$3:$D$1999,'تكويد صنف_ارصدة'!B1053,صادر_وارد!$A$3:$A$500)</f>
        <v>0</v>
      </c>
      <c r="D1053" s="19">
        <f ca="1">SUMIF(صادر_وارد!$D$3:$D$1999,'تكويد صنف_ارصدة'!B1053,صادر_وارد!$B$3:$B$500)</f>
        <v>0</v>
      </c>
      <c r="E1053" s="67">
        <f t="shared" ca="1" si="17"/>
        <v>0</v>
      </c>
      <c r="F1053" s="66"/>
    </row>
    <row r="1054" spans="1:6" ht="19.5" thickTop="1" thickBot="1">
      <c r="A1054" s="66"/>
      <c r="B1054" s="19" t="str">
        <f>IF(A1054="","",SUBTOTAL(3,A$6:A1054))</f>
        <v/>
      </c>
      <c r="C1054" s="18">
        <f ca="1">SUMIF(صادر_وارد!$D$3:$D$1999,'تكويد صنف_ارصدة'!B1054,صادر_وارد!$A$3:$A$500)</f>
        <v>0</v>
      </c>
      <c r="D1054" s="19">
        <f ca="1">SUMIF(صادر_وارد!$D$3:$D$1999,'تكويد صنف_ارصدة'!B1054,صادر_وارد!$B$3:$B$500)</f>
        <v>0</v>
      </c>
      <c r="E1054" s="67">
        <f t="shared" ca="1" si="17"/>
        <v>0</v>
      </c>
      <c r="F1054" s="66"/>
    </row>
    <row r="1055" spans="1:6" ht="19.5" thickTop="1" thickBot="1">
      <c r="A1055" s="66"/>
      <c r="B1055" s="19" t="str">
        <f>IF(A1055="","",SUBTOTAL(3,A$6:A1055))</f>
        <v/>
      </c>
      <c r="C1055" s="18">
        <f ca="1">SUMIF(صادر_وارد!$D$3:$D$1999,'تكويد صنف_ارصدة'!B1055,صادر_وارد!$A$3:$A$500)</f>
        <v>0</v>
      </c>
      <c r="D1055" s="19">
        <f ca="1">SUMIF(صادر_وارد!$D$3:$D$1999,'تكويد صنف_ارصدة'!B1055,صادر_وارد!$B$3:$B$500)</f>
        <v>0</v>
      </c>
      <c r="E1055" s="67">
        <f t="shared" ca="1" si="17"/>
        <v>0</v>
      </c>
      <c r="F1055" s="66"/>
    </row>
    <row r="1056" spans="1:6" ht="19.5" thickTop="1" thickBot="1">
      <c r="A1056" s="66"/>
      <c r="B1056" s="19" t="str">
        <f>IF(A1056="","",SUBTOTAL(3,A$6:A1056))</f>
        <v/>
      </c>
      <c r="C1056" s="18">
        <f ca="1">SUMIF(صادر_وارد!$D$3:$D$1999,'تكويد صنف_ارصدة'!B1056,صادر_وارد!$A$3:$A$500)</f>
        <v>0</v>
      </c>
      <c r="D1056" s="19">
        <f ca="1">SUMIF(صادر_وارد!$D$3:$D$1999,'تكويد صنف_ارصدة'!B1056,صادر_وارد!$B$3:$B$500)</f>
        <v>0</v>
      </c>
      <c r="E1056" s="67">
        <f t="shared" ca="1" si="17"/>
        <v>0</v>
      </c>
      <c r="F1056" s="66"/>
    </row>
    <row r="1057" spans="1:6" ht="19.5" thickTop="1" thickBot="1">
      <c r="A1057" s="66"/>
      <c r="B1057" s="19" t="str">
        <f>IF(A1057="","",SUBTOTAL(3,A$6:A1057))</f>
        <v/>
      </c>
      <c r="C1057" s="18">
        <f ca="1">SUMIF(صادر_وارد!$D$3:$D$1999,'تكويد صنف_ارصدة'!B1057,صادر_وارد!$A$3:$A$500)</f>
        <v>0</v>
      </c>
      <c r="D1057" s="19">
        <f ca="1">SUMIF(صادر_وارد!$D$3:$D$1999,'تكويد صنف_ارصدة'!B1057,صادر_وارد!$B$3:$B$500)</f>
        <v>0</v>
      </c>
      <c r="E1057" s="67">
        <f t="shared" ca="1" si="17"/>
        <v>0</v>
      </c>
      <c r="F1057" s="66"/>
    </row>
    <row r="1058" spans="1:6" ht="19.5" thickTop="1" thickBot="1">
      <c r="A1058" s="66"/>
      <c r="B1058" s="19" t="str">
        <f>IF(A1058="","",SUBTOTAL(3,A$6:A1058))</f>
        <v/>
      </c>
      <c r="C1058" s="18">
        <f ca="1">SUMIF(صادر_وارد!$D$3:$D$1999,'تكويد صنف_ارصدة'!B1058,صادر_وارد!$A$3:$A$500)</f>
        <v>0</v>
      </c>
      <c r="D1058" s="19">
        <f ca="1">SUMIF(صادر_وارد!$D$3:$D$1999,'تكويد صنف_ارصدة'!B1058,صادر_وارد!$B$3:$B$500)</f>
        <v>0</v>
      </c>
      <c r="E1058" s="67">
        <f t="shared" ca="1" si="17"/>
        <v>0</v>
      </c>
      <c r="F1058" s="66"/>
    </row>
    <row r="1059" spans="1:6" ht="19.5" thickTop="1" thickBot="1">
      <c r="A1059" s="66"/>
      <c r="B1059" s="19" t="str">
        <f>IF(A1059="","",SUBTOTAL(3,A$6:A1059))</f>
        <v/>
      </c>
      <c r="C1059" s="18">
        <f ca="1">SUMIF(صادر_وارد!$D$3:$D$1999,'تكويد صنف_ارصدة'!B1059,صادر_وارد!$A$3:$A$500)</f>
        <v>0</v>
      </c>
      <c r="D1059" s="19">
        <f ca="1">SUMIF(صادر_وارد!$D$3:$D$1999,'تكويد صنف_ارصدة'!B1059,صادر_وارد!$B$3:$B$500)</f>
        <v>0</v>
      </c>
      <c r="E1059" s="67">
        <f t="shared" ca="1" si="17"/>
        <v>0</v>
      </c>
      <c r="F1059" s="66"/>
    </row>
    <row r="1060" spans="1:6" ht="19.5" thickTop="1" thickBot="1">
      <c r="A1060" s="66"/>
      <c r="B1060" s="19" t="str">
        <f>IF(A1060="","",SUBTOTAL(3,A$6:A1060))</f>
        <v/>
      </c>
      <c r="C1060" s="18">
        <f ca="1">SUMIF(صادر_وارد!$D$3:$D$1999,'تكويد صنف_ارصدة'!B1060,صادر_وارد!$A$3:$A$500)</f>
        <v>0</v>
      </c>
      <c r="D1060" s="19">
        <f ca="1">SUMIF(صادر_وارد!$D$3:$D$1999,'تكويد صنف_ارصدة'!B1060,صادر_وارد!$B$3:$B$500)</f>
        <v>0</v>
      </c>
      <c r="E1060" s="67">
        <f t="shared" ca="1" si="17"/>
        <v>0</v>
      </c>
      <c r="F1060" s="66"/>
    </row>
    <row r="1061" spans="1:6" ht="19.5" thickTop="1" thickBot="1">
      <c r="A1061" s="66"/>
      <c r="B1061" s="19" t="str">
        <f>IF(A1061="","",SUBTOTAL(3,A$6:A1061))</f>
        <v/>
      </c>
      <c r="C1061" s="18">
        <f ca="1">SUMIF(صادر_وارد!$D$3:$D$1999,'تكويد صنف_ارصدة'!B1061,صادر_وارد!$A$3:$A$500)</f>
        <v>0</v>
      </c>
      <c r="D1061" s="19">
        <f ca="1">SUMIF(صادر_وارد!$D$3:$D$1999,'تكويد صنف_ارصدة'!B1061,صادر_وارد!$B$3:$B$500)</f>
        <v>0</v>
      </c>
      <c r="E1061" s="67">
        <f t="shared" ca="1" si="17"/>
        <v>0</v>
      </c>
      <c r="F1061" s="66"/>
    </row>
    <row r="1062" spans="1:6" ht="19.5" thickTop="1" thickBot="1">
      <c r="A1062" s="66"/>
      <c r="B1062" s="19" t="str">
        <f>IF(A1062="","",SUBTOTAL(3,A$6:A1062))</f>
        <v/>
      </c>
      <c r="C1062" s="18">
        <f ca="1">SUMIF(صادر_وارد!$D$3:$D$1999,'تكويد صنف_ارصدة'!B1062,صادر_وارد!$A$3:$A$500)</f>
        <v>0</v>
      </c>
      <c r="D1062" s="19">
        <f ca="1">SUMIF(صادر_وارد!$D$3:$D$1999,'تكويد صنف_ارصدة'!B1062,صادر_وارد!$B$3:$B$500)</f>
        <v>0</v>
      </c>
      <c r="E1062" s="67">
        <f t="shared" ca="1" si="17"/>
        <v>0</v>
      </c>
      <c r="F1062" s="66"/>
    </row>
    <row r="1063" spans="1:6" ht="19.5" thickTop="1" thickBot="1">
      <c r="A1063" s="66"/>
      <c r="B1063" s="19" t="str">
        <f>IF(A1063="","",SUBTOTAL(3,A$6:A1063))</f>
        <v/>
      </c>
      <c r="C1063" s="18">
        <f ca="1">SUMIF(صادر_وارد!$D$3:$D$1999,'تكويد صنف_ارصدة'!B1063,صادر_وارد!$A$3:$A$500)</f>
        <v>0</v>
      </c>
      <c r="D1063" s="19">
        <f ca="1">SUMIF(صادر_وارد!$D$3:$D$1999,'تكويد صنف_ارصدة'!B1063,صادر_وارد!$B$3:$B$500)</f>
        <v>0</v>
      </c>
      <c r="E1063" s="67">
        <f t="shared" ca="1" si="17"/>
        <v>0</v>
      </c>
      <c r="F1063" s="66"/>
    </row>
    <row r="1064" spans="1:6" ht="19.5" thickTop="1" thickBot="1">
      <c r="A1064" s="66"/>
      <c r="B1064" s="19" t="str">
        <f>IF(A1064="","",SUBTOTAL(3,A$6:A1064))</f>
        <v/>
      </c>
      <c r="C1064" s="18">
        <f ca="1">SUMIF(صادر_وارد!$D$3:$D$1999,'تكويد صنف_ارصدة'!B1064,صادر_وارد!$A$3:$A$500)</f>
        <v>0</v>
      </c>
      <c r="D1064" s="19">
        <f ca="1">SUMIF(صادر_وارد!$D$3:$D$1999,'تكويد صنف_ارصدة'!B1064,صادر_وارد!$B$3:$B$500)</f>
        <v>0</v>
      </c>
      <c r="E1064" s="67">
        <f t="shared" ca="1" si="17"/>
        <v>0</v>
      </c>
      <c r="F1064" s="66"/>
    </row>
    <row r="1065" spans="1:6" ht="19.5" thickTop="1" thickBot="1">
      <c r="A1065" s="66"/>
      <c r="B1065" s="19" t="str">
        <f>IF(A1065="","",SUBTOTAL(3,A$6:A1065))</f>
        <v/>
      </c>
      <c r="C1065" s="18">
        <f ca="1">SUMIF(صادر_وارد!$D$3:$D$1999,'تكويد صنف_ارصدة'!B1065,صادر_وارد!$A$3:$A$500)</f>
        <v>0</v>
      </c>
      <c r="D1065" s="19">
        <f ca="1">SUMIF(صادر_وارد!$D$3:$D$1999,'تكويد صنف_ارصدة'!B1065,صادر_وارد!$B$3:$B$500)</f>
        <v>0</v>
      </c>
      <c r="E1065" s="67">
        <f t="shared" ca="1" si="17"/>
        <v>0</v>
      </c>
      <c r="F1065" s="66"/>
    </row>
    <row r="1066" spans="1:6" ht="19.5" thickTop="1" thickBot="1">
      <c r="A1066" s="66"/>
      <c r="B1066" s="19" t="str">
        <f>IF(A1066="","",SUBTOTAL(3,A$6:A1066))</f>
        <v/>
      </c>
      <c r="C1066" s="18">
        <f ca="1">SUMIF(صادر_وارد!$D$3:$D$1999,'تكويد صنف_ارصدة'!B1066,صادر_وارد!$A$3:$A$500)</f>
        <v>0</v>
      </c>
      <c r="D1066" s="19">
        <f ca="1">SUMIF(صادر_وارد!$D$3:$D$1999,'تكويد صنف_ارصدة'!B1066,صادر_وارد!$B$3:$B$500)</f>
        <v>0</v>
      </c>
      <c r="E1066" s="67">
        <f t="shared" ca="1" si="17"/>
        <v>0</v>
      </c>
      <c r="F1066" s="66"/>
    </row>
    <row r="1067" spans="1:6" ht="19.5" thickTop="1" thickBot="1">
      <c r="A1067" s="66"/>
      <c r="B1067" s="19" t="str">
        <f>IF(A1067="","",SUBTOTAL(3,A$6:A1067))</f>
        <v/>
      </c>
      <c r="C1067" s="18">
        <f ca="1">SUMIF(صادر_وارد!$D$3:$D$1999,'تكويد صنف_ارصدة'!B1067,صادر_وارد!$A$3:$A$500)</f>
        <v>0</v>
      </c>
      <c r="D1067" s="19">
        <f ca="1">SUMIF(صادر_وارد!$D$3:$D$1999,'تكويد صنف_ارصدة'!B1067,صادر_وارد!$B$3:$B$500)</f>
        <v>0</v>
      </c>
      <c r="E1067" s="67">
        <f t="shared" ca="1" si="17"/>
        <v>0</v>
      </c>
      <c r="F1067" s="66"/>
    </row>
    <row r="1068" spans="1:6" ht="19.5" thickTop="1" thickBot="1">
      <c r="A1068" s="66"/>
      <c r="B1068" s="19" t="str">
        <f>IF(A1068="","",SUBTOTAL(3,A$6:A1068))</f>
        <v/>
      </c>
      <c r="C1068" s="18">
        <f ca="1">SUMIF(صادر_وارد!$D$3:$D$1999,'تكويد صنف_ارصدة'!B1068,صادر_وارد!$A$3:$A$500)</f>
        <v>0</v>
      </c>
      <c r="D1068" s="19">
        <f ca="1">SUMIF(صادر_وارد!$D$3:$D$1999,'تكويد صنف_ارصدة'!B1068,صادر_وارد!$B$3:$B$500)</f>
        <v>0</v>
      </c>
      <c r="E1068" s="67">
        <f t="shared" ca="1" si="17"/>
        <v>0</v>
      </c>
      <c r="F1068" s="66"/>
    </row>
    <row r="1069" spans="1:6" ht="19.5" thickTop="1" thickBot="1">
      <c r="A1069" s="66"/>
      <c r="B1069" s="19" t="str">
        <f>IF(A1069="","",SUBTOTAL(3,A$6:A1069))</f>
        <v/>
      </c>
      <c r="C1069" s="18">
        <f ca="1">SUMIF(صادر_وارد!$D$3:$D$1999,'تكويد صنف_ارصدة'!B1069,صادر_وارد!$A$3:$A$500)</f>
        <v>0</v>
      </c>
      <c r="D1069" s="19">
        <f ca="1">SUMIF(صادر_وارد!$D$3:$D$1999,'تكويد صنف_ارصدة'!B1069,صادر_وارد!$B$3:$B$500)</f>
        <v>0</v>
      </c>
      <c r="E1069" s="67">
        <f t="shared" ca="1" si="17"/>
        <v>0</v>
      </c>
      <c r="F1069" s="66"/>
    </row>
    <row r="1070" spans="1:6" ht="19.5" thickTop="1" thickBot="1">
      <c r="A1070" s="66"/>
      <c r="B1070" s="19" t="str">
        <f>IF(A1070="","",SUBTOTAL(3,A$6:A1070))</f>
        <v/>
      </c>
      <c r="C1070" s="18">
        <f ca="1">SUMIF(صادر_وارد!$D$3:$D$1999,'تكويد صنف_ارصدة'!B1070,صادر_وارد!$A$3:$A$500)</f>
        <v>0</v>
      </c>
      <c r="D1070" s="19">
        <f ca="1">SUMIF(صادر_وارد!$D$3:$D$1999,'تكويد صنف_ارصدة'!B1070,صادر_وارد!$B$3:$B$500)</f>
        <v>0</v>
      </c>
      <c r="E1070" s="67">
        <f t="shared" ca="1" si="17"/>
        <v>0</v>
      </c>
      <c r="F1070" s="66"/>
    </row>
    <row r="1071" spans="1:6" ht="19.5" thickTop="1" thickBot="1">
      <c r="A1071" s="66"/>
      <c r="B1071" s="19" t="str">
        <f>IF(A1071="","",SUBTOTAL(3,A$6:A1071))</f>
        <v/>
      </c>
      <c r="C1071" s="18">
        <f ca="1">SUMIF(صادر_وارد!$D$3:$D$1999,'تكويد صنف_ارصدة'!B1071,صادر_وارد!$A$3:$A$500)</f>
        <v>0</v>
      </c>
      <c r="D1071" s="19">
        <f ca="1">SUMIF(صادر_وارد!$D$3:$D$1999,'تكويد صنف_ارصدة'!B1071,صادر_وارد!$B$3:$B$500)</f>
        <v>0</v>
      </c>
      <c r="E1071" s="67">
        <f t="shared" ca="1" si="17"/>
        <v>0</v>
      </c>
      <c r="F1071" s="66"/>
    </row>
    <row r="1072" spans="1:6" ht="19.5" thickTop="1" thickBot="1">
      <c r="A1072" s="66"/>
      <c r="B1072" s="19" t="str">
        <f>IF(A1072="","",SUBTOTAL(3,A$6:A1072))</f>
        <v/>
      </c>
      <c r="C1072" s="18">
        <f ca="1">SUMIF(صادر_وارد!$D$3:$D$1999,'تكويد صنف_ارصدة'!B1072,صادر_وارد!$A$3:$A$500)</f>
        <v>0</v>
      </c>
      <c r="D1072" s="19">
        <f ca="1">SUMIF(صادر_وارد!$D$3:$D$1999,'تكويد صنف_ارصدة'!B1072,صادر_وارد!$B$3:$B$500)</f>
        <v>0</v>
      </c>
      <c r="E1072" s="67">
        <f t="shared" ca="1" si="17"/>
        <v>0</v>
      </c>
      <c r="F1072" s="66"/>
    </row>
    <row r="1073" spans="1:6" ht="19.5" thickTop="1" thickBot="1">
      <c r="A1073" s="66"/>
      <c r="B1073" s="19" t="str">
        <f>IF(A1073="","",SUBTOTAL(3,A$6:A1073))</f>
        <v/>
      </c>
      <c r="C1073" s="18">
        <f ca="1">SUMIF(صادر_وارد!$D$3:$D$1999,'تكويد صنف_ارصدة'!B1073,صادر_وارد!$A$3:$A$500)</f>
        <v>0</v>
      </c>
      <c r="D1073" s="19">
        <f ca="1">SUMIF(صادر_وارد!$D$3:$D$1999,'تكويد صنف_ارصدة'!B1073,صادر_وارد!$B$3:$B$500)</f>
        <v>0</v>
      </c>
      <c r="E1073" s="67">
        <f t="shared" ca="1" si="17"/>
        <v>0</v>
      </c>
      <c r="F1073" s="66"/>
    </row>
    <row r="1074" spans="1:6" ht="19.5" thickTop="1" thickBot="1">
      <c r="A1074" s="66"/>
      <c r="B1074" s="19" t="str">
        <f>IF(A1074="","",SUBTOTAL(3,A$6:A1074))</f>
        <v/>
      </c>
      <c r="C1074" s="18">
        <f ca="1">SUMIF(صادر_وارد!$D$3:$D$1999,'تكويد صنف_ارصدة'!B1074,صادر_وارد!$A$3:$A$500)</f>
        <v>0</v>
      </c>
      <c r="D1074" s="19">
        <f ca="1">SUMIF(صادر_وارد!$D$3:$D$1999,'تكويد صنف_ارصدة'!B1074,صادر_وارد!$B$3:$B$500)</f>
        <v>0</v>
      </c>
      <c r="E1074" s="67">
        <f t="shared" ca="1" si="17"/>
        <v>0</v>
      </c>
      <c r="F1074" s="66"/>
    </row>
    <row r="1075" spans="1:6" ht="19.5" thickTop="1" thickBot="1">
      <c r="A1075" s="66"/>
      <c r="B1075" s="19" t="str">
        <f>IF(A1075="","",SUBTOTAL(3,A$6:A1075))</f>
        <v/>
      </c>
      <c r="C1075" s="18">
        <f ca="1">SUMIF(صادر_وارد!$D$3:$D$1999,'تكويد صنف_ارصدة'!B1075,صادر_وارد!$A$3:$A$500)</f>
        <v>0</v>
      </c>
      <c r="D1075" s="19">
        <f ca="1">SUMIF(صادر_وارد!$D$3:$D$1999,'تكويد صنف_ارصدة'!B1075,صادر_وارد!$B$3:$B$500)</f>
        <v>0</v>
      </c>
      <c r="E1075" s="67">
        <f t="shared" ca="1" si="17"/>
        <v>0</v>
      </c>
      <c r="F1075" s="66"/>
    </row>
    <row r="1076" spans="1:6" ht="19.5" thickTop="1" thickBot="1">
      <c r="A1076" s="66"/>
      <c r="B1076" s="19" t="str">
        <f>IF(A1076="","",SUBTOTAL(3,A$6:A1076))</f>
        <v/>
      </c>
      <c r="C1076" s="18">
        <f ca="1">SUMIF(صادر_وارد!$D$3:$D$1999,'تكويد صنف_ارصدة'!B1076,صادر_وارد!$A$3:$A$500)</f>
        <v>0</v>
      </c>
      <c r="D1076" s="19">
        <f ca="1">SUMIF(صادر_وارد!$D$3:$D$1999,'تكويد صنف_ارصدة'!B1076,صادر_وارد!$B$3:$B$500)</f>
        <v>0</v>
      </c>
      <c r="E1076" s="67">
        <f t="shared" ca="1" si="17"/>
        <v>0</v>
      </c>
      <c r="F1076" s="66"/>
    </row>
    <row r="1077" spans="1:6" ht="19.5" thickTop="1" thickBot="1">
      <c r="A1077" s="66"/>
      <c r="B1077" s="19" t="str">
        <f>IF(A1077="","",SUBTOTAL(3,A$6:A1077))</f>
        <v/>
      </c>
      <c r="C1077" s="18">
        <f ca="1">SUMIF(صادر_وارد!$D$3:$D$1999,'تكويد صنف_ارصدة'!B1077,صادر_وارد!$A$3:$A$500)</f>
        <v>0</v>
      </c>
      <c r="D1077" s="19">
        <f ca="1">SUMIF(صادر_وارد!$D$3:$D$1999,'تكويد صنف_ارصدة'!B1077,صادر_وارد!$B$3:$B$500)</f>
        <v>0</v>
      </c>
      <c r="E1077" s="67">
        <f t="shared" ca="1" si="17"/>
        <v>0</v>
      </c>
      <c r="F1077" s="66"/>
    </row>
    <row r="1078" spans="1:6" ht="19.5" thickTop="1" thickBot="1">
      <c r="A1078" s="66"/>
      <c r="B1078" s="19" t="str">
        <f>IF(A1078="","",SUBTOTAL(3,A$6:A1078))</f>
        <v/>
      </c>
      <c r="C1078" s="18">
        <f ca="1">SUMIF(صادر_وارد!$D$3:$D$1999,'تكويد صنف_ارصدة'!B1078,صادر_وارد!$A$3:$A$500)</f>
        <v>0</v>
      </c>
      <c r="D1078" s="19">
        <f ca="1">SUMIF(صادر_وارد!$D$3:$D$1999,'تكويد صنف_ارصدة'!B1078,صادر_وارد!$B$3:$B$500)</f>
        <v>0</v>
      </c>
      <c r="E1078" s="67">
        <f t="shared" ca="1" si="17"/>
        <v>0</v>
      </c>
      <c r="F1078" s="66"/>
    </row>
    <row r="1079" spans="1:6" ht="19.5" thickTop="1" thickBot="1">
      <c r="A1079" s="66"/>
      <c r="B1079" s="19" t="str">
        <f>IF(A1079="","",SUBTOTAL(3,A$6:A1079))</f>
        <v/>
      </c>
      <c r="C1079" s="18">
        <f ca="1">SUMIF(صادر_وارد!$D$3:$D$1999,'تكويد صنف_ارصدة'!B1079,صادر_وارد!$A$3:$A$500)</f>
        <v>0</v>
      </c>
      <c r="D1079" s="19">
        <f ca="1">SUMIF(صادر_وارد!$D$3:$D$1999,'تكويد صنف_ارصدة'!B1079,صادر_وارد!$B$3:$B$500)</f>
        <v>0</v>
      </c>
      <c r="E1079" s="67">
        <f t="shared" ca="1" si="17"/>
        <v>0</v>
      </c>
      <c r="F1079" s="66"/>
    </row>
    <row r="1080" spans="1:6" ht="19.5" thickTop="1" thickBot="1">
      <c r="A1080" s="66"/>
      <c r="B1080" s="19" t="str">
        <f>IF(A1080="","",SUBTOTAL(3,A$6:A1080))</f>
        <v/>
      </c>
      <c r="C1080" s="18">
        <f ca="1">SUMIF(صادر_وارد!$D$3:$D$1999,'تكويد صنف_ارصدة'!B1080,صادر_وارد!$A$3:$A$500)</f>
        <v>0</v>
      </c>
      <c r="D1080" s="19">
        <f ca="1">SUMIF(صادر_وارد!$D$3:$D$1999,'تكويد صنف_ارصدة'!B1080,صادر_وارد!$B$3:$B$500)</f>
        <v>0</v>
      </c>
      <c r="E1080" s="67">
        <f t="shared" ca="1" si="17"/>
        <v>0</v>
      </c>
      <c r="F1080" s="66"/>
    </row>
    <row r="1081" spans="1:6" ht="19.5" thickTop="1" thickBot="1">
      <c r="A1081" s="66"/>
      <c r="B1081" s="19" t="str">
        <f>IF(A1081="","",SUBTOTAL(3,A$6:A1081))</f>
        <v/>
      </c>
      <c r="C1081" s="18">
        <f ca="1">SUMIF(صادر_وارد!$D$3:$D$1999,'تكويد صنف_ارصدة'!B1081,صادر_وارد!$A$3:$A$500)</f>
        <v>0</v>
      </c>
      <c r="D1081" s="19">
        <f ca="1">SUMIF(صادر_وارد!$D$3:$D$1999,'تكويد صنف_ارصدة'!B1081,صادر_وارد!$B$3:$B$500)</f>
        <v>0</v>
      </c>
      <c r="E1081" s="67">
        <f t="shared" ca="1" si="17"/>
        <v>0</v>
      </c>
      <c r="F1081" s="66"/>
    </row>
    <row r="1082" spans="1:6" ht="19.5" thickTop="1" thickBot="1">
      <c r="A1082" s="66"/>
      <c r="B1082" s="19" t="str">
        <f>IF(A1082="","",SUBTOTAL(3,A$6:A1082))</f>
        <v/>
      </c>
      <c r="C1082" s="18">
        <f ca="1">SUMIF(صادر_وارد!$D$3:$D$1999,'تكويد صنف_ارصدة'!B1082,صادر_وارد!$A$3:$A$500)</f>
        <v>0</v>
      </c>
      <c r="D1082" s="19">
        <f ca="1">SUMIF(صادر_وارد!$D$3:$D$1999,'تكويد صنف_ارصدة'!B1082,صادر_وارد!$B$3:$B$500)</f>
        <v>0</v>
      </c>
      <c r="E1082" s="67">
        <f t="shared" ca="1" si="17"/>
        <v>0</v>
      </c>
      <c r="F1082" s="66"/>
    </row>
    <row r="1083" spans="1:6" ht="19.5" thickTop="1" thickBot="1">
      <c r="A1083" s="66"/>
      <c r="B1083" s="19" t="str">
        <f>IF(A1083="","",SUBTOTAL(3,A$6:A1083))</f>
        <v/>
      </c>
      <c r="C1083" s="18">
        <f ca="1">SUMIF(صادر_وارد!$D$3:$D$1999,'تكويد صنف_ارصدة'!B1083,صادر_وارد!$A$3:$A$500)</f>
        <v>0</v>
      </c>
      <c r="D1083" s="19">
        <f ca="1">SUMIF(صادر_وارد!$D$3:$D$1999,'تكويد صنف_ارصدة'!B1083,صادر_وارد!$B$3:$B$500)</f>
        <v>0</v>
      </c>
      <c r="E1083" s="67">
        <f t="shared" ca="1" si="17"/>
        <v>0</v>
      </c>
      <c r="F1083" s="66"/>
    </row>
    <row r="1084" spans="1:6" ht="19.5" thickTop="1" thickBot="1">
      <c r="A1084" s="66"/>
      <c r="B1084" s="19" t="str">
        <f>IF(A1084="","",SUBTOTAL(3,A$6:A1084))</f>
        <v/>
      </c>
      <c r="C1084" s="18">
        <f ca="1">SUMIF(صادر_وارد!$D$3:$D$1999,'تكويد صنف_ارصدة'!B1084,صادر_وارد!$A$3:$A$500)</f>
        <v>0</v>
      </c>
      <c r="D1084" s="19">
        <f ca="1">SUMIF(صادر_وارد!$D$3:$D$1999,'تكويد صنف_ارصدة'!B1084,صادر_وارد!$B$3:$B$500)</f>
        <v>0</v>
      </c>
      <c r="E1084" s="67">
        <f t="shared" ca="1" si="17"/>
        <v>0</v>
      </c>
      <c r="F1084" s="66"/>
    </row>
    <row r="1085" spans="1:6" ht="19.5" thickTop="1" thickBot="1">
      <c r="A1085" s="66"/>
      <c r="B1085" s="19" t="str">
        <f>IF(A1085="","",SUBTOTAL(3,A$6:A1085))</f>
        <v/>
      </c>
      <c r="C1085" s="18">
        <f ca="1">SUMIF(صادر_وارد!$D$3:$D$1999,'تكويد صنف_ارصدة'!B1085,صادر_وارد!$A$3:$A$500)</f>
        <v>0</v>
      </c>
      <c r="D1085" s="19">
        <f ca="1">SUMIF(صادر_وارد!$D$3:$D$1999,'تكويد صنف_ارصدة'!B1085,صادر_وارد!$B$3:$B$500)</f>
        <v>0</v>
      </c>
      <c r="E1085" s="67">
        <f t="shared" ca="1" si="17"/>
        <v>0</v>
      </c>
      <c r="F1085" s="66"/>
    </row>
    <row r="1086" spans="1:6" ht="19.5" thickTop="1" thickBot="1">
      <c r="A1086" s="66"/>
      <c r="B1086" s="19" t="str">
        <f>IF(A1086="","",SUBTOTAL(3,A$6:A1086))</f>
        <v/>
      </c>
      <c r="C1086" s="18">
        <f ca="1">SUMIF(صادر_وارد!$D$3:$D$1999,'تكويد صنف_ارصدة'!B1086,صادر_وارد!$A$3:$A$500)</f>
        <v>0</v>
      </c>
      <c r="D1086" s="19">
        <f ca="1">SUMIF(صادر_وارد!$D$3:$D$1999,'تكويد صنف_ارصدة'!B1086,صادر_وارد!$B$3:$B$500)</f>
        <v>0</v>
      </c>
      <c r="E1086" s="67">
        <f t="shared" ca="1" si="17"/>
        <v>0</v>
      </c>
      <c r="F1086" s="66"/>
    </row>
    <row r="1087" spans="1:6" ht="19.5" thickTop="1" thickBot="1">
      <c r="A1087" s="66"/>
      <c r="B1087" s="19" t="str">
        <f>IF(A1087="","",SUBTOTAL(3,A$6:A1087))</f>
        <v/>
      </c>
      <c r="C1087" s="18">
        <f ca="1">SUMIF(صادر_وارد!$D$3:$D$1999,'تكويد صنف_ارصدة'!B1087,صادر_وارد!$A$3:$A$500)</f>
        <v>0</v>
      </c>
      <c r="D1087" s="19">
        <f ca="1">SUMIF(صادر_وارد!$D$3:$D$1999,'تكويد صنف_ارصدة'!B1087,صادر_وارد!$B$3:$B$500)</f>
        <v>0</v>
      </c>
      <c r="E1087" s="67">
        <f t="shared" ca="1" si="17"/>
        <v>0</v>
      </c>
      <c r="F1087" s="66"/>
    </row>
    <row r="1088" spans="1:6" ht="19.5" thickTop="1" thickBot="1">
      <c r="A1088" s="66"/>
      <c r="B1088" s="19" t="str">
        <f>IF(A1088="","",SUBTOTAL(3,A$6:A1088))</f>
        <v/>
      </c>
      <c r="C1088" s="18">
        <f ca="1">SUMIF(صادر_وارد!$D$3:$D$1999,'تكويد صنف_ارصدة'!B1088,صادر_وارد!$A$3:$A$500)</f>
        <v>0</v>
      </c>
      <c r="D1088" s="19">
        <f ca="1">SUMIF(صادر_وارد!$D$3:$D$1999,'تكويد صنف_ارصدة'!B1088,صادر_وارد!$B$3:$B$500)</f>
        <v>0</v>
      </c>
      <c r="E1088" s="67">
        <f t="shared" ca="1" si="17"/>
        <v>0</v>
      </c>
      <c r="F1088" s="66"/>
    </row>
    <row r="1089" spans="1:6" ht="19.5" thickTop="1" thickBot="1">
      <c r="A1089" s="66"/>
      <c r="B1089" s="19" t="str">
        <f>IF(A1089="","",SUBTOTAL(3,A$6:A1089))</f>
        <v/>
      </c>
      <c r="C1089" s="18">
        <f ca="1">SUMIF(صادر_وارد!$D$3:$D$1999,'تكويد صنف_ارصدة'!B1089,صادر_وارد!$A$3:$A$500)</f>
        <v>0</v>
      </c>
      <c r="D1089" s="19">
        <f ca="1">SUMIF(صادر_وارد!$D$3:$D$1999,'تكويد صنف_ارصدة'!B1089,صادر_وارد!$B$3:$B$500)</f>
        <v>0</v>
      </c>
      <c r="E1089" s="67">
        <f t="shared" ca="1" si="17"/>
        <v>0</v>
      </c>
      <c r="F1089" s="66"/>
    </row>
    <row r="1090" spans="1:6" ht="19.5" thickTop="1" thickBot="1">
      <c r="A1090" s="66"/>
      <c r="B1090" s="19" t="str">
        <f>IF(A1090="","",SUBTOTAL(3,A$6:A1090))</f>
        <v/>
      </c>
      <c r="C1090" s="18">
        <f ca="1">SUMIF(صادر_وارد!$D$3:$D$1999,'تكويد صنف_ارصدة'!B1090,صادر_وارد!$A$3:$A$500)</f>
        <v>0</v>
      </c>
      <c r="D1090" s="19">
        <f ca="1">SUMIF(صادر_وارد!$D$3:$D$1999,'تكويد صنف_ارصدة'!B1090,صادر_وارد!$B$3:$B$500)</f>
        <v>0</v>
      </c>
      <c r="E1090" s="67">
        <f t="shared" ca="1" si="17"/>
        <v>0</v>
      </c>
      <c r="F1090" s="66"/>
    </row>
    <row r="1091" spans="1:6" ht="19.5" thickTop="1" thickBot="1">
      <c r="A1091" s="66"/>
      <c r="B1091" s="19" t="str">
        <f>IF(A1091="","",SUBTOTAL(3,A$6:A1091))</f>
        <v/>
      </c>
      <c r="C1091" s="18">
        <f ca="1">SUMIF(صادر_وارد!$D$3:$D$1999,'تكويد صنف_ارصدة'!B1091,صادر_وارد!$A$3:$A$500)</f>
        <v>0</v>
      </c>
      <c r="D1091" s="19">
        <f ca="1">SUMIF(صادر_وارد!$D$3:$D$1999,'تكويد صنف_ارصدة'!B1091,صادر_وارد!$B$3:$B$500)</f>
        <v>0</v>
      </c>
      <c r="E1091" s="67">
        <f t="shared" ca="1" si="17"/>
        <v>0</v>
      </c>
      <c r="F1091" s="66"/>
    </row>
    <row r="1092" spans="1:6" ht="19.5" thickTop="1" thickBot="1">
      <c r="A1092" s="66"/>
      <c r="B1092" s="19" t="str">
        <f>IF(A1092="","",SUBTOTAL(3,A$6:A1092))</f>
        <v/>
      </c>
      <c r="C1092" s="18">
        <f ca="1">SUMIF(صادر_وارد!$D$3:$D$1999,'تكويد صنف_ارصدة'!B1092,صادر_وارد!$A$3:$A$500)</f>
        <v>0</v>
      </c>
      <c r="D1092" s="19">
        <f ca="1">SUMIF(صادر_وارد!$D$3:$D$1999,'تكويد صنف_ارصدة'!B1092,صادر_وارد!$B$3:$B$500)</f>
        <v>0</v>
      </c>
      <c r="E1092" s="67">
        <f t="shared" ca="1" si="17"/>
        <v>0</v>
      </c>
      <c r="F1092" s="66"/>
    </row>
    <row r="1093" spans="1:6" ht="19.5" thickTop="1" thickBot="1">
      <c r="A1093" s="66"/>
      <c r="B1093" s="19" t="str">
        <f>IF(A1093="","",SUBTOTAL(3,A$6:A1093))</f>
        <v/>
      </c>
      <c r="C1093" s="18">
        <f ca="1">SUMIF(صادر_وارد!$D$3:$D$1999,'تكويد صنف_ارصدة'!B1093,صادر_وارد!$A$3:$A$500)</f>
        <v>0</v>
      </c>
      <c r="D1093" s="19">
        <f ca="1">SUMIF(صادر_وارد!$D$3:$D$1999,'تكويد صنف_ارصدة'!B1093,صادر_وارد!$B$3:$B$500)</f>
        <v>0</v>
      </c>
      <c r="E1093" s="67">
        <f t="shared" ca="1" si="17"/>
        <v>0</v>
      </c>
      <c r="F1093" s="66"/>
    </row>
    <row r="1094" spans="1:6" ht="19.5" thickTop="1" thickBot="1">
      <c r="A1094" s="66"/>
      <c r="B1094" s="19" t="str">
        <f>IF(A1094="","",SUBTOTAL(3,A$6:A1094))</f>
        <v/>
      </c>
      <c r="C1094" s="18">
        <f ca="1">SUMIF(صادر_وارد!$D$3:$D$1999,'تكويد صنف_ارصدة'!B1094,صادر_وارد!$A$3:$A$500)</f>
        <v>0</v>
      </c>
      <c r="D1094" s="19">
        <f ca="1">SUMIF(صادر_وارد!$D$3:$D$1999,'تكويد صنف_ارصدة'!B1094,صادر_وارد!$B$3:$B$500)</f>
        <v>0</v>
      </c>
      <c r="E1094" s="67">
        <f t="shared" ca="1" si="17"/>
        <v>0</v>
      </c>
      <c r="F1094" s="66"/>
    </row>
    <row r="1095" spans="1:6" ht="19.5" thickTop="1" thickBot="1">
      <c r="A1095" s="66"/>
      <c r="B1095" s="19" t="str">
        <f>IF(A1095="","",SUBTOTAL(3,A$6:A1095))</f>
        <v/>
      </c>
      <c r="C1095" s="18">
        <f ca="1">SUMIF(صادر_وارد!$D$3:$D$1999,'تكويد صنف_ارصدة'!B1095,صادر_وارد!$A$3:$A$500)</f>
        <v>0</v>
      </c>
      <c r="D1095" s="19">
        <f ca="1">SUMIF(صادر_وارد!$D$3:$D$1999,'تكويد صنف_ارصدة'!B1095,صادر_وارد!$B$3:$B$500)</f>
        <v>0</v>
      </c>
      <c r="E1095" s="67">
        <f t="shared" ref="E1095:E1158" ca="1" si="18">C1095-D1095</f>
        <v>0</v>
      </c>
      <c r="F1095" s="66"/>
    </row>
    <row r="1096" spans="1:6" ht="19.5" thickTop="1" thickBot="1">
      <c r="A1096" s="66"/>
      <c r="B1096" s="19" t="str">
        <f>IF(A1096="","",SUBTOTAL(3,A$6:A1096))</f>
        <v/>
      </c>
      <c r="C1096" s="18">
        <f ca="1">SUMIF(صادر_وارد!$D$3:$D$1999,'تكويد صنف_ارصدة'!B1096,صادر_وارد!$A$3:$A$500)</f>
        <v>0</v>
      </c>
      <c r="D1096" s="19">
        <f ca="1">SUMIF(صادر_وارد!$D$3:$D$1999,'تكويد صنف_ارصدة'!B1096,صادر_وارد!$B$3:$B$500)</f>
        <v>0</v>
      </c>
      <c r="E1096" s="67">
        <f t="shared" ca="1" si="18"/>
        <v>0</v>
      </c>
      <c r="F1096" s="66"/>
    </row>
    <row r="1097" spans="1:6" ht="19.5" thickTop="1" thickBot="1">
      <c r="A1097" s="66"/>
      <c r="B1097" s="19" t="str">
        <f>IF(A1097="","",SUBTOTAL(3,A$6:A1097))</f>
        <v/>
      </c>
      <c r="C1097" s="18">
        <f ca="1">SUMIF(صادر_وارد!$D$3:$D$1999,'تكويد صنف_ارصدة'!B1097,صادر_وارد!$A$3:$A$500)</f>
        <v>0</v>
      </c>
      <c r="D1097" s="19">
        <f ca="1">SUMIF(صادر_وارد!$D$3:$D$1999,'تكويد صنف_ارصدة'!B1097,صادر_وارد!$B$3:$B$500)</f>
        <v>0</v>
      </c>
      <c r="E1097" s="67">
        <f t="shared" ca="1" si="18"/>
        <v>0</v>
      </c>
      <c r="F1097" s="66"/>
    </row>
    <row r="1098" spans="1:6" ht="19.5" thickTop="1" thickBot="1">
      <c r="A1098" s="66"/>
      <c r="B1098" s="19" t="str">
        <f>IF(A1098="","",SUBTOTAL(3,A$6:A1098))</f>
        <v/>
      </c>
      <c r="C1098" s="18">
        <f ca="1">SUMIF(صادر_وارد!$D$3:$D$1999,'تكويد صنف_ارصدة'!B1098,صادر_وارد!$A$3:$A$500)</f>
        <v>0</v>
      </c>
      <c r="D1098" s="19">
        <f ca="1">SUMIF(صادر_وارد!$D$3:$D$1999,'تكويد صنف_ارصدة'!B1098,صادر_وارد!$B$3:$B$500)</f>
        <v>0</v>
      </c>
      <c r="E1098" s="67">
        <f t="shared" ca="1" si="18"/>
        <v>0</v>
      </c>
      <c r="F1098" s="66"/>
    </row>
    <row r="1099" spans="1:6" ht="19.5" thickTop="1" thickBot="1">
      <c r="A1099" s="66"/>
      <c r="B1099" s="19" t="str">
        <f>IF(A1099="","",SUBTOTAL(3,A$6:A1099))</f>
        <v/>
      </c>
      <c r="C1099" s="18">
        <f ca="1">SUMIF(صادر_وارد!$D$3:$D$1999,'تكويد صنف_ارصدة'!B1099,صادر_وارد!$A$3:$A$500)</f>
        <v>0</v>
      </c>
      <c r="D1099" s="19">
        <f ca="1">SUMIF(صادر_وارد!$D$3:$D$1999,'تكويد صنف_ارصدة'!B1099,صادر_وارد!$B$3:$B$500)</f>
        <v>0</v>
      </c>
      <c r="E1099" s="67">
        <f t="shared" ca="1" si="18"/>
        <v>0</v>
      </c>
      <c r="F1099" s="66"/>
    </row>
    <row r="1100" spans="1:6" ht="19.5" thickTop="1" thickBot="1">
      <c r="A1100" s="66"/>
      <c r="B1100" s="19" t="str">
        <f>IF(A1100="","",SUBTOTAL(3,A$6:A1100))</f>
        <v/>
      </c>
      <c r="C1100" s="18">
        <f ca="1">SUMIF(صادر_وارد!$D$3:$D$1999,'تكويد صنف_ارصدة'!B1100,صادر_وارد!$A$3:$A$500)</f>
        <v>0</v>
      </c>
      <c r="D1100" s="19">
        <f ca="1">SUMIF(صادر_وارد!$D$3:$D$1999,'تكويد صنف_ارصدة'!B1100,صادر_وارد!$B$3:$B$500)</f>
        <v>0</v>
      </c>
      <c r="E1100" s="67">
        <f t="shared" ca="1" si="18"/>
        <v>0</v>
      </c>
      <c r="F1100" s="66"/>
    </row>
    <row r="1101" spans="1:6" ht="19.5" thickTop="1" thickBot="1">
      <c r="A1101" s="66"/>
      <c r="B1101" s="19" t="str">
        <f>IF(A1101="","",SUBTOTAL(3,A$6:A1101))</f>
        <v/>
      </c>
      <c r="C1101" s="18">
        <f ca="1">SUMIF(صادر_وارد!$D$3:$D$1999,'تكويد صنف_ارصدة'!B1101,صادر_وارد!$A$3:$A$500)</f>
        <v>0</v>
      </c>
      <c r="D1101" s="19">
        <f ca="1">SUMIF(صادر_وارد!$D$3:$D$1999,'تكويد صنف_ارصدة'!B1101,صادر_وارد!$B$3:$B$500)</f>
        <v>0</v>
      </c>
      <c r="E1101" s="67">
        <f t="shared" ca="1" si="18"/>
        <v>0</v>
      </c>
      <c r="F1101" s="66"/>
    </row>
    <row r="1102" spans="1:6" ht="19.5" thickTop="1" thickBot="1">
      <c r="A1102" s="66"/>
      <c r="B1102" s="19" t="str">
        <f>IF(A1102="","",SUBTOTAL(3,A$6:A1102))</f>
        <v/>
      </c>
      <c r="C1102" s="18">
        <f ca="1">SUMIF(صادر_وارد!$D$3:$D$1999,'تكويد صنف_ارصدة'!B1102,صادر_وارد!$A$3:$A$500)</f>
        <v>0</v>
      </c>
      <c r="D1102" s="19">
        <f ca="1">SUMIF(صادر_وارد!$D$3:$D$1999,'تكويد صنف_ارصدة'!B1102,صادر_وارد!$B$3:$B$500)</f>
        <v>0</v>
      </c>
      <c r="E1102" s="67">
        <f t="shared" ca="1" si="18"/>
        <v>0</v>
      </c>
      <c r="F1102" s="66"/>
    </row>
    <row r="1103" spans="1:6" ht="19.5" thickTop="1" thickBot="1">
      <c r="A1103" s="66"/>
      <c r="B1103" s="19" t="str">
        <f>IF(A1103="","",SUBTOTAL(3,A$6:A1103))</f>
        <v/>
      </c>
      <c r="C1103" s="18">
        <f ca="1">SUMIF(صادر_وارد!$D$3:$D$1999,'تكويد صنف_ارصدة'!B1103,صادر_وارد!$A$3:$A$500)</f>
        <v>0</v>
      </c>
      <c r="D1103" s="19">
        <f ca="1">SUMIF(صادر_وارد!$D$3:$D$1999,'تكويد صنف_ارصدة'!B1103,صادر_وارد!$B$3:$B$500)</f>
        <v>0</v>
      </c>
      <c r="E1103" s="67">
        <f t="shared" ca="1" si="18"/>
        <v>0</v>
      </c>
      <c r="F1103" s="66"/>
    </row>
    <row r="1104" spans="1:6" ht="19.5" thickTop="1" thickBot="1">
      <c r="A1104" s="66"/>
      <c r="B1104" s="19" t="str">
        <f>IF(A1104="","",SUBTOTAL(3,A$6:A1104))</f>
        <v/>
      </c>
      <c r="C1104" s="18">
        <f ca="1">SUMIF(صادر_وارد!$D$3:$D$1999,'تكويد صنف_ارصدة'!B1104,صادر_وارد!$A$3:$A$500)</f>
        <v>0</v>
      </c>
      <c r="D1104" s="19">
        <f ca="1">SUMIF(صادر_وارد!$D$3:$D$1999,'تكويد صنف_ارصدة'!B1104,صادر_وارد!$B$3:$B$500)</f>
        <v>0</v>
      </c>
      <c r="E1104" s="67">
        <f t="shared" ca="1" si="18"/>
        <v>0</v>
      </c>
      <c r="F1104" s="66"/>
    </row>
    <row r="1105" spans="1:6" ht="19.5" thickTop="1" thickBot="1">
      <c r="A1105" s="66"/>
      <c r="B1105" s="19" t="str">
        <f>IF(A1105="","",SUBTOTAL(3,A$6:A1105))</f>
        <v/>
      </c>
      <c r="C1105" s="18">
        <f ca="1">SUMIF(صادر_وارد!$D$3:$D$1999,'تكويد صنف_ارصدة'!B1105,صادر_وارد!$A$3:$A$500)</f>
        <v>0</v>
      </c>
      <c r="D1105" s="19">
        <f ca="1">SUMIF(صادر_وارد!$D$3:$D$1999,'تكويد صنف_ارصدة'!B1105,صادر_وارد!$B$3:$B$500)</f>
        <v>0</v>
      </c>
      <c r="E1105" s="67">
        <f t="shared" ca="1" si="18"/>
        <v>0</v>
      </c>
      <c r="F1105" s="66"/>
    </row>
    <row r="1106" spans="1:6" ht="19.5" thickTop="1" thickBot="1">
      <c r="A1106" s="66"/>
      <c r="B1106" s="19" t="str">
        <f>IF(A1106="","",SUBTOTAL(3,A$6:A1106))</f>
        <v/>
      </c>
      <c r="C1106" s="18">
        <f ca="1">SUMIF(صادر_وارد!$D$3:$D$1999,'تكويد صنف_ارصدة'!B1106,صادر_وارد!$A$3:$A$500)</f>
        <v>0</v>
      </c>
      <c r="D1106" s="19">
        <f ca="1">SUMIF(صادر_وارد!$D$3:$D$1999,'تكويد صنف_ارصدة'!B1106,صادر_وارد!$B$3:$B$500)</f>
        <v>0</v>
      </c>
      <c r="E1106" s="67">
        <f t="shared" ca="1" si="18"/>
        <v>0</v>
      </c>
      <c r="F1106" s="66"/>
    </row>
    <row r="1107" spans="1:6" ht="19.5" thickTop="1" thickBot="1">
      <c r="A1107" s="66"/>
      <c r="B1107" s="19" t="str">
        <f>IF(A1107="","",SUBTOTAL(3,A$6:A1107))</f>
        <v/>
      </c>
      <c r="C1107" s="18">
        <f ca="1">SUMIF(صادر_وارد!$D$3:$D$1999,'تكويد صنف_ارصدة'!B1107,صادر_وارد!$A$3:$A$500)</f>
        <v>0</v>
      </c>
      <c r="D1107" s="19">
        <f ca="1">SUMIF(صادر_وارد!$D$3:$D$1999,'تكويد صنف_ارصدة'!B1107,صادر_وارد!$B$3:$B$500)</f>
        <v>0</v>
      </c>
      <c r="E1107" s="67">
        <f t="shared" ca="1" si="18"/>
        <v>0</v>
      </c>
      <c r="F1107" s="66"/>
    </row>
    <row r="1108" spans="1:6" ht="19.5" thickTop="1" thickBot="1">
      <c r="A1108" s="66"/>
      <c r="B1108" s="19" t="str">
        <f>IF(A1108="","",SUBTOTAL(3,A$6:A1108))</f>
        <v/>
      </c>
      <c r="C1108" s="18">
        <f ca="1">SUMIF(صادر_وارد!$D$3:$D$1999,'تكويد صنف_ارصدة'!B1108,صادر_وارد!$A$3:$A$500)</f>
        <v>0</v>
      </c>
      <c r="D1108" s="19">
        <f ca="1">SUMIF(صادر_وارد!$D$3:$D$1999,'تكويد صنف_ارصدة'!B1108,صادر_وارد!$B$3:$B$500)</f>
        <v>0</v>
      </c>
      <c r="E1108" s="67">
        <f t="shared" ca="1" si="18"/>
        <v>0</v>
      </c>
      <c r="F1108" s="66"/>
    </row>
    <row r="1109" spans="1:6" ht="19.5" thickTop="1" thickBot="1">
      <c r="A1109" s="66"/>
      <c r="B1109" s="19" t="str">
        <f>IF(A1109="","",SUBTOTAL(3,A$6:A1109))</f>
        <v/>
      </c>
      <c r="C1109" s="18">
        <f ca="1">SUMIF(صادر_وارد!$D$3:$D$1999,'تكويد صنف_ارصدة'!B1109,صادر_وارد!$A$3:$A$500)</f>
        <v>0</v>
      </c>
      <c r="D1109" s="19">
        <f ca="1">SUMIF(صادر_وارد!$D$3:$D$1999,'تكويد صنف_ارصدة'!B1109,صادر_وارد!$B$3:$B$500)</f>
        <v>0</v>
      </c>
      <c r="E1109" s="67">
        <f t="shared" ca="1" si="18"/>
        <v>0</v>
      </c>
      <c r="F1109" s="66"/>
    </row>
    <row r="1110" spans="1:6" ht="19.5" thickTop="1" thickBot="1">
      <c r="A1110" s="66"/>
      <c r="B1110" s="19" t="str">
        <f>IF(A1110="","",SUBTOTAL(3,A$6:A1110))</f>
        <v/>
      </c>
      <c r="C1110" s="18">
        <f ca="1">SUMIF(صادر_وارد!$D$3:$D$1999,'تكويد صنف_ارصدة'!B1110,صادر_وارد!$A$3:$A$500)</f>
        <v>0</v>
      </c>
      <c r="D1110" s="19">
        <f ca="1">SUMIF(صادر_وارد!$D$3:$D$1999,'تكويد صنف_ارصدة'!B1110,صادر_وارد!$B$3:$B$500)</f>
        <v>0</v>
      </c>
      <c r="E1110" s="67">
        <f t="shared" ca="1" si="18"/>
        <v>0</v>
      </c>
      <c r="F1110" s="66"/>
    </row>
    <row r="1111" spans="1:6" ht="19.5" thickTop="1" thickBot="1">
      <c r="A1111" s="66"/>
      <c r="B1111" s="19" t="str">
        <f>IF(A1111="","",SUBTOTAL(3,A$6:A1111))</f>
        <v/>
      </c>
      <c r="C1111" s="18">
        <f ca="1">SUMIF(صادر_وارد!$D$3:$D$1999,'تكويد صنف_ارصدة'!B1111,صادر_وارد!$A$3:$A$500)</f>
        <v>0</v>
      </c>
      <c r="D1111" s="19">
        <f ca="1">SUMIF(صادر_وارد!$D$3:$D$1999,'تكويد صنف_ارصدة'!B1111,صادر_وارد!$B$3:$B$500)</f>
        <v>0</v>
      </c>
      <c r="E1111" s="67">
        <f t="shared" ca="1" si="18"/>
        <v>0</v>
      </c>
      <c r="F1111" s="66"/>
    </row>
    <row r="1112" spans="1:6" ht="19.5" thickTop="1" thickBot="1">
      <c r="A1112" s="66"/>
      <c r="B1112" s="19" t="str">
        <f>IF(A1112="","",SUBTOTAL(3,A$6:A1112))</f>
        <v/>
      </c>
      <c r="C1112" s="18">
        <f ca="1">SUMIF(صادر_وارد!$D$3:$D$1999,'تكويد صنف_ارصدة'!B1112,صادر_وارد!$A$3:$A$500)</f>
        <v>0</v>
      </c>
      <c r="D1112" s="19">
        <f ca="1">SUMIF(صادر_وارد!$D$3:$D$1999,'تكويد صنف_ارصدة'!B1112,صادر_وارد!$B$3:$B$500)</f>
        <v>0</v>
      </c>
      <c r="E1112" s="67">
        <f t="shared" ca="1" si="18"/>
        <v>0</v>
      </c>
      <c r="F1112" s="66"/>
    </row>
    <row r="1113" spans="1:6" ht="19.5" thickTop="1" thickBot="1">
      <c r="A1113" s="66"/>
      <c r="B1113" s="19" t="str">
        <f>IF(A1113="","",SUBTOTAL(3,A$6:A1113))</f>
        <v/>
      </c>
      <c r="C1113" s="18">
        <f ca="1">SUMIF(صادر_وارد!$D$3:$D$1999,'تكويد صنف_ارصدة'!B1113,صادر_وارد!$A$3:$A$500)</f>
        <v>0</v>
      </c>
      <c r="D1113" s="19">
        <f ca="1">SUMIF(صادر_وارد!$D$3:$D$1999,'تكويد صنف_ارصدة'!B1113,صادر_وارد!$B$3:$B$500)</f>
        <v>0</v>
      </c>
      <c r="E1113" s="67">
        <f t="shared" ca="1" si="18"/>
        <v>0</v>
      </c>
      <c r="F1113" s="66"/>
    </row>
    <row r="1114" spans="1:6" ht="19.5" thickTop="1" thickBot="1">
      <c r="A1114" s="66"/>
      <c r="B1114" s="19" t="str">
        <f>IF(A1114="","",SUBTOTAL(3,A$6:A1114))</f>
        <v/>
      </c>
      <c r="C1114" s="18">
        <f ca="1">SUMIF(صادر_وارد!$D$3:$D$1999,'تكويد صنف_ارصدة'!B1114,صادر_وارد!$A$3:$A$500)</f>
        <v>0</v>
      </c>
      <c r="D1114" s="19">
        <f ca="1">SUMIF(صادر_وارد!$D$3:$D$1999,'تكويد صنف_ارصدة'!B1114,صادر_وارد!$B$3:$B$500)</f>
        <v>0</v>
      </c>
      <c r="E1114" s="67">
        <f t="shared" ca="1" si="18"/>
        <v>0</v>
      </c>
      <c r="F1114" s="66"/>
    </row>
    <row r="1115" spans="1:6" ht="19.5" thickTop="1" thickBot="1">
      <c r="A1115" s="66"/>
      <c r="B1115" s="19" t="str">
        <f>IF(A1115="","",SUBTOTAL(3,A$6:A1115))</f>
        <v/>
      </c>
      <c r="C1115" s="18">
        <f ca="1">SUMIF(صادر_وارد!$D$3:$D$1999,'تكويد صنف_ارصدة'!B1115,صادر_وارد!$A$3:$A$500)</f>
        <v>0</v>
      </c>
      <c r="D1115" s="19">
        <f ca="1">SUMIF(صادر_وارد!$D$3:$D$1999,'تكويد صنف_ارصدة'!B1115,صادر_وارد!$B$3:$B$500)</f>
        <v>0</v>
      </c>
      <c r="E1115" s="67">
        <f t="shared" ca="1" si="18"/>
        <v>0</v>
      </c>
      <c r="F1115" s="66"/>
    </row>
    <row r="1116" spans="1:6" ht="19.5" thickTop="1" thickBot="1">
      <c r="A1116" s="66"/>
      <c r="B1116" s="19" t="str">
        <f>IF(A1116="","",SUBTOTAL(3,A$6:A1116))</f>
        <v/>
      </c>
      <c r="C1116" s="18">
        <f ca="1">SUMIF(صادر_وارد!$D$3:$D$1999,'تكويد صنف_ارصدة'!B1116,صادر_وارد!$A$3:$A$500)</f>
        <v>0</v>
      </c>
      <c r="D1116" s="19">
        <f ca="1">SUMIF(صادر_وارد!$D$3:$D$1999,'تكويد صنف_ارصدة'!B1116,صادر_وارد!$B$3:$B$500)</f>
        <v>0</v>
      </c>
      <c r="E1116" s="67">
        <f t="shared" ca="1" si="18"/>
        <v>0</v>
      </c>
      <c r="F1116" s="66"/>
    </row>
    <row r="1117" spans="1:6" ht="19.5" thickTop="1" thickBot="1">
      <c r="A1117" s="66"/>
      <c r="B1117" s="19" t="str">
        <f>IF(A1117="","",SUBTOTAL(3,A$6:A1117))</f>
        <v/>
      </c>
      <c r="C1117" s="18">
        <f ca="1">SUMIF(صادر_وارد!$D$3:$D$1999,'تكويد صنف_ارصدة'!B1117,صادر_وارد!$A$3:$A$500)</f>
        <v>0</v>
      </c>
      <c r="D1117" s="19">
        <f ca="1">SUMIF(صادر_وارد!$D$3:$D$1999,'تكويد صنف_ارصدة'!B1117,صادر_وارد!$B$3:$B$500)</f>
        <v>0</v>
      </c>
      <c r="E1117" s="67">
        <f t="shared" ca="1" si="18"/>
        <v>0</v>
      </c>
      <c r="F1117" s="66"/>
    </row>
    <row r="1118" spans="1:6" ht="19.5" thickTop="1" thickBot="1">
      <c r="A1118" s="66"/>
      <c r="B1118" s="19" t="str">
        <f>IF(A1118="","",SUBTOTAL(3,A$6:A1118))</f>
        <v/>
      </c>
      <c r="C1118" s="18">
        <f ca="1">SUMIF(صادر_وارد!$D$3:$D$1999,'تكويد صنف_ارصدة'!B1118,صادر_وارد!$A$3:$A$500)</f>
        <v>0</v>
      </c>
      <c r="D1118" s="19">
        <f ca="1">SUMIF(صادر_وارد!$D$3:$D$1999,'تكويد صنف_ارصدة'!B1118,صادر_وارد!$B$3:$B$500)</f>
        <v>0</v>
      </c>
      <c r="E1118" s="67">
        <f t="shared" ca="1" si="18"/>
        <v>0</v>
      </c>
      <c r="F1118" s="66"/>
    </row>
    <row r="1119" spans="1:6" ht="19.5" thickTop="1" thickBot="1">
      <c r="A1119" s="66"/>
      <c r="B1119" s="19" t="str">
        <f>IF(A1119="","",SUBTOTAL(3,A$6:A1119))</f>
        <v/>
      </c>
      <c r="C1119" s="18">
        <f ca="1">SUMIF(صادر_وارد!$D$3:$D$1999,'تكويد صنف_ارصدة'!B1119,صادر_وارد!$A$3:$A$500)</f>
        <v>0</v>
      </c>
      <c r="D1119" s="19">
        <f ca="1">SUMIF(صادر_وارد!$D$3:$D$1999,'تكويد صنف_ارصدة'!B1119,صادر_وارد!$B$3:$B$500)</f>
        <v>0</v>
      </c>
      <c r="E1119" s="67">
        <f t="shared" ca="1" si="18"/>
        <v>0</v>
      </c>
      <c r="F1119" s="66"/>
    </row>
    <row r="1120" spans="1:6" ht="19.5" thickTop="1" thickBot="1">
      <c r="A1120" s="66"/>
      <c r="B1120" s="19" t="str">
        <f>IF(A1120="","",SUBTOTAL(3,A$6:A1120))</f>
        <v/>
      </c>
      <c r="C1120" s="18">
        <f ca="1">SUMIF(صادر_وارد!$D$3:$D$1999,'تكويد صنف_ارصدة'!B1120,صادر_وارد!$A$3:$A$500)</f>
        <v>0</v>
      </c>
      <c r="D1120" s="19">
        <f ca="1">SUMIF(صادر_وارد!$D$3:$D$1999,'تكويد صنف_ارصدة'!B1120,صادر_وارد!$B$3:$B$500)</f>
        <v>0</v>
      </c>
      <c r="E1120" s="67">
        <f t="shared" ca="1" si="18"/>
        <v>0</v>
      </c>
      <c r="F1120" s="66"/>
    </row>
    <row r="1121" spans="1:6" ht="19.5" thickTop="1" thickBot="1">
      <c r="A1121" s="66"/>
      <c r="B1121" s="19" t="str">
        <f>IF(A1121="","",SUBTOTAL(3,A$6:A1121))</f>
        <v/>
      </c>
      <c r="C1121" s="18">
        <f ca="1">SUMIF(صادر_وارد!$D$3:$D$1999,'تكويد صنف_ارصدة'!B1121,صادر_وارد!$A$3:$A$500)</f>
        <v>0</v>
      </c>
      <c r="D1121" s="19">
        <f ca="1">SUMIF(صادر_وارد!$D$3:$D$1999,'تكويد صنف_ارصدة'!B1121,صادر_وارد!$B$3:$B$500)</f>
        <v>0</v>
      </c>
      <c r="E1121" s="67">
        <f t="shared" ca="1" si="18"/>
        <v>0</v>
      </c>
      <c r="F1121" s="66"/>
    </row>
    <row r="1122" spans="1:6" ht="19.5" thickTop="1" thickBot="1">
      <c r="A1122" s="66"/>
      <c r="B1122" s="19" t="str">
        <f>IF(A1122="","",SUBTOTAL(3,A$6:A1122))</f>
        <v/>
      </c>
      <c r="C1122" s="18">
        <f ca="1">SUMIF(صادر_وارد!$D$3:$D$1999,'تكويد صنف_ارصدة'!B1122,صادر_وارد!$A$3:$A$500)</f>
        <v>0</v>
      </c>
      <c r="D1122" s="19">
        <f ca="1">SUMIF(صادر_وارد!$D$3:$D$1999,'تكويد صنف_ارصدة'!B1122,صادر_وارد!$B$3:$B$500)</f>
        <v>0</v>
      </c>
      <c r="E1122" s="67">
        <f t="shared" ca="1" si="18"/>
        <v>0</v>
      </c>
      <c r="F1122" s="66"/>
    </row>
    <row r="1123" spans="1:6" ht="19.5" thickTop="1" thickBot="1">
      <c r="A1123" s="66"/>
      <c r="B1123" s="19" t="str">
        <f>IF(A1123="","",SUBTOTAL(3,A$6:A1123))</f>
        <v/>
      </c>
      <c r="C1123" s="18">
        <f ca="1">SUMIF(صادر_وارد!$D$3:$D$1999,'تكويد صنف_ارصدة'!B1123,صادر_وارد!$A$3:$A$500)</f>
        <v>0</v>
      </c>
      <c r="D1123" s="19">
        <f ca="1">SUMIF(صادر_وارد!$D$3:$D$1999,'تكويد صنف_ارصدة'!B1123,صادر_وارد!$B$3:$B$500)</f>
        <v>0</v>
      </c>
      <c r="E1123" s="67">
        <f t="shared" ca="1" si="18"/>
        <v>0</v>
      </c>
      <c r="F1123" s="66"/>
    </row>
    <row r="1124" spans="1:6" ht="19.5" thickTop="1" thickBot="1">
      <c r="A1124" s="66"/>
      <c r="B1124" s="19" t="str">
        <f>IF(A1124="","",SUBTOTAL(3,A$6:A1124))</f>
        <v/>
      </c>
      <c r="C1124" s="18">
        <f ca="1">SUMIF(صادر_وارد!$D$3:$D$1999,'تكويد صنف_ارصدة'!B1124,صادر_وارد!$A$3:$A$500)</f>
        <v>0</v>
      </c>
      <c r="D1124" s="19">
        <f ca="1">SUMIF(صادر_وارد!$D$3:$D$1999,'تكويد صنف_ارصدة'!B1124,صادر_وارد!$B$3:$B$500)</f>
        <v>0</v>
      </c>
      <c r="E1124" s="67">
        <f t="shared" ca="1" si="18"/>
        <v>0</v>
      </c>
      <c r="F1124" s="66"/>
    </row>
    <row r="1125" spans="1:6" ht="19.5" thickTop="1" thickBot="1">
      <c r="A1125" s="66"/>
      <c r="B1125" s="19" t="str">
        <f>IF(A1125="","",SUBTOTAL(3,A$6:A1125))</f>
        <v/>
      </c>
      <c r="C1125" s="18">
        <f ca="1">SUMIF(صادر_وارد!$D$3:$D$1999,'تكويد صنف_ارصدة'!B1125,صادر_وارد!$A$3:$A$500)</f>
        <v>0</v>
      </c>
      <c r="D1125" s="19">
        <f ca="1">SUMIF(صادر_وارد!$D$3:$D$1999,'تكويد صنف_ارصدة'!B1125,صادر_وارد!$B$3:$B$500)</f>
        <v>0</v>
      </c>
      <c r="E1125" s="67">
        <f t="shared" ca="1" si="18"/>
        <v>0</v>
      </c>
      <c r="F1125" s="66"/>
    </row>
    <row r="1126" spans="1:6" ht="19.5" thickTop="1" thickBot="1">
      <c r="A1126" s="66"/>
      <c r="B1126" s="19" t="str">
        <f>IF(A1126="","",SUBTOTAL(3,A$6:A1126))</f>
        <v/>
      </c>
      <c r="C1126" s="18">
        <f ca="1">SUMIF(صادر_وارد!$D$3:$D$1999,'تكويد صنف_ارصدة'!B1126,صادر_وارد!$A$3:$A$500)</f>
        <v>0</v>
      </c>
      <c r="D1126" s="19">
        <f ca="1">SUMIF(صادر_وارد!$D$3:$D$1999,'تكويد صنف_ارصدة'!B1126,صادر_وارد!$B$3:$B$500)</f>
        <v>0</v>
      </c>
      <c r="E1126" s="67">
        <f t="shared" ca="1" si="18"/>
        <v>0</v>
      </c>
      <c r="F1126" s="66"/>
    </row>
    <row r="1127" spans="1:6" ht="19.5" thickTop="1" thickBot="1">
      <c r="A1127" s="66"/>
      <c r="B1127" s="19" t="str">
        <f>IF(A1127="","",SUBTOTAL(3,A$6:A1127))</f>
        <v/>
      </c>
      <c r="C1127" s="18">
        <f ca="1">SUMIF(صادر_وارد!$D$3:$D$1999,'تكويد صنف_ارصدة'!B1127,صادر_وارد!$A$3:$A$500)</f>
        <v>0</v>
      </c>
      <c r="D1127" s="19">
        <f ca="1">SUMIF(صادر_وارد!$D$3:$D$1999,'تكويد صنف_ارصدة'!B1127,صادر_وارد!$B$3:$B$500)</f>
        <v>0</v>
      </c>
      <c r="E1127" s="67">
        <f t="shared" ca="1" si="18"/>
        <v>0</v>
      </c>
      <c r="F1127" s="66"/>
    </row>
    <row r="1128" spans="1:6" ht="19.5" thickTop="1" thickBot="1">
      <c r="A1128" s="66"/>
      <c r="B1128" s="19" t="str">
        <f>IF(A1128="","",SUBTOTAL(3,A$6:A1128))</f>
        <v/>
      </c>
      <c r="C1128" s="18">
        <f ca="1">SUMIF(صادر_وارد!$D$3:$D$1999,'تكويد صنف_ارصدة'!B1128,صادر_وارد!$A$3:$A$500)</f>
        <v>0</v>
      </c>
      <c r="D1128" s="19">
        <f ca="1">SUMIF(صادر_وارد!$D$3:$D$1999,'تكويد صنف_ارصدة'!B1128,صادر_وارد!$B$3:$B$500)</f>
        <v>0</v>
      </c>
      <c r="E1128" s="67">
        <f t="shared" ca="1" si="18"/>
        <v>0</v>
      </c>
      <c r="F1128" s="66"/>
    </row>
    <row r="1129" spans="1:6" ht="19.5" thickTop="1" thickBot="1">
      <c r="A1129" s="66"/>
      <c r="B1129" s="19" t="str">
        <f>IF(A1129="","",SUBTOTAL(3,A$6:A1129))</f>
        <v/>
      </c>
      <c r="C1129" s="18">
        <f ca="1">SUMIF(صادر_وارد!$D$3:$D$1999,'تكويد صنف_ارصدة'!B1129,صادر_وارد!$A$3:$A$500)</f>
        <v>0</v>
      </c>
      <c r="D1129" s="19">
        <f ca="1">SUMIF(صادر_وارد!$D$3:$D$1999,'تكويد صنف_ارصدة'!B1129,صادر_وارد!$B$3:$B$500)</f>
        <v>0</v>
      </c>
      <c r="E1129" s="67">
        <f t="shared" ca="1" si="18"/>
        <v>0</v>
      </c>
      <c r="F1129" s="66"/>
    </row>
    <row r="1130" spans="1:6" ht="19.5" thickTop="1" thickBot="1">
      <c r="A1130" s="66"/>
      <c r="B1130" s="19" t="str">
        <f>IF(A1130="","",SUBTOTAL(3,A$6:A1130))</f>
        <v/>
      </c>
      <c r="C1130" s="18">
        <f ca="1">SUMIF(صادر_وارد!$D$3:$D$1999,'تكويد صنف_ارصدة'!B1130,صادر_وارد!$A$3:$A$500)</f>
        <v>0</v>
      </c>
      <c r="D1130" s="19">
        <f ca="1">SUMIF(صادر_وارد!$D$3:$D$1999,'تكويد صنف_ارصدة'!B1130,صادر_وارد!$B$3:$B$500)</f>
        <v>0</v>
      </c>
      <c r="E1130" s="67">
        <f t="shared" ca="1" si="18"/>
        <v>0</v>
      </c>
      <c r="F1130" s="66"/>
    </row>
    <row r="1131" spans="1:6" ht="19.5" thickTop="1" thickBot="1">
      <c r="A1131" s="66"/>
      <c r="B1131" s="19" t="str">
        <f>IF(A1131="","",SUBTOTAL(3,A$6:A1131))</f>
        <v/>
      </c>
      <c r="C1131" s="18">
        <f ca="1">SUMIF(صادر_وارد!$D$3:$D$1999,'تكويد صنف_ارصدة'!B1131,صادر_وارد!$A$3:$A$500)</f>
        <v>0</v>
      </c>
      <c r="D1131" s="19">
        <f ca="1">SUMIF(صادر_وارد!$D$3:$D$1999,'تكويد صنف_ارصدة'!B1131,صادر_وارد!$B$3:$B$500)</f>
        <v>0</v>
      </c>
      <c r="E1131" s="67">
        <f t="shared" ca="1" si="18"/>
        <v>0</v>
      </c>
      <c r="F1131" s="66"/>
    </row>
    <row r="1132" spans="1:6" ht="19.5" thickTop="1" thickBot="1">
      <c r="A1132" s="66"/>
      <c r="B1132" s="19" t="str">
        <f>IF(A1132="","",SUBTOTAL(3,A$6:A1132))</f>
        <v/>
      </c>
      <c r="C1132" s="18">
        <f ca="1">SUMIF(صادر_وارد!$D$3:$D$1999,'تكويد صنف_ارصدة'!B1132,صادر_وارد!$A$3:$A$500)</f>
        <v>0</v>
      </c>
      <c r="D1132" s="19">
        <f ca="1">SUMIF(صادر_وارد!$D$3:$D$1999,'تكويد صنف_ارصدة'!B1132,صادر_وارد!$B$3:$B$500)</f>
        <v>0</v>
      </c>
      <c r="E1132" s="67">
        <f t="shared" ca="1" si="18"/>
        <v>0</v>
      </c>
      <c r="F1132" s="66"/>
    </row>
    <row r="1133" spans="1:6" ht="19.5" thickTop="1" thickBot="1">
      <c r="A1133" s="66"/>
      <c r="B1133" s="19" t="str">
        <f>IF(A1133="","",SUBTOTAL(3,A$6:A1133))</f>
        <v/>
      </c>
      <c r="C1133" s="18">
        <f ca="1">SUMIF(صادر_وارد!$D$3:$D$1999,'تكويد صنف_ارصدة'!B1133,صادر_وارد!$A$3:$A$500)</f>
        <v>0</v>
      </c>
      <c r="D1133" s="19">
        <f ca="1">SUMIF(صادر_وارد!$D$3:$D$1999,'تكويد صنف_ارصدة'!B1133,صادر_وارد!$B$3:$B$500)</f>
        <v>0</v>
      </c>
      <c r="E1133" s="67">
        <f t="shared" ca="1" si="18"/>
        <v>0</v>
      </c>
      <c r="F1133" s="66"/>
    </row>
    <row r="1134" spans="1:6" ht="19.5" thickTop="1" thickBot="1">
      <c r="A1134" s="66"/>
      <c r="B1134" s="19" t="str">
        <f>IF(A1134="","",SUBTOTAL(3,A$6:A1134))</f>
        <v/>
      </c>
      <c r="C1134" s="18">
        <f ca="1">SUMIF(صادر_وارد!$D$3:$D$1999,'تكويد صنف_ارصدة'!B1134,صادر_وارد!$A$3:$A$500)</f>
        <v>0</v>
      </c>
      <c r="D1134" s="19">
        <f ca="1">SUMIF(صادر_وارد!$D$3:$D$1999,'تكويد صنف_ارصدة'!B1134,صادر_وارد!$B$3:$B$500)</f>
        <v>0</v>
      </c>
      <c r="E1134" s="67">
        <f t="shared" ca="1" si="18"/>
        <v>0</v>
      </c>
      <c r="F1134" s="66"/>
    </row>
    <row r="1135" spans="1:6" ht="19.5" thickTop="1" thickBot="1">
      <c r="A1135" s="66"/>
      <c r="B1135" s="19" t="str">
        <f>IF(A1135="","",SUBTOTAL(3,A$6:A1135))</f>
        <v/>
      </c>
      <c r="C1135" s="18">
        <f ca="1">SUMIF(صادر_وارد!$D$3:$D$1999,'تكويد صنف_ارصدة'!B1135,صادر_وارد!$A$3:$A$500)</f>
        <v>0</v>
      </c>
      <c r="D1135" s="19">
        <f ca="1">SUMIF(صادر_وارد!$D$3:$D$1999,'تكويد صنف_ارصدة'!B1135,صادر_وارد!$B$3:$B$500)</f>
        <v>0</v>
      </c>
      <c r="E1135" s="67">
        <f t="shared" ca="1" si="18"/>
        <v>0</v>
      </c>
      <c r="F1135" s="66"/>
    </row>
    <row r="1136" spans="1:6" ht="19.5" thickTop="1" thickBot="1">
      <c r="A1136" s="66"/>
      <c r="B1136" s="19" t="str">
        <f>IF(A1136="","",SUBTOTAL(3,A$6:A1136))</f>
        <v/>
      </c>
      <c r="C1136" s="18">
        <f ca="1">SUMIF(صادر_وارد!$D$3:$D$1999,'تكويد صنف_ارصدة'!B1136,صادر_وارد!$A$3:$A$500)</f>
        <v>0</v>
      </c>
      <c r="D1136" s="19">
        <f ca="1">SUMIF(صادر_وارد!$D$3:$D$1999,'تكويد صنف_ارصدة'!B1136,صادر_وارد!$B$3:$B$500)</f>
        <v>0</v>
      </c>
      <c r="E1136" s="67">
        <f t="shared" ca="1" si="18"/>
        <v>0</v>
      </c>
      <c r="F1136" s="66"/>
    </row>
    <row r="1137" spans="1:6" ht="19.5" thickTop="1" thickBot="1">
      <c r="A1137" s="66"/>
      <c r="B1137" s="19" t="str">
        <f>IF(A1137="","",SUBTOTAL(3,A$6:A1137))</f>
        <v/>
      </c>
      <c r="C1137" s="18">
        <f ca="1">SUMIF(صادر_وارد!$D$3:$D$1999,'تكويد صنف_ارصدة'!B1137,صادر_وارد!$A$3:$A$500)</f>
        <v>0</v>
      </c>
      <c r="D1137" s="19">
        <f ca="1">SUMIF(صادر_وارد!$D$3:$D$1999,'تكويد صنف_ارصدة'!B1137,صادر_وارد!$B$3:$B$500)</f>
        <v>0</v>
      </c>
      <c r="E1137" s="67">
        <f t="shared" ca="1" si="18"/>
        <v>0</v>
      </c>
      <c r="F1137" s="66"/>
    </row>
    <row r="1138" spans="1:6" ht="19.5" thickTop="1" thickBot="1">
      <c r="A1138" s="66"/>
      <c r="B1138" s="19" t="str">
        <f>IF(A1138="","",SUBTOTAL(3,A$6:A1138))</f>
        <v/>
      </c>
      <c r="C1138" s="18">
        <f ca="1">SUMIF(صادر_وارد!$D$3:$D$1999,'تكويد صنف_ارصدة'!B1138,صادر_وارد!$A$3:$A$500)</f>
        <v>0</v>
      </c>
      <c r="D1138" s="19">
        <f ca="1">SUMIF(صادر_وارد!$D$3:$D$1999,'تكويد صنف_ارصدة'!B1138,صادر_وارد!$B$3:$B$500)</f>
        <v>0</v>
      </c>
      <c r="E1138" s="67">
        <f t="shared" ca="1" si="18"/>
        <v>0</v>
      </c>
      <c r="F1138" s="66"/>
    </row>
    <row r="1139" spans="1:6" ht="19.5" thickTop="1" thickBot="1">
      <c r="A1139" s="66"/>
      <c r="B1139" s="19" t="str">
        <f>IF(A1139="","",SUBTOTAL(3,A$6:A1139))</f>
        <v/>
      </c>
      <c r="C1139" s="18">
        <f ca="1">SUMIF(صادر_وارد!$D$3:$D$1999,'تكويد صنف_ارصدة'!B1139,صادر_وارد!$A$3:$A$500)</f>
        <v>0</v>
      </c>
      <c r="D1139" s="19">
        <f ca="1">SUMIF(صادر_وارد!$D$3:$D$1999,'تكويد صنف_ارصدة'!B1139,صادر_وارد!$B$3:$B$500)</f>
        <v>0</v>
      </c>
      <c r="E1139" s="67">
        <f t="shared" ca="1" si="18"/>
        <v>0</v>
      </c>
      <c r="F1139" s="66"/>
    </row>
    <row r="1140" spans="1:6" ht="19.5" thickTop="1" thickBot="1">
      <c r="A1140" s="66"/>
      <c r="B1140" s="19" t="str">
        <f>IF(A1140="","",SUBTOTAL(3,A$6:A1140))</f>
        <v/>
      </c>
      <c r="C1140" s="18">
        <f ca="1">SUMIF(صادر_وارد!$D$3:$D$1999,'تكويد صنف_ارصدة'!B1140,صادر_وارد!$A$3:$A$500)</f>
        <v>0</v>
      </c>
      <c r="D1140" s="19">
        <f ca="1">SUMIF(صادر_وارد!$D$3:$D$1999,'تكويد صنف_ارصدة'!B1140,صادر_وارد!$B$3:$B$500)</f>
        <v>0</v>
      </c>
      <c r="E1140" s="67">
        <f t="shared" ca="1" si="18"/>
        <v>0</v>
      </c>
      <c r="F1140" s="66"/>
    </row>
    <row r="1141" spans="1:6" ht="19.5" thickTop="1" thickBot="1">
      <c r="A1141" s="66"/>
      <c r="B1141" s="19" t="str">
        <f>IF(A1141="","",SUBTOTAL(3,A$6:A1141))</f>
        <v/>
      </c>
      <c r="C1141" s="18">
        <f ca="1">SUMIF(صادر_وارد!$D$3:$D$1999,'تكويد صنف_ارصدة'!B1141,صادر_وارد!$A$3:$A$500)</f>
        <v>0</v>
      </c>
      <c r="D1141" s="19">
        <f ca="1">SUMIF(صادر_وارد!$D$3:$D$1999,'تكويد صنف_ارصدة'!B1141,صادر_وارد!$B$3:$B$500)</f>
        <v>0</v>
      </c>
      <c r="E1141" s="67">
        <f t="shared" ca="1" si="18"/>
        <v>0</v>
      </c>
      <c r="F1141" s="66"/>
    </row>
    <row r="1142" spans="1:6" ht="19.5" thickTop="1" thickBot="1">
      <c r="A1142" s="66"/>
      <c r="B1142" s="19" t="str">
        <f>IF(A1142="","",SUBTOTAL(3,A$6:A1142))</f>
        <v/>
      </c>
      <c r="C1142" s="18">
        <f ca="1">SUMIF(صادر_وارد!$D$3:$D$1999,'تكويد صنف_ارصدة'!B1142,صادر_وارد!$A$3:$A$500)</f>
        <v>0</v>
      </c>
      <c r="D1142" s="19">
        <f ca="1">SUMIF(صادر_وارد!$D$3:$D$1999,'تكويد صنف_ارصدة'!B1142,صادر_وارد!$B$3:$B$500)</f>
        <v>0</v>
      </c>
      <c r="E1142" s="67">
        <f t="shared" ca="1" si="18"/>
        <v>0</v>
      </c>
      <c r="F1142" s="66"/>
    </row>
    <row r="1143" spans="1:6" ht="19.5" thickTop="1" thickBot="1">
      <c r="A1143" s="66"/>
      <c r="B1143" s="19" t="str">
        <f>IF(A1143="","",SUBTOTAL(3,A$6:A1143))</f>
        <v/>
      </c>
      <c r="C1143" s="18">
        <f ca="1">SUMIF(صادر_وارد!$D$3:$D$1999,'تكويد صنف_ارصدة'!B1143,صادر_وارد!$A$3:$A$500)</f>
        <v>0</v>
      </c>
      <c r="D1143" s="19">
        <f ca="1">SUMIF(صادر_وارد!$D$3:$D$1999,'تكويد صنف_ارصدة'!B1143,صادر_وارد!$B$3:$B$500)</f>
        <v>0</v>
      </c>
      <c r="E1143" s="67">
        <f t="shared" ca="1" si="18"/>
        <v>0</v>
      </c>
      <c r="F1143" s="66"/>
    </row>
    <row r="1144" spans="1:6" ht="19.5" thickTop="1" thickBot="1">
      <c r="A1144" s="66"/>
      <c r="B1144" s="19" t="str">
        <f>IF(A1144="","",SUBTOTAL(3,A$6:A1144))</f>
        <v/>
      </c>
      <c r="C1144" s="18">
        <f ca="1">SUMIF(صادر_وارد!$D$3:$D$1999,'تكويد صنف_ارصدة'!B1144,صادر_وارد!$A$3:$A$500)</f>
        <v>0</v>
      </c>
      <c r="D1144" s="19">
        <f ca="1">SUMIF(صادر_وارد!$D$3:$D$1999,'تكويد صنف_ارصدة'!B1144,صادر_وارد!$B$3:$B$500)</f>
        <v>0</v>
      </c>
      <c r="E1144" s="67">
        <f t="shared" ca="1" si="18"/>
        <v>0</v>
      </c>
      <c r="F1144" s="66"/>
    </row>
    <row r="1145" spans="1:6" ht="19.5" thickTop="1" thickBot="1">
      <c r="A1145" s="66"/>
      <c r="B1145" s="19" t="str">
        <f>IF(A1145="","",SUBTOTAL(3,A$6:A1145))</f>
        <v/>
      </c>
      <c r="C1145" s="18">
        <f ca="1">SUMIF(صادر_وارد!$D$3:$D$1999,'تكويد صنف_ارصدة'!B1145,صادر_وارد!$A$3:$A$500)</f>
        <v>0</v>
      </c>
      <c r="D1145" s="19">
        <f ca="1">SUMIF(صادر_وارد!$D$3:$D$1999,'تكويد صنف_ارصدة'!B1145,صادر_وارد!$B$3:$B$500)</f>
        <v>0</v>
      </c>
      <c r="E1145" s="67">
        <f t="shared" ca="1" si="18"/>
        <v>0</v>
      </c>
      <c r="F1145" s="66"/>
    </row>
    <row r="1146" spans="1:6" ht="19.5" thickTop="1" thickBot="1">
      <c r="A1146" s="66"/>
      <c r="B1146" s="19" t="str">
        <f>IF(A1146="","",SUBTOTAL(3,A$6:A1146))</f>
        <v/>
      </c>
      <c r="C1146" s="18">
        <f ca="1">SUMIF(صادر_وارد!$D$3:$D$1999,'تكويد صنف_ارصدة'!B1146,صادر_وارد!$A$3:$A$500)</f>
        <v>0</v>
      </c>
      <c r="D1146" s="19">
        <f ca="1">SUMIF(صادر_وارد!$D$3:$D$1999,'تكويد صنف_ارصدة'!B1146,صادر_وارد!$B$3:$B$500)</f>
        <v>0</v>
      </c>
      <c r="E1146" s="67">
        <f t="shared" ca="1" si="18"/>
        <v>0</v>
      </c>
      <c r="F1146" s="66"/>
    </row>
    <row r="1147" spans="1:6" ht="19.5" thickTop="1" thickBot="1">
      <c r="A1147" s="66"/>
      <c r="B1147" s="19" t="str">
        <f>IF(A1147="","",SUBTOTAL(3,A$6:A1147))</f>
        <v/>
      </c>
      <c r="C1147" s="18">
        <f ca="1">SUMIF(صادر_وارد!$D$3:$D$1999,'تكويد صنف_ارصدة'!B1147,صادر_وارد!$A$3:$A$500)</f>
        <v>0</v>
      </c>
      <c r="D1147" s="19">
        <f ca="1">SUMIF(صادر_وارد!$D$3:$D$1999,'تكويد صنف_ارصدة'!B1147,صادر_وارد!$B$3:$B$500)</f>
        <v>0</v>
      </c>
      <c r="E1147" s="67">
        <f t="shared" ca="1" si="18"/>
        <v>0</v>
      </c>
      <c r="F1147" s="66"/>
    </row>
    <row r="1148" spans="1:6" ht="19.5" thickTop="1" thickBot="1">
      <c r="A1148" s="66"/>
      <c r="B1148" s="19" t="str">
        <f>IF(A1148="","",SUBTOTAL(3,A$6:A1148))</f>
        <v/>
      </c>
      <c r="C1148" s="18">
        <f ca="1">SUMIF(صادر_وارد!$D$3:$D$1999,'تكويد صنف_ارصدة'!B1148,صادر_وارد!$A$3:$A$500)</f>
        <v>0</v>
      </c>
      <c r="D1148" s="19">
        <f ca="1">SUMIF(صادر_وارد!$D$3:$D$1999,'تكويد صنف_ارصدة'!B1148,صادر_وارد!$B$3:$B$500)</f>
        <v>0</v>
      </c>
      <c r="E1148" s="67">
        <f t="shared" ca="1" si="18"/>
        <v>0</v>
      </c>
      <c r="F1148" s="66"/>
    </row>
    <row r="1149" spans="1:6" ht="19.5" thickTop="1" thickBot="1">
      <c r="A1149" s="66"/>
      <c r="B1149" s="19" t="str">
        <f>IF(A1149="","",SUBTOTAL(3,A$6:A1149))</f>
        <v/>
      </c>
      <c r="C1149" s="18">
        <f ca="1">SUMIF(صادر_وارد!$D$3:$D$1999,'تكويد صنف_ارصدة'!B1149,صادر_وارد!$A$3:$A$500)</f>
        <v>0</v>
      </c>
      <c r="D1149" s="19">
        <f ca="1">SUMIF(صادر_وارد!$D$3:$D$1999,'تكويد صنف_ارصدة'!B1149,صادر_وارد!$B$3:$B$500)</f>
        <v>0</v>
      </c>
      <c r="E1149" s="67">
        <f t="shared" ca="1" si="18"/>
        <v>0</v>
      </c>
      <c r="F1149" s="66"/>
    </row>
    <row r="1150" spans="1:6" ht="19.5" thickTop="1" thickBot="1">
      <c r="A1150" s="66"/>
      <c r="B1150" s="19" t="str">
        <f>IF(A1150="","",SUBTOTAL(3,A$6:A1150))</f>
        <v/>
      </c>
      <c r="C1150" s="18">
        <f ca="1">SUMIF(صادر_وارد!$D$3:$D$1999,'تكويد صنف_ارصدة'!B1150,صادر_وارد!$A$3:$A$500)</f>
        <v>0</v>
      </c>
      <c r="D1150" s="19">
        <f ca="1">SUMIF(صادر_وارد!$D$3:$D$1999,'تكويد صنف_ارصدة'!B1150,صادر_وارد!$B$3:$B$500)</f>
        <v>0</v>
      </c>
      <c r="E1150" s="67">
        <f t="shared" ca="1" si="18"/>
        <v>0</v>
      </c>
      <c r="F1150" s="66"/>
    </row>
    <row r="1151" spans="1:6" ht="19.5" thickTop="1" thickBot="1">
      <c r="A1151" s="66"/>
      <c r="B1151" s="19" t="str">
        <f>IF(A1151="","",SUBTOTAL(3,A$6:A1151))</f>
        <v/>
      </c>
      <c r="C1151" s="18">
        <f ca="1">SUMIF(صادر_وارد!$D$3:$D$1999,'تكويد صنف_ارصدة'!B1151,صادر_وارد!$A$3:$A$500)</f>
        <v>0</v>
      </c>
      <c r="D1151" s="19">
        <f ca="1">SUMIF(صادر_وارد!$D$3:$D$1999,'تكويد صنف_ارصدة'!B1151,صادر_وارد!$B$3:$B$500)</f>
        <v>0</v>
      </c>
      <c r="E1151" s="67">
        <f t="shared" ca="1" si="18"/>
        <v>0</v>
      </c>
      <c r="F1151" s="66"/>
    </row>
    <row r="1152" spans="1:6" ht="19.5" thickTop="1" thickBot="1">
      <c r="A1152" s="66"/>
      <c r="B1152" s="19" t="str">
        <f>IF(A1152="","",SUBTOTAL(3,A$6:A1152))</f>
        <v/>
      </c>
      <c r="C1152" s="18">
        <f ca="1">SUMIF(صادر_وارد!$D$3:$D$1999,'تكويد صنف_ارصدة'!B1152,صادر_وارد!$A$3:$A$500)</f>
        <v>0</v>
      </c>
      <c r="D1152" s="19">
        <f ca="1">SUMIF(صادر_وارد!$D$3:$D$1999,'تكويد صنف_ارصدة'!B1152,صادر_وارد!$B$3:$B$500)</f>
        <v>0</v>
      </c>
      <c r="E1152" s="67">
        <f t="shared" ca="1" si="18"/>
        <v>0</v>
      </c>
      <c r="F1152" s="66"/>
    </row>
    <row r="1153" spans="1:6" ht="19.5" thickTop="1" thickBot="1">
      <c r="A1153" s="66"/>
      <c r="B1153" s="19" t="str">
        <f>IF(A1153="","",SUBTOTAL(3,A$6:A1153))</f>
        <v/>
      </c>
      <c r="C1153" s="18">
        <f ca="1">SUMIF(صادر_وارد!$D$3:$D$1999,'تكويد صنف_ارصدة'!B1153,صادر_وارد!$A$3:$A$500)</f>
        <v>0</v>
      </c>
      <c r="D1153" s="19">
        <f ca="1">SUMIF(صادر_وارد!$D$3:$D$1999,'تكويد صنف_ارصدة'!B1153,صادر_وارد!$B$3:$B$500)</f>
        <v>0</v>
      </c>
      <c r="E1153" s="67">
        <f t="shared" ca="1" si="18"/>
        <v>0</v>
      </c>
      <c r="F1153" s="66"/>
    </row>
    <row r="1154" spans="1:6" ht="19.5" thickTop="1" thickBot="1">
      <c r="A1154" s="66"/>
      <c r="B1154" s="19" t="str">
        <f>IF(A1154="","",SUBTOTAL(3,A$6:A1154))</f>
        <v/>
      </c>
      <c r="C1154" s="18">
        <f ca="1">SUMIF(صادر_وارد!$D$3:$D$1999,'تكويد صنف_ارصدة'!B1154,صادر_وارد!$A$3:$A$500)</f>
        <v>0</v>
      </c>
      <c r="D1154" s="19">
        <f ca="1">SUMIF(صادر_وارد!$D$3:$D$1999,'تكويد صنف_ارصدة'!B1154,صادر_وارد!$B$3:$B$500)</f>
        <v>0</v>
      </c>
      <c r="E1154" s="67">
        <f t="shared" ca="1" si="18"/>
        <v>0</v>
      </c>
      <c r="F1154" s="66"/>
    </row>
    <row r="1155" spans="1:6" ht="19.5" thickTop="1" thickBot="1">
      <c r="A1155" s="66"/>
      <c r="B1155" s="19" t="str">
        <f>IF(A1155="","",SUBTOTAL(3,A$6:A1155))</f>
        <v/>
      </c>
      <c r="C1155" s="18">
        <f ca="1">SUMIF(صادر_وارد!$D$3:$D$1999,'تكويد صنف_ارصدة'!B1155,صادر_وارد!$A$3:$A$500)</f>
        <v>0</v>
      </c>
      <c r="D1155" s="19">
        <f ca="1">SUMIF(صادر_وارد!$D$3:$D$1999,'تكويد صنف_ارصدة'!B1155,صادر_وارد!$B$3:$B$500)</f>
        <v>0</v>
      </c>
      <c r="E1155" s="67">
        <f t="shared" ca="1" si="18"/>
        <v>0</v>
      </c>
      <c r="F1155" s="66"/>
    </row>
    <row r="1156" spans="1:6" ht="19.5" thickTop="1" thickBot="1">
      <c r="A1156" s="66"/>
      <c r="B1156" s="19" t="str">
        <f>IF(A1156="","",SUBTOTAL(3,A$6:A1156))</f>
        <v/>
      </c>
      <c r="C1156" s="18">
        <f ca="1">SUMIF(صادر_وارد!$D$3:$D$1999,'تكويد صنف_ارصدة'!B1156,صادر_وارد!$A$3:$A$500)</f>
        <v>0</v>
      </c>
      <c r="D1156" s="19">
        <f ca="1">SUMIF(صادر_وارد!$D$3:$D$1999,'تكويد صنف_ارصدة'!B1156,صادر_وارد!$B$3:$B$500)</f>
        <v>0</v>
      </c>
      <c r="E1156" s="67">
        <f t="shared" ca="1" si="18"/>
        <v>0</v>
      </c>
      <c r="F1156" s="66"/>
    </row>
    <row r="1157" spans="1:6" ht="19.5" thickTop="1" thickBot="1">
      <c r="A1157" s="66"/>
      <c r="B1157" s="19" t="str">
        <f>IF(A1157="","",SUBTOTAL(3,A$6:A1157))</f>
        <v/>
      </c>
      <c r="C1157" s="18">
        <f ca="1">SUMIF(صادر_وارد!$D$3:$D$1999,'تكويد صنف_ارصدة'!B1157,صادر_وارد!$A$3:$A$500)</f>
        <v>0</v>
      </c>
      <c r="D1157" s="19">
        <f ca="1">SUMIF(صادر_وارد!$D$3:$D$1999,'تكويد صنف_ارصدة'!B1157,صادر_وارد!$B$3:$B$500)</f>
        <v>0</v>
      </c>
      <c r="E1157" s="67">
        <f t="shared" ca="1" si="18"/>
        <v>0</v>
      </c>
      <c r="F1157" s="66"/>
    </row>
    <row r="1158" spans="1:6" ht="19.5" thickTop="1" thickBot="1">
      <c r="A1158" s="66"/>
      <c r="B1158" s="19" t="str">
        <f>IF(A1158="","",SUBTOTAL(3,A$6:A1158))</f>
        <v/>
      </c>
      <c r="C1158" s="18">
        <f ca="1">SUMIF(صادر_وارد!$D$3:$D$1999,'تكويد صنف_ارصدة'!B1158,صادر_وارد!$A$3:$A$500)</f>
        <v>0</v>
      </c>
      <c r="D1158" s="19">
        <f ca="1">SUMIF(صادر_وارد!$D$3:$D$1999,'تكويد صنف_ارصدة'!B1158,صادر_وارد!$B$3:$B$500)</f>
        <v>0</v>
      </c>
      <c r="E1158" s="67">
        <f t="shared" ca="1" si="18"/>
        <v>0</v>
      </c>
      <c r="F1158" s="66"/>
    </row>
    <row r="1159" spans="1:6" ht="19.5" thickTop="1" thickBot="1">
      <c r="A1159" s="66"/>
      <c r="B1159" s="19" t="str">
        <f>IF(A1159="","",SUBTOTAL(3,A$6:A1159))</f>
        <v/>
      </c>
      <c r="C1159" s="18">
        <f ca="1">SUMIF(صادر_وارد!$D$3:$D$1999,'تكويد صنف_ارصدة'!B1159,صادر_وارد!$A$3:$A$500)</f>
        <v>0</v>
      </c>
      <c r="D1159" s="19">
        <f ca="1">SUMIF(صادر_وارد!$D$3:$D$1999,'تكويد صنف_ارصدة'!B1159,صادر_وارد!$B$3:$B$500)</f>
        <v>0</v>
      </c>
      <c r="E1159" s="67">
        <f t="shared" ref="E1159:E1222" ca="1" si="19">C1159-D1159</f>
        <v>0</v>
      </c>
      <c r="F1159" s="66"/>
    </row>
    <row r="1160" spans="1:6" ht="19.5" thickTop="1" thickBot="1">
      <c r="A1160" s="66"/>
      <c r="B1160" s="19" t="str">
        <f>IF(A1160="","",SUBTOTAL(3,A$6:A1160))</f>
        <v/>
      </c>
      <c r="C1160" s="18">
        <f ca="1">SUMIF(صادر_وارد!$D$3:$D$1999,'تكويد صنف_ارصدة'!B1160,صادر_وارد!$A$3:$A$500)</f>
        <v>0</v>
      </c>
      <c r="D1160" s="19">
        <f ca="1">SUMIF(صادر_وارد!$D$3:$D$1999,'تكويد صنف_ارصدة'!B1160,صادر_وارد!$B$3:$B$500)</f>
        <v>0</v>
      </c>
      <c r="E1160" s="67">
        <f t="shared" ca="1" si="19"/>
        <v>0</v>
      </c>
      <c r="F1160" s="66"/>
    </row>
    <row r="1161" spans="1:6" ht="19.5" thickTop="1" thickBot="1">
      <c r="A1161" s="66"/>
      <c r="B1161" s="19" t="str">
        <f>IF(A1161="","",SUBTOTAL(3,A$6:A1161))</f>
        <v/>
      </c>
      <c r="C1161" s="18">
        <f ca="1">SUMIF(صادر_وارد!$D$3:$D$1999,'تكويد صنف_ارصدة'!B1161,صادر_وارد!$A$3:$A$500)</f>
        <v>0</v>
      </c>
      <c r="D1161" s="19">
        <f ca="1">SUMIF(صادر_وارد!$D$3:$D$1999,'تكويد صنف_ارصدة'!B1161,صادر_وارد!$B$3:$B$500)</f>
        <v>0</v>
      </c>
      <c r="E1161" s="67">
        <f t="shared" ca="1" si="19"/>
        <v>0</v>
      </c>
      <c r="F1161" s="66"/>
    </row>
    <row r="1162" spans="1:6" ht="19.5" thickTop="1" thickBot="1">
      <c r="A1162" s="66"/>
      <c r="B1162" s="19" t="str">
        <f>IF(A1162="","",SUBTOTAL(3,A$6:A1162))</f>
        <v/>
      </c>
      <c r="C1162" s="18">
        <f ca="1">SUMIF(صادر_وارد!$D$3:$D$1999,'تكويد صنف_ارصدة'!B1162,صادر_وارد!$A$3:$A$500)</f>
        <v>0</v>
      </c>
      <c r="D1162" s="19">
        <f ca="1">SUMIF(صادر_وارد!$D$3:$D$1999,'تكويد صنف_ارصدة'!B1162,صادر_وارد!$B$3:$B$500)</f>
        <v>0</v>
      </c>
      <c r="E1162" s="67">
        <f t="shared" ca="1" si="19"/>
        <v>0</v>
      </c>
      <c r="F1162" s="66"/>
    </row>
    <row r="1163" spans="1:6" ht="19.5" thickTop="1" thickBot="1">
      <c r="A1163" s="66"/>
      <c r="B1163" s="19" t="str">
        <f>IF(A1163="","",SUBTOTAL(3,A$6:A1163))</f>
        <v/>
      </c>
      <c r="C1163" s="18">
        <f ca="1">SUMIF(صادر_وارد!$D$3:$D$1999,'تكويد صنف_ارصدة'!B1163,صادر_وارد!$A$3:$A$500)</f>
        <v>0</v>
      </c>
      <c r="D1163" s="19">
        <f ca="1">SUMIF(صادر_وارد!$D$3:$D$1999,'تكويد صنف_ارصدة'!B1163,صادر_وارد!$B$3:$B$500)</f>
        <v>0</v>
      </c>
      <c r="E1163" s="67">
        <f t="shared" ca="1" si="19"/>
        <v>0</v>
      </c>
      <c r="F1163" s="66"/>
    </row>
    <row r="1164" spans="1:6" ht="19.5" thickTop="1" thickBot="1">
      <c r="A1164" s="66"/>
      <c r="B1164" s="19" t="str">
        <f>IF(A1164="","",SUBTOTAL(3,A$6:A1164))</f>
        <v/>
      </c>
      <c r="C1164" s="18">
        <f ca="1">SUMIF(صادر_وارد!$D$3:$D$1999,'تكويد صنف_ارصدة'!B1164,صادر_وارد!$A$3:$A$500)</f>
        <v>0</v>
      </c>
      <c r="D1164" s="19">
        <f ca="1">SUMIF(صادر_وارد!$D$3:$D$1999,'تكويد صنف_ارصدة'!B1164,صادر_وارد!$B$3:$B$500)</f>
        <v>0</v>
      </c>
      <c r="E1164" s="67">
        <f t="shared" ca="1" si="19"/>
        <v>0</v>
      </c>
      <c r="F1164" s="66"/>
    </row>
    <row r="1165" spans="1:6" ht="19.5" thickTop="1" thickBot="1">
      <c r="A1165" s="66"/>
      <c r="B1165" s="19" t="str">
        <f>IF(A1165="","",SUBTOTAL(3,A$6:A1165))</f>
        <v/>
      </c>
      <c r="C1165" s="18">
        <f ca="1">SUMIF(صادر_وارد!$D$3:$D$1999,'تكويد صنف_ارصدة'!B1165,صادر_وارد!$A$3:$A$500)</f>
        <v>0</v>
      </c>
      <c r="D1165" s="19">
        <f ca="1">SUMIF(صادر_وارد!$D$3:$D$1999,'تكويد صنف_ارصدة'!B1165,صادر_وارد!$B$3:$B$500)</f>
        <v>0</v>
      </c>
      <c r="E1165" s="67">
        <f t="shared" ca="1" si="19"/>
        <v>0</v>
      </c>
      <c r="F1165" s="66"/>
    </row>
    <row r="1166" spans="1:6" ht="19.5" thickTop="1" thickBot="1">
      <c r="A1166" s="66"/>
      <c r="B1166" s="19" t="str">
        <f>IF(A1166="","",SUBTOTAL(3,A$6:A1166))</f>
        <v/>
      </c>
      <c r="C1166" s="18">
        <f ca="1">SUMIF(صادر_وارد!$D$3:$D$1999,'تكويد صنف_ارصدة'!B1166,صادر_وارد!$A$3:$A$500)</f>
        <v>0</v>
      </c>
      <c r="D1166" s="19">
        <f ca="1">SUMIF(صادر_وارد!$D$3:$D$1999,'تكويد صنف_ارصدة'!B1166,صادر_وارد!$B$3:$B$500)</f>
        <v>0</v>
      </c>
      <c r="E1166" s="67">
        <f t="shared" ca="1" si="19"/>
        <v>0</v>
      </c>
      <c r="F1166" s="66"/>
    </row>
    <row r="1167" spans="1:6" ht="19.5" thickTop="1" thickBot="1">
      <c r="A1167" s="66"/>
      <c r="B1167" s="19" t="str">
        <f>IF(A1167="","",SUBTOTAL(3,A$6:A1167))</f>
        <v/>
      </c>
      <c r="C1167" s="18">
        <f ca="1">SUMIF(صادر_وارد!$D$3:$D$1999,'تكويد صنف_ارصدة'!B1167,صادر_وارد!$A$3:$A$500)</f>
        <v>0</v>
      </c>
      <c r="D1167" s="19">
        <f ca="1">SUMIF(صادر_وارد!$D$3:$D$1999,'تكويد صنف_ارصدة'!B1167,صادر_وارد!$B$3:$B$500)</f>
        <v>0</v>
      </c>
      <c r="E1167" s="67">
        <f t="shared" ca="1" si="19"/>
        <v>0</v>
      </c>
      <c r="F1167" s="66"/>
    </row>
    <row r="1168" spans="1:6" ht="19.5" thickTop="1" thickBot="1">
      <c r="A1168" s="66"/>
      <c r="B1168" s="19" t="str">
        <f>IF(A1168="","",SUBTOTAL(3,A$6:A1168))</f>
        <v/>
      </c>
      <c r="C1168" s="18">
        <f ca="1">SUMIF(صادر_وارد!$D$3:$D$1999,'تكويد صنف_ارصدة'!B1168,صادر_وارد!$A$3:$A$500)</f>
        <v>0</v>
      </c>
      <c r="D1168" s="19">
        <f ca="1">SUMIF(صادر_وارد!$D$3:$D$1999,'تكويد صنف_ارصدة'!B1168,صادر_وارد!$B$3:$B$500)</f>
        <v>0</v>
      </c>
      <c r="E1168" s="67">
        <f t="shared" ca="1" si="19"/>
        <v>0</v>
      </c>
      <c r="F1168" s="66"/>
    </row>
    <row r="1169" spans="1:6" ht="19.5" thickTop="1" thickBot="1">
      <c r="A1169" s="66"/>
      <c r="B1169" s="19" t="str">
        <f>IF(A1169="","",SUBTOTAL(3,A$6:A1169))</f>
        <v/>
      </c>
      <c r="C1169" s="18">
        <f ca="1">SUMIF(صادر_وارد!$D$3:$D$1999,'تكويد صنف_ارصدة'!B1169,صادر_وارد!$A$3:$A$500)</f>
        <v>0</v>
      </c>
      <c r="D1169" s="19">
        <f ca="1">SUMIF(صادر_وارد!$D$3:$D$1999,'تكويد صنف_ارصدة'!B1169,صادر_وارد!$B$3:$B$500)</f>
        <v>0</v>
      </c>
      <c r="E1169" s="67">
        <f t="shared" ca="1" si="19"/>
        <v>0</v>
      </c>
      <c r="F1169" s="66"/>
    </row>
    <row r="1170" spans="1:6" ht="19.5" thickTop="1" thickBot="1">
      <c r="A1170" s="66"/>
      <c r="B1170" s="19" t="str">
        <f>IF(A1170="","",SUBTOTAL(3,A$6:A1170))</f>
        <v/>
      </c>
      <c r="C1170" s="18">
        <f ca="1">SUMIF(صادر_وارد!$D$3:$D$1999,'تكويد صنف_ارصدة'!B1170,صادر_وارد!$A$3:$A$500)</f>
        <v>0</v>
      </c>
      <c r="D1170" s="19">
        <f ca="1">SUMIF(صادر_وارد!$D$3:$D$1999,'تكويد صنف_ارصدة'!B1170,صادر_وارد!$B$3:$B$500)</f>
        <v>0</v>
      </c>
      <c r="E1170" s="67">
        <f t="shared" ca="1" si="19"/>
        <v>0</v>
      </c>
      <c r="F1170" s="66"/>
    </row>
    <row r="1171" spans="1:6" ht="19.5" thickTop="1" thickBot="1">
      <c r="A1171" s="66"/>
      <c r="B1171" s="19" t="str">
        <f>IF(A1171="","",SUBTOTAL(3,A$6:A1171))</f>
        <v/>
      </c>
      <c r="C1171" s="18">
        <f ca="1">SUMIF(صادر_وارد!$D$3:$D$1999,'تكويد صنف_ارصدة'!B1171,صادر_وارد!$A$3:$A$500)</f>
        <v>0</v>
      </c>
      <c r="D1171" s="19">
        <f ca="1">SUMIF(صادر_وارد!$D$3:$D$1999,'تكويد صنف_ارصدة'!B1171,صادر_وارد!$B$3:$B$500)</f>
        <v>0</v>
      </c>
      <c r="E1171" s="67">
        <f t="shared" ca="1" si="19"/>
        <v>0</v>
      </c>
      <c r="F1171" s="66"/>
    </row>
    <row r="1172" spans="1:6" ht="19.5" thickTop="1" thickBot="1">
      <c r="A1172" s="66"/>
      <c r="B1172" s="19" t="str">
        <f>IF(A1172="","",SUBTOTAL(3,A$6:A1172))</f>
        <v/>
      </c>
      <c r="C1172" s="18">
        <f ca="1">SUMIF(صادر_وارد!$D$3:$D$1999,'تكويد صنف_ارصدة'!B1172,صادر_وارد!$A$3:$A$500)</f>
        <v>0</v>
      </c>
      <c r="D1172" s="19">
        <f ca="1">SUMIF(صادر_وارد!$D$3:$D$1999,'تكويد صنف_ارصدة'!B1172,صادر_وارد!$B$3:$B$500)</f>
        <v>0</v>
      </c>
      <c r="E1172" s="67">
        <f t="shared" ca="1" si="19"/>
        <v>0</v>
      </c>
      <c r="F1172" s="66"/>
    </row>
    <row r="1173" spans="1:6" ht="19.5" thickTop="1" thickBot="1">
      <c r="A1173" s="66"/>
      <c r="B1173" s="19" t="str">
        <f>IF(A1173="","",SUBTOTAL(3,A$6:A1173))</f>
        <v/>
      </c>
      <c r="C1173" s="18">
        <f ca="1">SUMIF(صادر_وارد!$D$3:$D$1999,'تكويد صنف_ارصدة'!B1173,صادر_وارد!$A$3:$A$500)</f>
        <v>0</v>
      </c>
      <c r="D1173" s="19">
        <f ca="1">SUMIF(صادر_وارد!$D$3:$D$1999,'تكويد صنف_ارصدة'!B1173,صادر_وارد!$B$3:$B$500)</f>
        <v>0</v>
      </c>
      <c r="E1173" s="67">
        <f t="shared" ca="1" si="19"/>
        <v>0</v>
      </c>
      <c r="F1173" s="66"/>
    </row>
    <row r="1174" spans="1:6" ht="19.5" thickTop="1" thickBot="1">
      <c r="A1174" s="66"/>
      <c r="B1174" s="19" t="str">
        <f>IF(A1174="","",SUBTOTAL(3,A$6:A1174))</f>
        <v/>
      </c>
      <c r="C1174" s="18">
        <f ca="1">SUMIF(صادر_وارد!$D$3:$D$1999,'تكويد صنف_ارصدة'!B1174,صادر_وارد!$A$3:$A$500)</f>
        <v>0</v>
      </c>
      <c r="D1174" s="19">
        <f ca="1">SUMIF(صادر_وارد!$D$3:$D$1999,'تكويد صنف_ارصدة'!B1174,صادر_وارد!$B$3:$B$500)</f>
        <v>0</v>
      </c>
      <c r="E1174" s="67">
        <f t="shared" ca="1" si="19"/>
        <v>0</v>
      </c>
      <c r="F1174" s="66"/>
    </row>
    <row r="1175" spans="1:6" ht="19.5" thickTop="1" thickBot="1">
      <c r="A1175" s="66"/>
      <c r="B1175" s="19" t="str">
        <f>IF(A1175="","",SUBTOTAL(3,A$6:A1175))</f>
        <v/>
      </c>
      <c r="C1175" s="18">
        <f ca="1">SUMIF(صادر_وارد!$D$3:$D$1999,'تكويد صنف_ارصدة'!B1175,صادر_وارد!$A$3:$A$500)</f>
        <v>0</v>
      </c>
      <c r="D1175" s="19">
        <f ca="1">SUMIF(صادر_وارد!$D$3:$D$1999,'تكويد صنف_ارصدة'!B1175,صادر_وارد!$B$3:$B$500)</f>
        <v>0</v>
      </c>
      <c r="E1175" s="67">
        <f t="shared" ca="1" si="19"/>
        <v>0</v>
      </c>
      <c r="F1175" s="66"/>
    </row>
    <row r="1176" spans="1:6" ht="19.5" thickTop="1" thickBot="1">
      <c r="A1176" s="66"/>
      <c r="B1176" s="19" t="str">
        <f>IF(A1176="","",SUBTOTAL(3,A$6:A1176))</f>
        <v/>
      </c>
      <c r="C1176" s="18">
        <f ca="1">SUMIF(صادر_وارد!$D$3:$D$1999,'تكويد صنف_ارصدة'!B1176,صادر_وارد!$A$3:$A$500)</f>
        <v>0</v>
      </c>
      <c r="D1176" s="19">
        <f ca="1">SUMIF(صادر_وارد!$D$3:$D$1999,'تكويد صنف_ارصدة'!B1176,صادر_وارد!$B$3:$B$500)</f>
        <v>0</v>
      </c>
      <c r="E1176" s="67">
        <f t="shared" ca="1" si="19"/>
        <v>0</v>
      </c>
      <c r="F1176" s="66"/>
    </row>
    <row r="1177" spans="1:6" ht="19.5" thickTop="1" thickBot="1">
      <c r="A1177" s="66"/>
      <c r="B1177" s="19" t="str">
        <f>IF(A1177="","",SUBTOTAL(3,A$6:A1177))</f>
        <v/>
      </c>
      <c r="C1177" s="18">
        <f ca="1">SUMIF(صادر_وارد!$D$3:$D$1999,'تكويد صنف_ارصدة'!B1177,صادر_وارد!$A$3:$A$500)</f>
        <v>0</v>
      </c>
      <c r="D1177" s="19">
        <f ca="1">SUMIF(صادر_وارد!$D$3:$D$1999,'تكويد صنف_ارصدة'!B1177,صادر_وارد!$B$3:$B$500)</f>
        <v>0</v>
      </c>
      <c r="E1177" s="67">
        <f t="shared" ca="1" si="19"/>
        <v>0</v>
      </c>
      <c r="F1177" s="66"/>
    </row>
    <row r="1178" spans="1:6" ht="19.5" thickTop="1" thickBot="1">
      <c r="A1178" s="66"/>
      <c r="B1178" s="19" t="str">
        <f>IF(A1178="","",SUBTOTAL(3,A$6:A1178))</f>
        <v/>
      </c>
      <c r="C1178" s="18">
        <f ca="1">SUMIF(صادر_وارد!$D$3:$D$1999,'تكويد صنف_ارصدة'!B1178,صادر_وارد!$A$3:$A$500)</f>
        <v>0</v>
      </c>
      <c r="D1178" s="19">
        <f ca="1">SUMIF(صادر_وارد!$D$3:$D$1999,'تكويد صنف_ارصدة'!B1178,صادر_وارد!$B$3:$B$500)</f>
        <v>0</v>
      </c>
      <c r="E1178" s="67">
        <f t="shared" ca="1" si="19"/>
        <v>0</v>
      </c>
      <c r="F1178" s="66"/>
    </row>
    <row r="1179" spans="1:6" ht="19.5" thickTop="1" thickBot="1">
      <c r="A1179" s="66"/>
      <c r="B1179" s="19" t="str">
        <f>IF(A1179="","",SUBTOTAL(3,A$6:A1179))</f>
        <v/>
      </c>
      <c r="C1179" s="18">
        <f ca="1">SUMIF(صادر_وارد!$D$3:$D$1999,'تكويد صنف_ارصدة'!B1179,صادر_وارد!$A$3:$A$500)</f>
        <v>0</v>
      </c>
      <c r="D1179" s="19">
        <f ca="1">SUMIF(صادر_وارد!$D$3:$D$1999,'تكويد صنف_ارصدة'!B1179,صادر_وارد!$B$3:$B$500)</f>
        <v>0</v>
      </c>
      <c r="E1179" s="67">
        <f t="shared" ca="1" si="19"/>
        <v>0</v>
      </c>
      <c r="F1179" s="66"/>
    </row>
    <row r="1180" spans="1:6" ht="19.5" thickTop="1" thickBot="1">
      <c r="A1180" s="66"/>
      <c r="B1180" s="19" t="str">
        <f>IF(A1180="","",SUBTOTAL(3,A$6:A1180))</f>
        <v/>
      </c>
      <c r="C1180" s="18">
        <f ca="1">SUMIF(صادر_وارد!$D$3:$D$1999,'تكويد صنف_ارصدة'!B1180,صادر_وارد!$A$3:$A$500)</f>
        <v>0</v>
      </c>
      <c r="D1180" s="19">
        <f ca="1">SUMIF(صادر_وارد!$D$3:$D$1999,'تكويد صنف_ارصدة'!B1180,صادر_وارد!$B$3:$B$500)</f>
        <v>0</v>
      </c>
      <c r="E1180" s="67">
        <f t="shared" ca="1" si="19"/>
        <v>0</v>
      </c>
      <c r="F1180" s="66"/>
    </row>
    <row r="1181" spans="1:6" ht="19.5" thickTop="1" thickBot="1">
      <c r="A1181" s="66"/>
      <c r="B1181" s="19" t="str">
        <f>IF(A1181="","",SUBTOTAL(3,A$6:A1181))</f>
        <v/>
      </c>
      <c r="C1181" s="18">
        <f ca="1">SUMIF(صادر_وارد!$D$3:$D$1999,'تكويد صنف_ارصدة'!B1181,صادر_وارد!$A$3:$A$500)</f>
        <v>0</v>
      </c>
      <c r="D1181" s="19">
        <f ca="1">SUMIF(صادر_وارد!$D$3:$D$1999,'تكويد صنف_ارصدة'!B1181,صادر_وارد!$B$3:$B$500)</f>
        <v>0</v>
      </c>
      <c r="E1181" s="67">
        <f t="shared" ca="1" si="19"/>
        <v>0</v>
      </c>
      <c r="F1181" s="66"/>
    </row>
    <row r="1182" spans="1:6" ht="19.5" thickTop="1" thickBot="1">
      <c r="A1182" s="66"/>
      <c r="B1182" s="19" t="str">
        <f>IF(A1182="","",SUBTOTAL(3,A$6:A1182))</f>
        <v/>
      </c>
      <c r="C1182" s="18">
        <f ca="1">SUMIF(صادر_وارد!$D$3:$D$1999,'تكويد صنف_ارصدة'!B1182,صادر_وارد!$A$3:$A$500)</f>
        <v>0</v>
      </c>
      <c r="D1182" s="19">
        <f ca="1">SUMIF(صادر_وارد!$D$3:$D$1999,'تكويد صنف_ارصدة'!B1182,صادر_وارد!$B$3:$B$500)</f>
        <v>0</v>
      </c>
      <c r="E1182" s="67">
        <f t="shared" ca="1" si="19"/>
        <v>0</v>
      </c>
      <c r="F1182" s="66"/>
    </row>
    <row r="1183" spans="1:6" ht="19.5" thickTop="1" thickBot="1">
      <c r="A1183" s="66"/>
      <c r="B1183" s="19" t="str">
        <f>IF(A1183="","",SUBTOTAL(3,A$6:A1183))</f>
        <v/>
      </c>
      <c r="C1183" s="18">
        <f ca="1">SUMIF(صادر_وارد!$D$3:$D$1999,'تكويد صنف_ارصدة'!B1183,صادر_وارد!$A$3:$A$500)</f>
        <v>0</v>
      </c>
      <c r="D1183" s="19">
        <f ca="1">SUMIF(صادر_وارد!$D$3:$D$1999,'تكويد صنف_ارصدة'!B1183,صادر_وارد!$B$3:$B$500)</f>
        <v>0</v>
      </c>
      <c r="E1183" s="67">
        <f t="shared" ca="1" si="19"/>
        <v>0</v>
      </c>
      <c r="F1183" s="66"/>
    </row>
    <row r="1184" spans="1:6" ht="19.5" thickTop="1" thickBot="1">
      <c r="A1184" s="66"/>
      <c r="B1184" s="19" t="str">
        <f>IF(A1184="","",SUBTOTAL(3,A$6:A1184))</f>
        <v/>
      </c>
      <c r="C1184" s="18">
        <f ca="1">SUMIF(صادر_وارد!$D$3:$D$1999,'تكويد صنف_ارصدة'!B1184,صادر_وارد!$A$3:$A$500)</f>
        <v>0</v>
      </c>
      <c r="D1184" s="19">
        <f ca="1">SUMIF(صادر_وارد!$D$3:$D$1999,'تكويد صنف_ارصدة'!B1184,صادر_وارد!$B$3:$B$500)</f>
        <v>0</v>
      </c>
      <c r="E1184" s="67">
        <f t="shared" ca="1" si="19"/>
        <v>0</v>
      </c>
      <c r="F1184" s="66"/>
    </row>
    <row r="1185" spans="1:6" ht="19.5" thickTop="1" thickBot="1">
      <c r="A1185" s="66"/>
      <c r="B1185" s="19" t="str">
        <f>IF(A1185="","",SUBTOTAL(3,A$6:A1185))</f>
        <v/>
      </c>
      <c r="C1185" s="18">
        <f ca="1">SUMIF(صادر_وارد!$D$3:$D$1999,'تكويد صنف_ارصدة'!B1185,صادر_وارد!$A$3:$A$500)</f>
        <v>0</v>
      </c>
      <c r="D1185" s="19">
        <f ca="1">SUMIF(صادر_وارد!$D$3:$D$1999,'تكويد صنف_ارصدة'!B1185,صادر_وارد!$B$3:$B$500)</f>
        <v>0</v>
      </c>
      <c r="E1185" s="67">
        <f t="shared" ca="1" si="19"/>
        <v>0</v>
      </c>
      <c r="F1185" s="66"/>
    </row>
    <row r="1186" spans="1:6" ht="19.5" thickTop="1" thickBot="1">
      <c r="A1186" s="66"/>
      <c r="B1186" s="19" t="str">
        <f>IF(A1186="","",SUBTOTAL(3,A$6:A1186))</f>
        <v/>
      </c>
      <c r="C1186" s="18">
        <f ca="1">SUMIF(صادر_وارد!$D$3:$D$1999,'تكويد صنف_ارصدة'!B1186,صادر_وارد!$A$3:$A$500)</f>
        <v>0</v>
      </c>
      <c r="D1186" s="19">
        <f ca="1">SUMIF(صادر_وارد!$D$3:$D$1999,'تكويد صنف_ارصدة'!B1186,صادر_وارد!$B$3:$B$500)</f>
        <v>0</v>
      </c>
      <c r="E1186" s="67">
        <f t="shared" ca="1" si="19"/>
        <v>0</v>
      </c>
      <c r="F1186" s="66"/>
    </row>
    <row r="1187" spans="1:6" ht="19.5" thickTop="1" thickBot="1">
      <c r="A1187" s="66"/>
      <c r="B1187" s="19" t="str">
        <f>IF(A1187="","",SUBTOTAL(3,A$6:A1187))</f>
        <v/>
      </c>
      <c r="C1187" s="18">
        <f ca="1">SUMIF(صادر_وارد!$D$3:$D$1999,'تكويد صنف_ارصدة'!B1187,صادر_وارد!$A$3:$A$500)</f>
        <v>0</v>
      </c>
      <c r="D1187" s="19">
        <f ca="1">SUMIF(صادر_وارد!$D$3:$D$1999,'تكويد صنف_ارصدة'!B1187,صادر_وارد!$B$3:$B$500)</f>
        <v>0</v>
      </c>
      <c r="E1187" s="67">
        <f t="shared" ca="1" si="19"/>
        <v>0</v>
      </c>
      <c r="F1187" s="66"/>
    </row>
    <row r="1188" spans="1:6" ht="19.5" thickTop="1" thickBot="1">
      <c r="A1188" s="66"/>
      <c r="B1188" s="19" t="str">
        <f>IF(A1188="","",SUBTOTAL(3,A$6:A1188))</f>
        <v/>
      </c>
      <c r="C1188" s="18">
        <f ca="1">SUMIF(صادر_وارد!$D$3:$D$1999,'تكويد صنف_ارصدة'!B1188,صادر_وارد!$A$3:$A$500)</f>
        <v>0</v>
      </c>
      <c r="D1188" s="19">
        <f ca="1">SUMIF(صادر_وارد!$D$3:$D$1999,'تكويد صنف_ارصدة'!B1188,صادر_وارد!$B$3:$B$500)</f>
        <v>0</v>
      </c>
      <c r="E1188" s="67">
        <f t="shared" ca="1" si="19"/>
        <v>0</v>
      </c>
      <c r="F1188" s="66"/>
    </row>
    <row r="1189" spans="1:6" ht="19.5" thickTop="1" thickBot="1">
      <c r="A1189" s="66"/>
      <c r="B1189" s="19" t="str">
        <f>IF(A1189="","",SUBTOTAL(3,A$6:A1189))</f>
        <v/>
      </c>
      <c r="C1189" s="18">
        <f ca="1">SUMIF(صادر_وارد!$D$3:$D$1999,'تكويد صنف_ارصدة'!B1189,صادر_وارد!$A$3:$A$500)</f>
        <v>0</v>
      </c>
      <c r="D1189" s="19">
        <f ca="1">SUMIF(صادر_وارد!$D$3:$D$1999,'تكويد صنف_ارصدة'!B1189,صادر_وارد!$B$3:$B$500)</f>
        <v>0</v>
      </c>
      <c r="E1189" s="67">
        <f t="shared" ca="1" si="19"/>
        <v>0</v>
      </c>
      <c r="F1189" s="66"/>
    </row>
    <row r="1190" spans="1:6" ht="19.5" thickTop="1" thickBot="1">
      <c r="A1190" s="66"/>
      <c r="B1190" s="19" t="str">
        <f>IF(A1190="","",SUBTOTAL(3,A$6:A1190))</f>
        <v/>
      </c>
      <c r="C1190" s="18">
        <f ca="1">SUMIF(صادر_وارد!$D$3:$D$1999,'تكويد صنف_ارصدة'!B1190,صادر_وارد!$A$3:$A$500)</f>
        <v>0</v>
      </c>
      <c r="D1190" s="19">
        <f ca="1">SUMIF(صادر_وارد!$D$3:$D$1999,'تكويد صنف_ارصدة'!B1190,صادر_وارد!$B$3:$B$500)</f>
        <v>0</v>
      </c>
      <c r="E1190" s="67">
        <f t="shared" ca="1" si="19"/>
        <v>0</v>
      </c>
      <c r="F1190" s="66"/>
    </row>
    <row r="1191" spans="1:6" ht="19.5" thickTop="1" thickBot="1">
      <c r="A1191" s="66"/>
      <c r="B1191" s="19" t="str">
        <f>IF(A1191="","",SUBTOTAL(3,A$6:A1191))</f>
        <v/>
      </c>
      <c r="C1191" s="18">
        <f ca="1">SUMIF(صادر_وارد!$D$3:$D$1999,'تكويد صنف_ارصدة'!B1191,صادر_وارد!$A$3:$A$500)</f>
        <v>0</v>
      </c>
      <c r="D1191" s="19">
        <f ca="1">SUMIF(صادر_وارد!$D$3:$D$1999,'تكويد صنف_ارصدة'!B1191,صادر_وارد!$B$3:$B$500)</f>
        <v>0</v>
      </c>
      <c r="E1191" s="67">
        <f t="shared" ca="1" si="19"/>
        <v>0</v>
      </c>
      <c r="F1191" s="66"/>
    </row>
    <row r="1192" spans="1:6" ht="19.5" thickTop="1" thickBot="1">
      <c r="A1192" s="66"/>
      <c r="B1192" s="19" t="str">
        <f>IF(A1192="","",SUBTOTAL(3,A$6:A1192))</f>
        <v/>
      </c>
      <c r="C1192" s="18">
        <f ca="1">SUMIF(صادر_وارد!$D$3:$D$1999,'تكويد صنف_ارصدة'!B1192,صادر_وارد!$A$3:$A$500)</f>
        <v>0</v>
      </c>
      <c r="D1192" s="19">
        <f ca="1">SUMIF(صادر_وارد!$D$3:$D$1999,'تكويد صنف_ارصدة'!B1192,صادر_وارد!$B$3:$B$500)</f>
        <v>0</v>
      </c>
      <c r="E1192" s="67">
        <f t="shared" ca="1" si="19"/>
        <v>0</v>
      </c>
      <c r="F1192" s="66"/>
    </row>
    <row r="1193" spans="1:6" ht="19.5" thickTop="1" thickBot="1">
      <c r="A1193" s="66"/>
      <c r="B1193" s="19" t="str">
        <f>IF(A1193="","",SUBTOTAL(3,A$6:A1193))</f>
        <v/>
      </c>
      <c r="C1193" s="18">
        <f ca="1">SUMIF(صادر_وارد!$D$3:$D$1999,'تكويد صنف_ارصدة'!B1193,صادر_وارد!$A$3:$A$500)</f>
        <v>0</v>
      </c>
      <c r="D1193" s="19">
        <f ca="1">SUMIF(صادر_وارد!$D$3:$D$1999,'تكويد صنف_ارصدة'!B1193,صادر_وارد!$B$3:$B$500)</f>
        <v>0</v>
      </c>
      <c r="E1193" s="67">
        <f t="shared" ca="1" si="19"/>
        <v>0</v>
      </c>
      <c r="F1193" s="66"/>
    </row>
    <row r="1194" spans="1:6" ht="19.5" thickTop="1" thickBot="1">
      <c r="A1194" s="66"/>
      <c r="B1194" s="19" t="str">
        <f>IF(A1194="","",SUBTOTAL(3,A$6:A1194))</f>
        <v/>
      </c>
      <c r="C1194" s="18">
        <f ca="1">SUMIF(صادر_وارد!$D$3:$D$1999,'تكويد صنف_ارصدة'!B1194,صادر_وارد!$A$3:$A$500)</f>
        <v>0</v>
      </c>
      <c r="D1194" s="19">
        <f ca="1">SUMIF(صادر_وارد!$D$3:$D$1999,'تكويد صنف_ارصدة'!B1194,صادر_وارد!$B$3:$B$500)</f>
        <v>0</v>
      </c>
      <c r="E1194" s="67">
        <f t="shared" ca="1" si="19"/>
        <v>0</v>
      </c>
      <c r="F1194" s="66"/>
    </row>
    <row r="1195" spans="1:6" ht="19.5" thickTop="1" thickBot="1">
      <c r="A1195" s="66"/>
      <c r="B1195" s="19" t="str">
        <f>IF(A1195="","",SUBTOTAL(3,A$6:A1195))</f>
        <v/>
      </c>
      <c r="C1195" s="18">
        <f ca="1">SUMIF(صادر_وارد!$D$3:$D$1999,'تكويد صنف_ارصدة'!B1195,صادر_وارد!$A$3:$A$500)</f>
        <v>0</v>
      </c>
      <c r="D1195" s="19">
        <f ca="1">SUMIF(صادر_وارد!$D$3:$D$1999,'تكويد صنف_ارصدة'!B1195,صادر_وارد!$B$3:$B$500)</f>
        <v>0</v>
      </c>
      <c r="E1195" s="67">
        <f t="shared" ca="1" si="19"/>
        <v>0</v>
      </c>
      <c r="F1195" s="66"/>
    </row>
    <row r="1196" spans="1:6" ht="19.5" thickTop="1" thickBot="1">
      <c r="A1196" s="66"/>
      <c r="B1196" s="19" t="str">
        <f>IF(A1196="","",SUBTOTAL(3,A$6:A1196))</f>
        <v/>
      </c>
      <c r="C1196" s="18">
        <f ca="1">SUMIF(صادر_وارد!$D$3:$D$1999,'تكويد صنف_ارصدة'!B1196,صادر_وارد!$A$3:$A$500)</f>
        <v>0</v>
      </c>
      <c r="D1196" s="19">
        <f ca="1">SUMIF(صادر_وارد!$D$3:$D$1999,'تكويد صنف_ارصدة'!B1196,صادر_وارد!$B$3:$B$500)</f>
        <v>0</v>
      </c>
      <c r="E1196" s="67">
        <f t="shared" ca="1" si="19"/>
        <v>0</v>
      </c>
      <c r="F1196" s="66"/>
    </row>
    <row r="1197" spans="1:6" ht="19.5" thickTop="1" thickBot="1">
      <c r="A1197" s="66"/>
      <c r="B1197" s="19" t="str">
        <f>IF(A1197="","",SUBTOTAL(3,A$6:A1197))</f>
        <v/>
      </c>
      <c r="C1197" s="18">
        <f ca="1">SUMIF(صادر_وارد!$D$3:$D$1999,'تكويد صنف_ارصدة'!B1197,صادر_وارد!$A$3:$A$500)</f>
        <v>0</v>
      </c>
      <c r="D1197" s="19">
        <f ca="1">SUMIF(صادر_وارد!$D$3:$D$1999,'تكويد صنف_ارصدة'!B1197,صادر_وارد!$B$3:$B$500)</f>
        <v>0</v>
      </c>
      <c r="E1197" s="67">
        <f t="shared" ca="1" si="19"/>
        <v>0</v>
      </c>
      <c r="F1197" s="66"/>
    </row>
    <row r="1198" spans="1:6" ht="19.5" thickTop="1" thickBot="1">
      <c r="A1198" s="66"/>
      <c r="B1198" s="19" t="str">
        <f>IF(A1198="","",SUBTOTAL(3,A$6:A1198))</f>
        <v/>
      </c>
      <c r="C1198" s="18">
        <f ca="1">SUMIF(صادر_وارد!$D$3:$D$1999,'تكويد صنف_ارصدة'!B1198,صادر_وارد!$A$3:$A$500)</f>
        <v>0</v>
      </c>
      <c r="D1198" s="19">
        <f ca="1">SUMIF(صادر_وارد!$D$3:$D$1999,'تكويد صنف_ارصدة'!B1198,صادر_وارد!$B$3:$B$500)</f>
        <v>0</v>
      </c>
      <c r="E1198" s="67">
        <f t="shared" ca="1" si="19"/>
        <v>0</v>
      </c>
      <c r="F1198" s="66"/>
    </row>
    <row r="1199" spans="1:6" ht="19.5" thickTop="1" thickBot="1">
      <c r="A1199" s="66"/>
      <c r="B1199" s="19" t="str">
        <f>IF(A1199="","",SUBTOTAL(3,A$6:A1199))</f>
        <v/>
      </c>
      <c r="C1199" s="18">
        <f ca="1">SUMIF(صادر_وارد!$D$3:$D$1999,'تكويد صنف_ارصدة'!B1199,صادر_وارد!$A$3:$A$500)</f>
        <v>0</v>
      </c>
      <c r="D1199" s="19">
        <f ca="1">SUMIF(صادر_وارد!$D$3:$D$1999,'تكويد صنف_ارصدة'!B1199,صادر_وارد!$B$3:$B$500)</f>
        <v>0</v>
      </c>
      <c r="E1199" s="67">
        <f t="shared" ca="1" si="19"/>
        <v>0</v>
      </c>
      <c r="F1199" s="66"/>
    </row>
    <row r="1200" spans="1:6" ht="19.5" thickTop="1" thickBot="1">
      <c r="A1200" s="66"/>
      <c r="B1200" s="19" t="str">
        <f>IF(A1200="","",SUBTOTAL(3,A$6:A1200))</f>
        <v/>
      </c>
      <c r="C1200" s="18">
        <f ca="1">SUMIF(صادر_وارد!$D$3:$D$1999,'تكويد صنف_ارصدة'!B1200,صادر_وارد!$A$3:$A$500)</f>
        <v>0</v>
      </c>
      <c r="D1200" s="19">
        <f ca="1">SUMIF(صادر_وارد!$D$3:$D$1999,'تكويد صنف_ارصدة'!B1200,صادر_وارد!$B$3:$B$500)</f>
        <v>0</v>
      </c>
      <c r="E1200" s="67">
        <f t="shared" ca="1" si="19"/>
        <v>0</v>
      </c>
      <c r="F1200" s="66"/>
    </row>
    <row r="1201" spans="1:6" ht="19.5" thickTop="1" thickBot="1">
      <c r="A1201" s="66"/>
      <c r="B1201" s="19" t="str">
        <f>IF(A1201="","",SUBTOTAL(3,A$6:A1201))</f>
        <v/>
      </c>
      <c r="C1201" s="18">
        <f ca="1">SUMIF(صادر_وارد!$D$3:$D$1999,'تكويد صنف_ارصدة'!B1201,صادر_وارد!$A$3:$A$500)</f>
        <v>0</v>
      </c>
      <c r="D1201" s="19">
        <f ca="1">SUMIF(صادر_وارد!$D$3:$D$1999,'تكويد صنف_ارصدة'!B1201,صادر_وارد!$B$3:$B$500)</f>
        <v>0</v>
      </c>
      <c r="E1201" s="67">
        <f t="shared" ca="1" si="19"/>
        <v>0</v>
      </c>
      <c r="F1201" s="66"/>
    </row>
    <row r="1202" spans="1:6" ht="19.5" thickTop="1" thickBot="1">
      <c r="A1202" s="66"/>
      <c r="B1202" s="19" t="str">
        <f>IF(A1202="","",SUBTOTAL(3,A$6:A1202))</f>
        <v/>
      </c>
      <c r="C1202" s="18">
        <f ca="1">SUMIF(صادر_وارد!$D$3:$D$1999,'تكويد صنف_ارصدة'!B1202,صادر_وارد!$A$3:$A$500)</f>
        <v>0</v>
      </c>
      <c r="D1202" s="19">
        <f ca="1">SUMIF(صادر_وارد!$D$3:$D$1999,'تكويد صنف_ارصدة'!B1202,صادر_وارد!$B$3:$B$500)</f>
        <v>0</v>
      </c>
      <c r="E1202" s="67">
        <f t="shared" ca="1" si="19"/>
        <v>0</v>
      </c>
      <c r="F1202" s="66"/>
    </row>
    <row r="1203" spans="1:6" ht="19.5" thickTop="1" thickBot="1">
      <c r="A1203" s="66"/>
      <c r="B1203" s="19" t="str">
        <f>IF(A1203="","",SUBTOTAL(3,A$6:A1203))</f>
        <v/>
      </c>
      <c r="C1203" s="18">
        <f ca="1">SUMIF(صادر_وارد!$D$3:$D$1999,'تكويد صنف_ارصدة'!B1203,صادر_وارد!$A$3:$A$500)</f>
        <v>0</v>
      </c>
      <c r="D1203" s="19">
        <f ca="1">SUMIF(صادر_وارد!$D$3:$D$1999,'تكويد صنف_ارصدة'!B1203,صادر_وارد!$B$3:$B$500)</f>
        <v>0</v>
      </c>
      <c r="E1203" s="67">
        <f t="shared" ca="1" si="19"/>
        <v>0</v>
      </c>
      <c r="F1203" s="66"/>
    </row>
    <row r="1204" spans="1:6" ht="19.5" thickTop="1" thickBot="1">
      <c r="A1204" s="66"/>
      <c r="B1204" s="19" t="str">
        <f>IF(A1204="","",SUBTOTAL(3,A$6:A1204))</f>
        <v/>
      </c>
      <c r="C1204" s="18">
        <f ca="1">SUMIF(صادر_وارد!$D$3:$D$1999,'تكويد صنف_ارصدة'!B1204,صادر_وارد!$A$3:$A$500)</f>
        <v>0</v>
      </c>
      <c r="D1204" s="19">
        <f ca="1">SUMIF(صادر_وارد!$D$3:$D$1999,'تكويد صنف_ارصدة'!B1204,صادر_وارد!$B$3:$B$500)</f>
        <v>0</v>
      </c>
      <c r="E1204" s="67">
        <f t="shared" ca="1" si="19"/>
        <v>0</v>
      </c>
      <c r="F1204" s="66"/>
    </row>
    <row r="1205" spans="1:6" ht="19.5" thickTop="1" thickBot="1">
      <c r="A1205" s="66"/>
      <c r="B1205" s="19" t="str">
        <f>IF(A1205="","",SUBTOTAL(3,A$6:A1205))</f>
        <v/>
      </c>
      <c r="C1205" s="18">
        <f ca="1">SUMIF(صادر_وارد!$D$3:$D$1999,'تكويد صنف_ارصدة'!B1205,صادر_وارد!$A$3:$A$500)</f>
        <v>0</v>
      </c>
      <c r="D1205" s="19">
        <f ca="1">SUMIF(صادر_وارد!$D$3:$D$1999,'تكويد صنف_ارصدة'!B1205,صادر_وارد!$B$3:$B$500)</f>
        <v>0</v>
      </c>
      <c r="E1205" s="67">
        <f t="shared" ca="1" si="19"/>
        <v>0</v>
      </c>
      <c r="F1205" s="66"/>
    </row>
    <row r="1206" spans="1:6" ht="19.5" thickTop="1" thickBot="1">
      <c r="A1206" s="66"/>
      <c r="B1206" s="19" t="str">
        <f>IF(A1206="","",SUBTOTAL(3,A$6:A1206))</f>
        <v/>
      </c>
      <c r="C1206" s="18">
        <f ca="1">SUMIF(صادر_وارد!$D$3:$D$1999,'تكويد صنف_ارصدة'!B1206,صادر_وارد!$A$3:$A$500)</f>
        <v>0</v>
      </c>
      <c r="D1206" s="19">
        <f ca="1">SUMIF(صادر_وارد!$D$3:$D$1999,'تكويد صنف_ارصدة'!B1206,صادر_وارد!$B$3:$B$500)</f>
        <v>0</v>
      </c>
      <c r="E1206" s="67">
        <f t="shared" ca="1" si="19"/>
        <v>0</v>
      </c>
      <c r="F1206" s="66"/>
    </row>
    <row r="1207" spans="1:6" ht="19.5" thickTop="1" thickBot="1">
      <c r="A1207" s="66"/>
      <c r="B1207" s="19" t="str">
        <f>IF(A1207="","",SUBTOTAL(3,A$6:A1207))</f>
        <v/>
      </c>
      <c r="C1207" s="18">
        <f ca="1">SUMIF(صادر_وارد!$D$3:$D$1999,'تكويد صنف_ارصدة'!B1207,صادر_وارد!$A$3:$A$500)</f>
        <v>0</v>
      </c>
      <c r="D1207" s="19">
        <f ca="1">SUMIF(صادر_وارد!$D$3:$D$1999,'تكويد صنف_ارصدة'!B1207,صادر_وارد!$B$3:$B$500)</f>
        <v>0</v>
      </c>
      <c r="E1207" s="67">
        <f t="shared" ca="1" si="19"/>
        <v>0</v>
      </c>
      <c r="F1207" s="66"/>
    </row>
    <row r="1208" spans="1:6" ht="19.5" thickTop="1" thickBot="1">
      <c r="A1208" s="66"/>
      <c r="B1208" s="19" t="str">
        <f>IF(A1208="","",SUBTOTAL(3,A$6:A1208))</f>
        <v/>
      </c>
      <c r="C1208" s="18">
        <f ca="1">SUMIF(صادر_وارد!$D$3:$D$1999,'تكويد صنف_ارصدة'!B1208,صادر_وارد!$A$3:$A$500)</f>
        <v>0</v>
      </c>
      <c r="D1208" s="19">
        <f ca="1">SUMIF(صادر_وارد!$D$3:$D$1999,'تكويد صنف_ارصدة'!B1208,صادر_وارد!$B$3:$B$500)</f>
        <v>0</v>
      </c>
      <c r="E1208" s="67">
        <f t="shared" ca="1" si="19"/>
        <v>0</v>
      </c>
      <c r="F1208" s="66"/>
    </row>
    <row r="1209" spans="1:6" ht="19.5" thickTop="1" thickBot="1">
      <c r="A1209" s="66"/>
      <c r="B1209" s="19" t="str">
        <f>IF(A1209="","",SUBTOTAL(3,A$6:A1209))</f>
        <v/>
      </c>
      <c r="C1209" s="18">
        <f ca="1">SUMIF(صادر_وارد!$D$3:$D$1999,'تكويد صنف_ارصدة'!B1209,صادر_وارد!$A$3:$A$500)</f>
        <v>0</v>
      </c>
      <c r="D1209" s="19">
        <f ca="1">SUMIF(صادر_وارد!$D$3:$D$1999,'تكويد صنف_ارصدة'!B1209,صادر_وارد!$B$3:$B$500)</f>
        <v>0</v>
      </c>
      <c r="E1209" s="67">
        <f t="shared" ca="1" si="19"/>
        <v>0</v>
      </c>
      <c r="F1209" s="66"/>
    </row>
    <row r="1210" spans="1:6" ht="19.5" thickTop="1" thickBot="1">
      <c r="A1210" s="66"/>
      <c r="B1210" s="19" t="str">
        <f>IF(A1210="","",SUBTOTAL(3,A$6:A1210))</f>
        <v/>
      </c>
      <c r="C1210" s="18">
        <f ca="1">SUMIF(صادر_وارد!$D$3:$D$1999,'تكويد صنف_ارصدة'!B1210,صادر_وارد!$A$3:$A$500)</f>
        <v>0</v>
      </c>
      <c r="D1210" s="19">
        <f ca="1">SUMIF(صادر_وارد!$D$3:$D$1999,'تكويد صنف_ارصدة'!B1210,صادر_وارد!$B$3:$B$500)</f>
        <v>0</v>
      </c>
      <c r="E1210" s="67">
        <f t="shared" ca="1" si="19"/>
        <v>0</v>
      </c>
      <c r="F1210" s="66"/>
    </row>
    <row r="1211" spans="1:6" ht="19.5" thickTop="1" thickBot="1">
      <c r="A1211" s="66"/>
      <c r="B1211" s="19" t="str">
        <f>IF(A1211="","",SUBTOTAL(3,A$6:A1211))</f>
        <v/>
      </c>
      <c r="C1211" s="18">
        <f ca="1">SUMIF(صادر_وارد!$D$3:$D$1999,'تكويد صنف_ارصدة'!B1211,صادر_وارد!$A$3:$A$500)</f>
        <v>0</v>
      </c>
      <c r="D1211" s="19">
        <f ca="1">SUMIF(صادر_وارد!$D$3:$D$1999,'تكويد صنف_ارصدة'!B1211,صادر_وارد!$B$3:$B$500)</f>
        <v>0</v>
      </c>
      <c r="E1211" s="67">
        <f t="shared" ca="1" si="19"/>
        <v>0</v>
      </c>
      <c r="F1211" s="66"/>
    </row>
    <row r="1212" spans="1:6" ht="19.5" thickTop="1" thickBot="1">
      <c r="A1212" s="66"/>
      <c r="B1212" s="19" t="str">
        <f>IF(A1212="","",SUBTOTAL(3,A$6:A1212))</f>
        <v/>
      </c>
      <c r="C1212" s="18">
        <f ca="1">SUMIF(صادر_وارد!$D$3:$D$1999,'تكويد صنف_ارصدة'!B1212,صادر_وارد!$A$3:$A$500)</f>
        <v>0</v>
      </c>
      <c r="D1212" s="19">
        <f ca="1">SUMIF(صادر_وارد!$D$3:$D$1999,'تكويد صنف_ارصدة'!B1212,صادر_وارد!$B$3:$B$500)</f>
        <v>0</v>
      </c>
      <c r="E1212" s="67">
        <f t="shared" ca="1" si="19"/>
        <v>0</v>
      </c>
      <c r="F1212" s="66"/>
    </row>
    <row r="1213" spans="1:6" ht="19.5" thickTop="1" thickBot="1">
      <c r="A1213" s="66"/>
      <c r="B1213" s="19" t="str">
        <f>IF(A1213="","",SUBTOTAL(3,A$6:A1213))</f>
        <v/>
      </c>
      <c r="C1213" s="18">
        <f ca="1">SUMIF(صادر_وارد!$D$3:$D$1999,'تكويد صنف_ارصدة'!B1213,صادر_وارد!$A$3:$A$500)</f>
        <v>0</v>
      </c>
      <c r="D1213" s="19">
        <f ca="1">SUMIF(صادر_وارد!$D$3:$D$1999,'تكويد صنف_ارصدة'!B1213,صادر_وارد!$B$3:$B$500)</f>
        <v>0</v>
      </c>
      <c r="E1213" s="67">
        <f t="shared" ca="1" si="19"/>
        <v>0</v>
      </c>
      <c r="F1213" s="66"/>
    </row>
    <row r="1214" spans="1:6" ht="19.5" thickTop="1" thickBot="1">
      <c r="A1214" s="66"/>
      <c r="B1214" s="19" t="str">
        <f>IF(A1214="","",SUBTOTAL(3,A$6:A1214))</f>
        <v/>
      </c>
      <c r="C1214" s="18">
        <f ca="1">SUMIF(صادر_وارد!$D$3:$D$1999,'تكويد صنف_ارصدة'!B1214,صادر_وارد!$A$3:$A$500)</f>
        <v>0</v>
      </c>
      <c r="D1214" s="19">
        <f ca="1">SUMIF(صادر_وارد!$D$3:$D$1999,'تكويد صنف_ارصدة'!B1214,صادر_وارد!$B$3:$B$500)</f>
        <v>0</v>
      </c>
      <c r="E1214" s="67">
        <f t="shared" ca="1" si="19"/>
        <v>0</v>
      </c>
      <c r="F1214" s="66"/>
    </row>
    <row r="1215" spans="1:6" ht="19.5" thickTop="1" thickBot="1">
      <c r="A1215" s="66"/>
      <c r="B1215" s="19" t="str">
        <f>IF(A1215="","",SUBTOTAL(3,A$6:A1215))</f>
        <v/>
      </c>
      <c r="C1215" s="18">
        <f ca="1">SUMIF(صادر_وارد!$D$3:$D$1999,'تكويد صنف_ارصدة'!B1215,صادر_وارد!$A$3:$A$500)</f>
        <v>0</v>
      </c>
      <c r="D1215" s="19">
        <f ca="1">SUMIF(صادر_وارد!$D$3:$D$1999,'تكويد صنف_ارصدة'!B1215,صادر_وارد!$B$3:$B$500)</f>
        <v>0</v>
      </c>
      <c r="E1215" s="67">
        <f t="shared" ca="1" si="19"/>
        <v>0</v>
      </c>
      <c r="F1215" s="66"/>
    </row>
    <row r="1216" spans="1:6" ht="19.5" thickTop="1" thickBot="1">
      <c r="A1216" s="66"/>
      <c r="B1216" s="19" t="str">
        <f>IF(A1216="","",SUBTOTAL(3,A$6:A1216))</f>
        <v/>
      </c>
      <c r="C1216" s="18">
        <f ca="1">SUMIF(صادر_وارد!$D$3:$D$1999,'تكويد صنف_ارصدة'!B1216,صادر_وارد!$A$3:$A$500)</f>
        <v>0</v>
      </c>
      <c r="D1216" s="19">
        <f ca="1">SUMIF(صادر_وارد!$D$3:$D$1999,'تكويد صنف_ارصدة'!B1216,صادر_وارد!$B$3:$B$500)</f>
        <v>0</v>
      </c>
      <c r="E1216" s="67">
        <f t="shared" ca="1" si="19"/>
        <v>0</v>
      </c>
      <c r="F1216" s="66"/>
    </row>
    <row r="1217" spans="1:6" ht="19.5" thickTop="1" thickBot="1">
      <c r="A1217" s="66"/>
      <c r="B1217" s="19" t="str">
        <f>IF(A1217="","",SUBTOTAL(3,A$6:A1217))</f>
        <v/>
      </c>
      <c r="C1217" s="18">
        <f ca="1">SUMIF(صادر_وارد!$D$3:$D$1999,'تكويد صنف_ارصدة'!B1217,صادر_وارد!$A$3:$A$500)</f>
        <v>0</v>
      </c>
      <c r="D1217" s="19">
        <f ca="1">SUMIF(صادر_وارد!$D$3:$D$1999,'تكويد صنف_ارصدة'!B1217,صادر_وارد!$B$3:$B$500)</f>
        <v>0</v>
      </c>
      <c r="E1217" s="67">
        <f t="shared" ca="1" si="19"/>
        <v>0</v>
      </c>
      <c r="F1217" s="66"/>
    </row>
    <row r="1218" spans="1:6" ht="19.5" thickTop="1" thickBot="1">
      <c r="A1218" s="66"/>
      <c r="B1218" s="19" t="str">
        <f>IF(A1218="","",SUBTOTAL(3,A$6:A1218))</f>
        <v/>
      </c>
      <c r="C1218" s="18">
        <f ca="1">SUMIF(صادر_وارد!$D$3:$D$1999,'تكويد صنف_ارصدة'!B1218,صادر_وارد!$A$3:$A$500)</f>
        <v>0</v>
      </c>
      <c r="D1218" s="19">
        <f ca="1">SUMIF(صادر_وارد!$D$3:$D$1999,'تكويد صنف_ارصدة'!B1218,صادر_وارد!$B$3:$B$500)</f>
        <v>0</v>
      </c>
      <c r="E1218" s="67">
        <f t="shared" ca="1" si="19"/>
        <v>0</v>
      </c>
      <c r="F1218" s="66"/>
    </row>
    <row r="1219" spans="1:6" ht="19.5" thickTop="1" thickBot="1">
      <c r="A1219" s="66"/>
      <c r="B1219" s="19" t="str">
        <f>IF(A1219="","",SUBTOTAL(3,A$6:A1219))</f>
        <v/>
      </c>
      <c r="C1219" s="18">
        <f ca="1">SUMIF(صادر_وارد!$D$3:$D$1999,'تكويد صنف_ارصدة'!B1219,صادر_وارد!$A$3:$A$500)</f>
        <v>0</v>
      </c>
      <c r="D1219" s="19">
        <f ca="1">SUMIF(صادر_وارد!$D$3:$D$1999,'تكويد صنف_ارصدة'!B1219,صادر_وارد!$B$3:$B$500)</f>
        <v>0</v>
      </c>
      <c r="E1219" s="67">
        <f t="shared" ca="1" si="19"/>
        <v>0</v>
      </c>
      <c r="F1219" s="66"/>
    </row>
    <row r="1220" spans="1:6" ht="19.5" thickTop="1" thickBot="1">
      <c r="A1220" s="66"/>
      <c r="B1220" s="19" t="str">
        <f>IF(A1220="","",SUBTOTAL(3,A$6:A1220))</f>
        <v/>
      </c>
      <c r="C1220" s="18">
        <f ca="1">SUMIF(صادر_وارد!$D$3:$D$1999,'تكويد صنف_ارصدة'!B1220,صادر_وارد!$A$3:$A$500)</f>
        <v>0</v>
      </c>
      <c r="D1220" s="19">
        <f ca="1">SUMIF(صادر_وارد!$D$3:$D$1999,'تكويد صنف_ارصدة'!B1220,صادر_وارد!$B$3:$B$500)</f>
        <v>0</v>
      </c>
      <c r="E1220" s="67">
        <f t="shared" ca="1" si="19"/>
        <v>0</v>
      </c>
      <c r="F1220" s="66"/>
    </row>
    <row r="1221" spans="1:6" ht="19.5" thickTop="1" thickBot="1">
      <c r="A1221" s="66"/>
      <c r="B1221" s="19" t="str">
        <f>IF(A1221="","",SUBTOTAL(3,A$6:A1221))</f>
        <v/>
      </c>
      <c r="C1221" s="18">
        <f ca="1">SUMIF(صادر_وارد!$D$3:$D$1999,'تكويد صنف_ارصدة'!B1221,صادر_وارد!$A$3:$A$500)</f>
        <v>0</v>
      </c>
      <c r="D1221" s="19">
        <f ca="1">SUMIF(صادر_وارد!$D$3:$D$1999,'تكويد صنف_ارصدة'!B1221,صادر_وارد!$B$3:$B$500)</f>
        <v>0</v>
      </c>
      <c r="E1221" s="67">
        <f t="shared" ca="1" si="19"/>
        <v>0</v>
      </c>
      <c r="F1221" s="66"/>
    </row>
    <row r="1222" spans="1:6" ht="19.5" thickTop="1" thickBot="1">
      <c r="A1222" s="66"/>
      <c r="B1222" s="19" t="str">
        <f>IF(A1222="","",SUBTOTAL(3,A$6:A1222))</f>
        <v/>
      </c>
      <c r="C1222" s="18">
        <f ca="1">SUMIF(صادر_وارد!$D$3:$D$1999,'تكويد صنف_ارصدة'!B1222,صادر_وارد!$A$3:$A$500)</f>
        <v>0</v>
      </c>
      <c r="D1222" s="19">
        <f ca="1">SUMIF(صادر_وارد!$D$3:$D$1999,'تكويد صنف_ارصدة'!B1222,صادر_وارد!$B$3:$B$500)</f>
        <v>0</v>
      </c>
      <c r="E1222" s="67">
        <f t="shared" ca="1" si="19"/>
        <v>0</v>
      </c>
      <c r="F1222" s="66"/>
    </row>
    <row r="1223" spans="1:6" ht="19.5" thickTop="1" thickBot="1">
      <c r="A1223" s="66"/>
      <c r="B1223" s="19" t="str">
        <f>IF(A1223="","",SUBTOTAL(3,A$6:A1223))</f>
        <v/>
      </c>
      <c r="C1223" s="18">
        <f ca="1">SUMIF(صادر_وارد!$D$3:$D$1999,'تكويد صنف_ارصدة'!B1223,صادر_وارد!$A$3:$A$500)</f>
        <v>0</v>
      </c>
      <c r="D1223" s="19">
        <f ca="1">SUMIF(صادر_وارد!$D$3:$D$1999,'تكويد صنف_ارصدة'!B1223,صادر_وارد!$B$3:$B$500)</f>
        <v>0</v>
      </c>
      <c r="E1223" s="67">
        <f t="shared" ref="E1223:E1286" ca="1" si="20">C1223-D1223</f>
        <v>0</v>
      </c>
      <c r="F1223" s="66"/>
    </row>
    <row r="1224" spans="1:6" ht="19.5" thickTop="1" thickBot="1">
      <c r="A1224" s="66"/>
      <c r="B1224" s="19" t="str">
        <f>IF(A1224="","",SUBTOTAL(3,A$6:A1224))</f>
        <v/>
      </c>
      <c r="C1224" s="18">
        <f ca="1">SUMIF(صادر_وارد!$D$3:$D$1999,'تكويد صنف_ارصدة'!B1224,صادر_وارد!$A$3:$A$500)</f>
        <v>0</v>
      </c>
      <c r="D1224" s="19">
        <f ca="1">SUMIF(صادر_وارد!$D$3:$D$1999,'تكويد صنف_ارصدة'!B1224,صادر_وارد!$B$3:$B$500)</f>
        <v>0</v>
      </c>
      <c r="E1224" s="67">
        <f t="shared" ca="1" si="20"/>
        <v>0</v>
      </c>
      <c r="F1224" s="66"/>
    </row>
    <row r="1225" spans="1:6" ht="19.5" thickTop="1" thickBot="1">
      <c r="A1225" s="66"/>
      <c r="B1225" s="19" t="str">
        <f>IF(A1225="","",SUBTOTAL(3,A$6:A1225))</f>
        <v/>
      </c>
      <c r="C1225" s="18">
        <f ca="1">SUMIF(صادر_وارد!$D$3:$D$1999,'تكويد صنف_ارصدة'!B1225,صادر_وارد!$A$3:$A$500)</f>
        <v>0</v>
      </c>
      <c r="D1225" s="19">
        <f ca="1">SUMIF(صادر_وارد!$D$3:$D$1999,'تكويد صنف_ارصدة'!B1225,صادر_وارد!$B$3:$B$500)</f>
        <v>0</v>
      </c>
      <c r="E1225" s="67">
        <f t="shared" ca="1" si="20"/>
        <v>0</v>
      </c>
      <c r="F1225" s="66"/>
    </row>
    <row r="1226" spans="1:6" ht="19.5" thickTop="1" thickBot="1">
      <c r="A1226" s="66"/>
      <c r="B1226" s="19" t="str">
        <f>IF(A1226="","",SUBTOTAL(3,A$6:A1226))</f>
        <v/>
      </c>
      <c r="C1226" s="18">
        <f ca="1">SUMIF(صادر_وارد!$D$3:$D$1999,'تكويد صنف_ارصدة'!B1226,صادر_وارد!$A$3:$A$500)</f>
        <v>0</v>
      </c>
      <c r="D1226" s="19">
        <f ca="1">SUMIF(صادر_وارد!$D$3:$D$1999,'تكويد صنف_ارصدة'!B1226,صادر_وارد!$B$3:$B$500)</f>
        <v>0</v>
      </c>
      <c r="E1226" s="67">
        <f t="shared" ca="1" si="20"/>
        <v>0</v>
      </c>
      <c r="F1226" s="66"/>
    </row>
    <row r="1227" spans="1:6" ht="19.5" thickTop="1" thickBot="1">
      <c r="A1227" s="66"/>
      <c r="B1227" s="19" t="str">
        <f>IF(A1227="","",SUBTOTAL(3,A$6:A1227))</f>
        <v/>
      </c>
      <c r="C1227" s="18">
        <f ca="1">SUMIF(صادر_وارد!$D$3:$D$1999,'تكويد صنف_ارصدة'!B1227,صادر_وارد!$A$3:$A$500)</f>
        <v>0</v>
      </c>
      <c r="D1227" s="19">
        <f ca="1">SUMIF(صادر_وارد!$D$3:$D$1999,'تكويد صنف_ارصدة'!B1227,صادر_وارد!$B$3:$B$500)</f>
        <v>0</v>
      </c>
      <c r="E1227" s="67">
        <f t="shared" ca="1" si="20"/>
        <v>0</v>
      </c>
      <c r="F1227" s="66"/>
    </row>
    <row r="1228" spans="1:6" ht="19.5" thickTop="1" thickBot="1">
      <c r="A1228" s="66"/>
      <c r="B1228" s="19" t="str">
        <f>IF(A1228="","",SUBTOTAL(3,A$6:A1228))</f>
        <v/>
      </c>
      <c r="C1228" s="18">
        <f ca="1">SUMIF(صادر_وارد!$D$3:$D$1999,'تكويد صنف_ارصدة'!B1228,صادر_وارد!$A$3:$A$500)</f>
        <v>0</v>
      </c>
      <c r="D1228" s="19">
        <f ca="1">SUMIF(صادر_وارد!$D$3:$D$1999,'تكويد صنف_ارصدة'!B1228,صادر_وارد!$B$3:$B$500)</f>
        <v>0</v>
      </c>
      <c r="E1228" s="67">
        <f t="shared" ca="1" si="20"/>
        <v>0</v>
      </c>
      <c r="F1228" s="66"/>
    </row>
    <row r="1229" spans="1:6" ht="19.5" thickTop="1" thickBot="1">
      <c r="A1229" s="66"/>
      <c r="B1229" s="19" t="str">
        <f>IF(A1229="","",SUBTOTAL(3,A$6:A1229))</f>
        <v/>
      </c>
      <c r="C1229" s="18">
        <f ca="1">SUMIF(صادر_وارد!$D$3:$D$1999,'تكويد صنف_ارصدة'!B1229,صادر_وارد!$A$3:$A$500)</f>
        <v>0</v>
      </c>
      <c r="D1229" s="19">
        <f ca="1">SUMIF(صادر_وارد!$D$3:$D$1999,'تكويد صنف_ارصدة'!B1229,صادر_وارد!$B$3:$B$500)</f>
        <v>0</v>
      </c>
      <c r="E1229" s="67">
        <f t="shared" ca="1" si="20"/>
        <v>0</v>
      </c>
      <c r="F1229" s="66"/>
    </row>
    <row r="1230" spans="1:6" ht="19.5" thickTop="1" thickBot="1">
      <c r="A1230" s="66"/>
      <c r="B1230" s="19" t="str">
        <f>IF(A1230="","",SUBTOTAL(3,A$6:A1230))</f>
        <v/>
      </c>
      <c r="C1230" s="18">
        <f ca="1">SUMIF(صادر_وارد!$D$3:$D$1999,'تكويد صنف_ارصدة'!B1230,صادر_وارد!$A$3:$A$500)</f>
        <v>0</v>
      </c>
      <c r="D1230" s="19">
        <f ca="1">SUMIF(صادر_وارد!$D$3:$D$1999,'تكويد صنف_ارصدة'!B1230,صادر_وارد!$B$3:$B$500)</f>
        <v>0</v>
      </c>
      <c r="E1230" s="67">
        <f t="shared" ca="1" si="20"/>
        <v>0</v>
      </c>
      <c r="F1230" s="66"/>
    </row>
    <row r="1231" spans="1:6" ht="19.5" thickTop="1" thickBot="1">
      <c r="A1231" s="66"/>
      <c r="B1231" s="19" t="str">
        <f>IF(A1231="","",SUBTOTAL(3,A$6:A1231))</f>
        <v/>
      </c>
      <c r="C1231" s="18">
        <f ca="1">SUMIF(صادر_وارد!$D$3:$D$1999,'تكويد صنف_ارصدة'!B1231,صادر_وارد!$A$3:$A$500)</f>
        <v>0</v>
      </c>
      <c r="D1231" s="19">
        <f ca="1">SUMIF(صادر_وارد!$D$3:$D$1999,'تكويد صنف_ارصدة'!B1231,صادر_وارد!$B$3:$B$500)</f>
        <v>0</v>
      </c>
      <c r="E1231" s="67">
        <f t="shared" ca="1" si="20"/>
        <v>0</v>
      </c>
      <c r="F1231" s="66"/>
    </row>
    <row r="1232" spans="1:6" ht="19.5" thickTop="1" thickBot="1">
      <c r="A1232" s="66"/>
      <c r="B1232" s="19" t="str">
        <f>IF(A1232="","",SUBTOTAL(3,A$6:A1232))</f>
        <v/>
      </c>
      <c r="C1232" s="18">
        <f ca="1">SUMIF(صادر_وارد!$D$3:$D$1999,'تكويد صنف_ارصدة'!B1232,صادر_وارد!$A$3:$A$500)</f>
        <v>0</v>
      </c>
      <c r="D1232" s="19">
        <f ca="1">SUMIF(صادر_وارد!$D$3:$D$1999,'تكويد صنف_ارصدة'!B1232,صادر_وارد!$B$3:$B$500)</f>
        <v>0</v>
      </c>
      <c r="E1232" s="67">
        <f t="shared" ca="1" si="20"/>
        <v>0</v>
      </c>
      <c r="F1232" s="66"/>
    </row>
    <row r="1233" spans="1:6" ht="19.5" thickTop="1" thickBot="1">
      <c r="A1233" s="66"/>
      <c r="B1233" s="19" t="str">
        <f>IF(A1233="","",SUBTOTAL(3,A$6:A1233))</f>
        <v/>
      </c>
      <c r="C1233" s="18">
        <f ca="1">SUMIF(صادر_وارد!$D$3:$D$1999,'تكويد صنف_ارصدة'!B1233,صادر_وارد!$A$3:$A$500)</f>
        <v>0</v>
      </c>
      <c r="D1233" s="19">
        <f ca="1">SUMIF(صادر_وارد!$D$3:$D$1999,'تكويد صنف_ارصدة'!B1233,صادر_وارد!$B$3:$B$500)</f>
        <v>0</v>
      </c>
      <c r="E1233" s="67">
        <f t="shared" ca="1" si="20"/>
        <v>0</v>
      </c>
      <c r="F1233" s="66"/>
    </row>
    <row r="1234" spans="1:6" ht="19.5" thickTop="1" thickBot="1">
      <c r="A1234" s="66"/>
      <c r="B1234" s="19" t="str">
        <f>IF(A1234="","",SUBTOTAL(3,A$6:A1234))</f>
        <v/>
      </c>
      <c r="C1234" s="18">
        <f ca="1">SUMIF(صادر_وارد!$D$3:$D$1999,'تكويد صنف_ارصدة'!B1234,صادر_وارد!$A$3:$A$500)</f>
        <v>0</v>
      </c>
      <c r="D1234" s="19">
        <f ca="1">SUMIF(صادر_وارد!$D$3:$D$1999,'تكويد صنف_ارصدة'!B1234,صادر_وارد!$B$3:$B$500)</f>
        <v>0</v>
      </c>
      <c r="E1234" s="67">
        <f t="shared" ca="1" si="20"/>
        <v>0</v>
      </c>
      <c r="F1234" s="66"/>
    </row>
    <row r="1235" spans="1:6" ht="19.5" thickTop="1" thickBot="1">
      <c r="A1235" s="66"/>
      <c r="B1235" s="19" t="str">
        <f>IF(A1235="","",SUBTOTAL(3,A$6:A1235))</f>
        <v/>
      </c>
      <c r="C1235" s="18">
        <f ca="1">SUMIF(صادر_وارد!$D$3:$D$1999,'تكويد صنف_ارصدة'!B1235,صادر_وارد!$A$3:$A$500)</f>
        <v>0</v>
      </c>
      <c r="D1235" s="19">
        <f ca="1">SUMIF(صادر_وارد!$D$3:$D$1999,'تكويد صنف_ارصدة'!B1235,صادر_وارد!$B$3:$B$500)</f>
        <v>0</v>
      </c>
      <c r="E1235" s="67">
        <f t="shared" ca="1" si="20"/>
        <v>0</v>
      </c>
      <c r="F1235" s="66"/>
    </row>
    <row r="1236" spans="1:6" ht="19.5" thickTop="1" thickBot="1">
      <c r="A1236" s="66"/>
      <c r="B1236" s="19" t="str">
        <f>IF(A1236="","",SUBTOTAL(3,A$6:A1236))</f>
        <v/>
      </c>
      <c r="C1236" s="18">
        <f ca="1">SUMIF(صادر_وارد!$D$3:$D$1999,'تكويد صنف_ارصدة'!B1236,صادر_وارد!$A$3:$A$500)</f>
        <v>0</v>
      </c>
      <c r="D1236" s="19">
        <f ca="1">SUMIF(صادر_وارد!$D$3:$D$1999,'تكويد صنف_ارصدة'!B1236,صادر_وارد!$B$3:$B$500)</f>
        <v>0</v>
      </c>
      <c r="E1236" s="67">
        <f t="shared" ca="1" si="20"/>
        <v>0</v>
      </c>
      <c r="F1236" s="66"/>
    </row>
    <row r="1237" spans="1:6" ht="19.5" thickTop="1" thickBot="1">
      <c r="A1237" s="66"/>
      <c r="B1237" s="19" t="str">
        <f>IF(A1237="","",SUBTOTAL(3,A$6:A1237))</f>
        <v/>
      </c>
      <c r="C1237" s="18">
        <f ca="1">SUMIF(صادر_وارد!$D$3:$D$1999,'تكويد صنف_ارصدة'!B1237,صادر_وارد!$A$3:$A$500)</f>
        <v>0</v>
      </c>
      <c r="D1237" s="19">
        <f ca="1">SUMIF(صادر_وارد!$D$3:$D$1999,'تكويد صنف_ارصدة'!B1237,صادر_وارد!$B$3:$B$500)</f>
        <v>0</v>
      </c>
      <c r="E1237" s="67">
        <f t="shared" ca="1" si="20"/>
        <v>0</v>
      </c>
      <c r="F1237" s="66"/>
    </row>
    <row r="1238" spans="1:6" ht="19.5" thickTop="1" thickBot="1">
      <c r="A1238" s="66"/>
      <c r="B1238" s="19" t="str">
        <f>IF(A1238="","",SUBTOTAL(3,A$6:A1238))</f>
        <v/>
      </c>
      <c r="C1238" s="18">
        <f ca="1">SUMIF(صادر_وارد!$D$3:$D$1999,'تكويد صنف_ارصدة'!B1238,صادر_وارد!$A$3:$A$500)</f>
        <v>0</v>
      </c>
      <c r="D1238" s="19">
        <f ca="1">SUMIF(صادر_وارد!$D$3:$D$1999,'تكويد صنف_ارصدة'!B1238,صادر_وارد!$B$3:$B$500)</f>
        <v>0</v>
      </c>
      <c r="E1238" s="67">
        <f t="shared" ca="1" si="20"/>
        <v>0</v>
      </c>
      <c r="F1238" s="66"/>
    </row>
    <row r="1239" spans="1:6" ht="19.5" thickTop="1" thickBot="1">
      <c r="A1239" s="66"/>
      <c r="B1239" s="19" t="str">
        <f>IF(A1239="","",SUBTOTAL(3,A$6:A1239))</f>
        <v/>
      </c>
      <c r="C1239" s="18">
        <f ca="1">SUMIF(صادر_وارد!$D$3:$D$1999,'تكويد صنف_ارصدة'!B1239,صادر_وارد!$A$3:$A$500)</f>
        <v>0</v>
      </c>
      <c r="D1239" s="19">
        <f ca="1">SUMIF(صادر_وارد!$D$3:$D$1999,'تكويد صنف_ارصدة'!B1239,صادر_وارد!$B$3:$B$500)</f>
        <v>0</v>
      </c>
      <c r="E1239" s="67">
        <f t="shared" ca="1" si="20"/>
        <v>0</v>
      </c>
      <c r="F1239" s="66"/>
    </row>
    <row r="1240" spans="1:6" ht="19.5" thickTop="1" thickBot="1">
      <c r="A1240" s="66"/>
      <c r="B1240" s="19" t="str">
        <f>IF(A1240="","",SUBTOTAL(3,A$6:A1240))</f>
        <v/>
      </c>
      <c r="C1240" s="18">
        <f ca="1">SUMIF(صادر_وارد!$D$3:$D$1999,'تكويد صنف_ارصدة'!B1240,صادر_وارد!$A$3:$A$500)</f>
        <v>0</v>
      </c>
      <c r="D1240" s="19">
        <f ca="1">SUMIF(صادر_وارد!$D$3:$D$1999,'تكويد صنف_ارصدة'!B1240,صادر_وارد!$B$3:$B$500)</f>
        <v>0</v>
      </c>
      <c r="E1240" s="67">
        <f t="shared" ca="1" si="20"/>
        <v>0</v>
      </c>
      <c r="F1240" s="66"/>
    </row>
    <row r="1241" spans="1:6" ht="19.5" thickTop="1" thickBot="1">
      <c r="A1241" s="66"/>
      <c r="B1241" s="19" t="str">
        <f>IF(A1241="","",SUBTOTAL(3,A$6:A1241))</f>
        <v/>
      </c>
      <c r="C1241" s="18">
        <f ca="1">SUMIF(صادر_وارد!$D$3:$D$1999,'تكويد صنف_ارصدة'!B1241,صادر_وارد!$A$3:$A$500)</f>
        <v>0</v>
      </c>
      <c r="D1241" s="19">
        <f ca="1">SUMIF(صادر_وارد!$D$3:$D$1999,'تكويد صنف_ارصدة'!B1241,صادر_وارد!$B$3:$B$500)</f>
        <v>0</v>
      </c>
      <c r="E1241" s="67">
        <f t="shared" ca="1" si="20"/>
        <v>0</v>
      </c>
      <c r="F1241" s="66"/>
    </row>
    <row r="1242" spans="1:6" ht="19.5" thickTop="1" thickBot="1">
      <c r="A1242" s="66"/>
      <c r="B1242" s="19" t="str">
        <f>IF(A1242="","",SUBTOTAL(3,A$6:A1242))</f>
        <v/>
      </c>
      <c r="C1242" s="18">
        <f ca="1">SUMIF(صادر_وارد!$D$3:$D$1999,'تكويد صنف_ارصدة'!B1242,صادر_وارد!$A$3:$A$500)</f>
        <v>0</v>
      </c>
      <c r="D1242" s="19">
        <f ca="1">SUMIF(صادر_وارد!$D$3:$D$1999,'تكويد صنف_ارصدة'!B1242,صادر_وارد!$B$3:$B$500)</f>
        <v>0</v>
      </c>
      <c r="E1242" s="67">
        <f t="shared" ca="1" si="20"/>
        <v>0</v>
      </c>
      <c r="F1242" s="66"/>
    </row>
    <row r="1243" spans="1:6" ht="19.5" thickTop="1" thickBot="1">
      <c r="A1243" s="66"/>
      <c r="B1243" s="19" t="str">
        <f>IF(A1243="","",SUBTOTAL(3,A$6:A1243))</f>
        <v/>
      </c>
      <c r="C1243" s="18">
        <f ca="1">SUMIF(صادر_وارد!$D$3:$D$1999,'تكويد صنف_ارصدة'!B1243,صادر_وارد!$A$3:$A$500)</f>
        <v>0</v>
      </c>
      <c r="D1243" s="19">
        <f ca="1">SUMIF(صادر_وارد!$D$3:$D$1999,'تكويد صنف_ارصدة'!B1243,صادر_وارد!$B$3:$B$500)</f>
        <v>0</v>
      </c>
      <c r="E1243" s="67">
        <f t="shared" ca="1" si="20"/>
        <v>0</v>
      </c>
      <c r="F1243" s="66"/>
    </row>
    <row r="1244" spans="1:6" ht="19.5" thickTop="1" thickBot="1">
      <c r="A1244" s="66"/>
      <c r="B1244" s="19" t="str">
        <f>IF(A1244="","",SUBTOTAL(3,A$6:A1244))</f>
        <v/>
      </c>
      <c r="C1244" s="18">
        <f ca="1">SUMIF(صادر_وارد!$D$3:$D$1999,'تكويد صنف_ارصدة'!B1244,صادر_وارد!$A$3:$A$500)</f>
        <v>0</v>
      </c>
      <c r="D1244" s="19">
        <f ca="1">SUMIF(صادر_وارد!$D$3:$D$1999,'تكويد صنف_ارصدة'!B1244,صادر_وارد!$B$3:$B$500)</f>
        <v>0</v>
      </c>
      <c r="E1244" s="67">
        <f t="shared" ca="1" si="20"/>
        <v>0</v>
      </c>
      <c r="F1244" s="66"/>
    </row>
    <row r="1245" spans="1:6" ht="19.5" thickTop="1" thickBot="1">
      <c r="A1245" s="66"/>
      <c r="B1245" s="19" t="str">
        <f>IF(A1245="","",SUBTOTAL(3,A$6:A1245))</f>
        <v/>
      </c>
      <c r="C1245" s="18">
        <f ca="1">SUMIF(صادر_وارد!$D$3:$D$1999,'تكويد صنف_ارصدة'!B1245,صادر_وارد!$A$3:$A$500)</f>
        <v>0</v>
      </c>
      <c r="D1245" s="19">
        <f ca="1">SUMIF(صادر_وارد!$D$3:$D$1999,'تكويد صنف_ارصدة'!B1245,صادر_وارد!$B$3:$B$500)</f>
        <v>0</v>
      </c>
      <c r="E1245" s="67">
        <f t="shared" ca="1" si="20"/>
        <v>0</v>
      </c>
      <c r="F1245" s="66"/>
    </row>
    <row r="1246" spans="1:6" ht="19.5" thickTop="1" thickBot="1">
      <c r="A1246" s="66"/>
      <c r="B1246" s="19" t="str">
        <f>IF(A1246="","",SUBTOTAL(3,A$6:A1246))</f>
        <v/>
      </c>
      <c r="C1246" s="18">
        <f ca="1">SUMIF(صادر_وارد!$D$3:$D$1999,'تكويد صنف_ارصدة'!B1246,صادر_وارد!$A$3:$A$500)</f>
        <v>0</v>
      </c>
      <c r="D1246" s="19">
        <f ca="1">SUMIF(صادر_وارد!$D$3:$D$1999,'تكويد صنف_ارصدة'!B1246,صادر_وارد!$B$3:$B$500)</f>
        <v>0</v>
      </c>
      <c r="E1246" s="67">
        <f t="shared" ca="1" si="20"/>
        <v>0</v>
      </c>
      <c r="F1246" s="66"/>
    </row>
    <row r="1247" spans="1:6" ht="19.5" thickTop="1" thickBot="1">
      <c r="A1247" s="66"/>
      <c r="B1247" s="19" t="str">
        <f>IF(A1247="","",SUBTOTAL(3,A$6:A1247))</f>
        <v/>
      </c>
      <c r="C1247" s="18">
        <f ca="1">SUMIF(صادر_وارد!$D$3:$D$1999,'تكويد صنف_ارصدة'!B1247,صادر_وارد!$A$3:$A$500)</f>
        <v>0</v>
      </c>
      <c r="D1247" s="19">
        <f ca="1">SUMIF(صادر_وارد!$D$3:$D$1999,'تكويد صنف_ارصدة'!B1247,صادر_وارد!$B$3:$B$500)</f>
        <v>0</v>
      </c>
      <c r="E1247" s="67">
        <f t="shared" ca="1" si="20"/>
        <v>0</v>
      </c>
      <c r="F1247" s="66"/>
    </row>
    <row r="1248" spans="1:6" ht="19.5" thickTop="1" thickBot="1">
      <c r="A1248" s="66"/>
      <c r="B1248" s="19" t="str">
        <f>IF(A1248="","",SUBTOTAL(3,A$6:A1248))</f>
        <v/>
      </c>
      <c r="C1248" s="18">
        <f ca="1">SUMIF(صادر_وارد!$D$3:$D$1999,'تكويد صنف_ارصدة'!B1248,صادر_وارد!$A$3:$A$500)</f>
        <v>0</v>
      </c>
      <c r="D1248" s="19">
        <f ca="1">SUMIF(صادر_وارد!$D$3:$D$1999,'تكويد صنف_ارصدة'!B1248,صادر_وارد!$B$3:$B$500)</f>
        <v>0</v>
      </c>
      <c r="E1248" s="67">
        <f t="shared" ca="1" si="20"/>
        <v>0</v>
      </c>
      <c r="F1248" s="66"/>
    </row>
    <row r="1249" spans="1:6" ht="19.5" thickTop="1" thickBot="1">
      <c r="A1249" s="66"/>
      <c r="B1249" s="19" t="str">
        <f>IF(A1249="","",SUBTOTAL(3,A$6:A1249))</f>
        <v/>
      </c>
      <c r="C1249" s="18">
        <f ca="1">SUMIF(صادر_وارد!$D$3:$D$1999,'تكويد صنف_ارصدة'!B1249,صادر_وارد!$A$3:$A$500)</f>
        <v>0</v>
      </c>
      <c r="D1249" s="19">
        <f ca="1">SUMIF(صادر_وارد!$D$3:$D$1999,'تكويد صنف_ارصدة'!B1249,صادر_وارد!$B$3:$B$500)</f>
        <v>0</v>
      </c>
      <c r="E1249" s="67">
        <f t="shared" ca="1" si="20"/>
        <v>0</v>
      </c>
      <c r="F1249" s="66"/>
    </row>
    <row r="1250" spans="1:6" ht="19.5" thickTop="1" thickBot="1">
      <c r="A1250" s="66"/>
      <c r="B1250" s="19" t="str">
        <f>IF(A1250="","",SUBTOTAL(3,A$6:A1250))</f>
        <v/>
      </c>
      <c r="C1250" s="18">
        <f ca="1">SUMIF(صادر_وارد!$D$3:$D$1999,'تكويد صنف_ارصدة'!B1250,صادر_وارد!$A$3:$A$500)</f>
        <v>0</v>
      </c>
      <c r="D1250" s="19">
        <f ca="1">SUMIF(صادر_وارد!$D$3:$D$1999,'تكويد صنف_ارصدة'!B1250,صادر_وارد!$B$3:$B$500)</f>
        <v>0</v>
      </c>
      <c r="E1250" s="67">
        <f t="shared" ca="1" si="20"/>
        <v>0</v>
      </c>
      <c r="F1250" s="66"/>
    </row>
    <row r="1251" spans="1:6" ht="19.5" thickTop="1" thickBot="1">
      <c r="A1251" s="66"/>
      <c r="B1251" s="19" t="str">
        <f>IF(A1251="","",SUBTOTAL(3,A$6:A1251))</f>
        <v/>
      </c>
      <c r="C1251" s="18">
        <f ca="1">SUMIF(صادر_وارد!$D$3:$D$1999,'تكويد صنف_ارصدة'!B1251,صادر_وارد!$A$3:$A$500)</f>
        <v>0</v>
      </c>
      <c r="D1251" s="19">
        <f ca="1">SUMIF(صادر_وارد!$D$3:$D$1999,'تكويد صنف_ارصدة'!B1251,صادر_وارد!$B$3:$B$500)</f>
        <v>0</v>
      </c>
      <c r="E1251" s="67">
        <f t="shared" ca="1" si="20"/>
        <v>0</v>
      </c>
      <c r="F1251" s="66"/>
    </row>
    <row r="1252" spans="1:6" ht="19.5" thickTop="1" thickBot="1">
      <c r="A1252" s="66"/>
      <c r="B1252" s="19" t="str">
        <f>IF(A1252="","",SUBTOTAL(3,A$6:A1252))</f>
        <v/>
      </c>
      <c r="C1252" s="18">
        <f ca="1">SUMIF(صادر_وارد!$D$3:$D$1999,'تكويد صنف_ارصدة'!B1252,صادر_وارد!$A$3:$A$500)</f>
        <v>0</v>
      </c>
      <c r="D1252" s="19">
        <f ca="1">SUMIF(صادر_وارد!$D$3:$D$1999,'تكويد صنف_ارصدة'!B1252,صادر_وارد!$B$3:$B$500)</f>
        <v>0</v>
      </c>
      <c r="E1252" s="67">
        <f t="shared" ca="1" si="20"/>
        <v>0</v>
      </c>
      <c r="F1252" s="66"/>
    </row>
    <row r="1253" spans="1:6" ht="19.5" thickTop="1" thickBot="1">
      <c r="A1253" s="66"/>
      <c r="B1253" s="19" t="str">
        <f>IF(A1253="","",SUBTOTAL(3,A$6:A1253))</f>
        <v/>
      </c>
      <c r="C1253" s="18">
        <f ca="1">SUMIF(صادر_وارد!$D$3:$D$1999,'تكويد صنف_ارصدة'!B1253,صادر_وارد!$A$3:$A$500)</f>
        <v>0</v>
      </c>
      <c r="D1253" s="19">
        <f ca="1">SUMIF(صادر_وارد!$D$3:$D$1999,'تكويد صنف_ارصدة'!B1253,صادر_وارد!$B$3:$B$500)</f>
        <v>0</v>
      </c>
      <c r="E1253" s="67">
        <f t="shared" ca="1" si="20"/>
        <v>0</v>
      </c>
      <c r="F1253" s="66"/>
    </row>
    <row r="1254" spans="1:6" ht="19.5" thickTop="1" thickBot="1">
      <c r="A1254" s="66"/>
      <c r="B1254" s="19" t="str">
        <f>IF(A1254="","",SUBTOTAL(3,A$6:A1254))</f>
        <v/>
      </c>
      <c r="C1254" s="18">
        <f ca="1">SUMIF(صادر_وارد!$D$3:$D$1999,'تكويد صنف_ارصدة'!B1254,صادر_وارد!$A$3:$A$500)</f>
        <v>0</v>
      </c>
      <c r="D1254" s="19">
        <f ca="1">SUMIF(صادر_وارد!$D$3:$D$1999,'تكويد صنف_ارصدة'!B1254,صادر_وارد!$B$3:$B$500)</f>
        <v>0</v>
      </c>
      <c r="E1254" s="67">
        <f t="shared" ca="1" si="20"/>
        <v>0</v>
      </c>
      <c r="F1254" s="66"/>
    </row>
    <row r="1255" spans="1:6" ht="19.5" thickTop="1" thickBot="1">
      <c r="A1255" s="66"/>
      <c r="B1255" s="19" t="str">
        <f>IF(A1255="","",SUBTOTAL(3,A$6:A1255))</f>
        <v/>
      </c>
      <c r="C1255" s="18">
        <f ca="1">SUMIF(صادر_وارد!$D$3:$D$1999,'تكويد صنف_ارصدة'!B1255,صادر_وارد!$A$3:$A$500)</f>
        <v>0</v>
      </c>
      <c r="D1255" s="19">
        <f ca="1">SUMIF(صادر_وارد!$D$3:$D$1999,'تكويد صنف_ارصدة'!B1255,صادر_وارد!$B$3:$B$500)</f>
        <v>0</v>
      </c>
      <c r="E1255" s="67">
        <f t="shared" ca="1" si="20"/>
        <v>0</v>
      </c>
      <c r="F1255" s="66"/>
    </row>
    <row r="1256" spans="1:6" ht="19.5" thickTop="1" thickBot="1">
      <c r="A1256" s="66"/>
      <c r="B1256" s="19" t="str">
        <f>IF(A1256="","",SUBTOTAL(3,A$6:A1256))</f>
        <v/>
      </c>
      <c r="C1256" s="18">
        <f ca="1">SUMIF(صادر_وارد!$D$3:$D$1999,'تكويد صنف_ارصدة'!B1256,صادر_وارد!$A$3:$A$500)</f>
        <v>0</v>
      </c>
      <c r="D1256" s="19">
        <f ca="1">SUMIF(صادر_وارد!$D$3:$D$1999,'تكويد صنف_ارصدة'!B1256,صادر_وارد!$B$3:$B$500)</f>
        <v>0</v>
      </c>
      <c r="E1256" s="67">
        <f t="shared" ca="1" si="20"/>
        <v>0</v>
      </c>
      <c r="F1256" s="66"/>
    </row>
    <row r="1257" spans="1:6" ht="19.5" thickTop="1" thickBot="1">
      <c r="A1257" s="66"/>
      <c r="B1257" s="19" t="str">
        <f>IF(A1257="","",SUBTOTAL(3,A$6:A1257))</f>
        <v/>
      </c>
      <c r="C1257" s="18">
        <f ca="1">SUMIF(صادر_وارد!$D$3:$D$1999,'تكويد صنف_ارصدة'!B1257,صادر_وارد!$A$3:$A$500)</f>
        <v>0</v>
      </c>
      <c r="D1257" s="19">
        <f ca="1">SUMIF(صادر_وارد!$D$3:$D$1999,'تكويد صنف_ارصدة'!B1257,صادر_وارد!$B$3:$B$500)</f>
        <v>0</v>
      </c>
      <c r="E1257" s="67">
        <f t="shared" ca="1" si="20"/>
        <v>0</v>
      </c>
      <c r="F1257" s="66"/>
    </row>
    <row r="1258" spans="1:6" ht="19.5" thickTop="1" thickBot="1">
      <c r="A1258" s="66"/>
      <c r="B1258" s="19" t="str">
        <f>IF(A1258="","",SUBTOTAL(3,A$6:A1258))</f>
        <v/>
      </c>
      <c r="C1258" s="18">
        <f ca="1">SUMIF(صادر_وارد!$D$3:$D$1999,'تكويد صنف_ارصدة'!B1258,صادر_وارد!$A$3:$A$500)</f>
        <v>0</v>
      </c>
      <c r="D1258" s="19">
        <f ca="1">SUMIF(صادر_وارد!$D$3:$D$1999,'تكويد صنف_ارصدة'!B1258,صادر_وارد!$B$3:$B$500)</f>
        <v>0</v>
      </c>
      <c r="E1258" s="67">
        <f t="shared" ca="1" si="20"/>
        <v>0</v>
      </c>
      <c r="F1258" s="66"/>
    </row>
    <row r="1259" spans="1:6" ht="19.5" thickTop="1" thickBot="1">
      <c r="A1259" s="66"/>
      <c r="B1259" s="19" t="str">
        <f>IF(A1259="","",SUBTOTAL(3,A$6:A1259))</f>
        <v/>
      </c>
      <c r="C1259" s="18">
        <f ca="1">SUMIF(صادر_وارد!$D$3:$D$1999,'تكويد صنف_ارصدة'!B1259,صادر_وارد!$A$3:$A$500)</f>
        <v>0</v>
      </c>
      <c r="D1259" s="19">
        <f ca="1">SUMIF(صادر_وارد!$D$3:$D$1999,'تكويد صنف_ارصدة'!B1259,صادر_وارد!$B$3:$B$500)</f>
        <v>0</v>
      </c>
      <c r="E1259" s="67">
        <f t="shared" ca="1" si="20"/>
        <v>0</v>
      </c>
      <c r="F1259" s="66"/>
    </row>
    <row r="1260" spans="1:6" ht="19.5" thickTop="1" thickBot="1">
      <c r="A1260" s="66"/>
      <c r="B1260" s="19" t="str">
        <f>IF(A1260="","",SUBTOTAL(3,A$6:A1260))</f>
        <v/>
      </c>
      <c r="C1260" s="18">
        <f ca="1">SUMIF(صادر_وارد!$D$3:$D$1999,'تكويد صنف_ارصدة'!B1260,صادر_وارد!$A$3:$A$500)</f>
        <v>0</v>
      </c>
      <c r="D1260" s="19">
        <f ca="1">SUMIF(صادر_وارد!$D$3:$D$1999,'تكويد صنف_ارصدة'!B1260,صادر_وارد!$B$3:$B$500)</f>
        <v>0</v>
      </c>
      <c r="E1260" s="67">
        <f t="shared" ca="1" si="20"/>
        <v>0</v>
      </c>
      <c r="F1260" s="66"/>
    </row>
    <row r="1261" spans="1:6" ht="19.5" thickTop="1" thickBot="1">
      <c r="A1261" s="66"/>
      <c r="B1261" s="19" t="str">
        <f>IF(A1261="","",SUBTOTAL(3,A$6:A1261))</f>
        <v/>
      </c>
      <c r="C1261" s="18">
        <f ca="1">SUMIF(صادر_وارد!$D$3:$D$1999,'تكويد صنف_ارصدة'!B1261,صادر_وارد!$A$3:$A$500)</f>
        <v>0</v>
      </c>
      <c r="D1261" s="19">
        <f ca="1">SUMIF(صادر_وارد!$D$3:$D$1999,'تكويد صنف_ارصدة'!B1261,صادر_وارد!$B$3:$B$500)</f>
        <v>0</v>
      </c>
      <c r="E1261" s="67">
        <f t="shared" ca="1" si="20"/>
        <v>0</v>
      </c>
      <c r="F1261" s="66"/>
    </row>
    <row r="1262" spans="1:6" ht="19.5" thickTop="1" thickBot="1">
      <c r="A1262" s="66"/>
      <c r="B1262" s="19" t="str">
        <f>IF(A1262="","",SUBTOTAL(3,A$6:A1262))</f>
        <v/>
      </c>
      <c r="C1262" s="18">
        <f ca="1">SUMIF(صادر_وارد!$D$3:$D$1999,'تكويد صنف_ارصدة'!B1262,صادر_وارد!$A$3:$A$500)</f>
        <v>0</v>
      </c>
      <c r="D1262" s="19">
        <f ca="1">SUMIF(صادر_وارد!$D$3:$D$1999,'تكويد صنف_ارصدة'!B1262,صادر_وارد!$B$3:$B$500)</f>
        <v>0</v>
      </c>
      <c r="E1262" s="67">
        <f t="shared" ca="1" si="20"/>
        <v>0</v>
      </c>
      <c r="F1262" s="66"/>
    </row>
    <row r="1263" spans="1:6" ht="19.5" thickTop="1" thickBot="1">
      <c r="A1263" s="66"/>
      <c r="B1263" s="19" t="str">
        <f>IF(A1263="","",SUBTOTAL(3,A$6:A1263))</f>
        <v/>
      </c>
      <c r="C1263" s="18">
        <f ca="1">SUMIF(صادر_وارد!$D$3:$D$1999,'تكويد صنف_ارصدة'!B1263,صادر_وارد!$A$3:$A$500)</f>
        <v>0</v>
      </c>
      <c r="D1263" s="19">
        <f ca="1">SUMIF(صادر_وارد!$D$3:$D$1999,'تكويد صنف_ارصدة'!B1263,صادر_وارد!$B$3:$B$500)</f>
        <v>0</v>
      </c>
      <c r="E1263" s="67">
        <f t="shared" ca="1" si="20"/>
        <v>0</v>
      </c>
      <c r="F1263" s="66"/>
    </row>
    <row r="1264" spans="1:6" ht="19.5" thickTop="1" thickBot="1">
      <c r="A1264" s="66"/>
      <c r="B1264" s="19" t="str">
        <f>IF(A1264="","",SUBTOTAL(3,A$6:A1264))</f>
        <v/>
      </c>
      <c r="C1264" s="18">
        <f ca="1">SUMIF(صادر_وارد!$D$3:$D$1999,'تكويد صنف_ارصدة'!B1264,صادر_وارد!$A$3:$A$500)</f>
        <v>0</v>
      </c>
      <c r="D1264" s="19">
        <f ca="1">SUMIF(صادر_وارد!$D$3:$D$1999,'تكويد صنف_ارصدة'!B1264,صادر_وارد!$B$3:$B$500)</f>
        <v>0</v>
      </c>
      <c r="E1264" s="67">
        <f t="shared" ca="1" si="20"/>
        <v>0</v>
      </c>
      <c r="F1264" s="66"/>
    </row>
    <row r="1265" spans="1:6" ht="19.5" thickTop="1" thickBot="1">
      <c r="A1265" s="66"/>
      <c r="B1265" s="19" t="str">
        <f>IF(A1265="","",SUBTOTAL(3,A$6:A1265))</f>
        <v/>
      </c>
      <c r="C1265" s="18">
        <f ca="1">SUMIF(صادر_وارد!$D$3:$D$1999,'تكويد صنف_ارصدة'!B1265,صادر_وارد!$A$3:$A$500)</f>
        <v>0</v>
      </c>
      <c r="D1265" s="19">
        <f ca="1">SUMIF(صادر_وارد!$D$3:$D$1999,'تكويد صنف_ارصدة'!B1265,صادر_وارد!$B$3:$B$500)</f>
        <v>0</v>
      </c>
      <c r="E1265" s="67">
        <f t="shared" ca="1" si="20"/>
        <v>0</v>
      </c>
      <c r="F1265" s="66"/>
    </row>
    <row r="1266" spans="1:6" ht="19.5" thickTop="1" thickBot="1">
      <c r="A1266" s="66"/>
      <c r="B1266" s="19" t="str">
        <f>IF(A1266="","",SUBTOTAL(3,A$6:A1266))</f>
        <v/>
      </c>
      <c r="C1266" s="18">
        <f ca="1">SUMIF(صادر_وارد!$D$3:$D$1999,'تكويد صنف_ارصدة'!B1266,صادر_وارد!$A$3:$A$500)</f>
        <v>0</v>
      </c>
      <c r="D1266" s="19">
        <f ca="1">SUMIF(صادر_وارد!$D$3:$D$1999,'تكويد صنف_ارصدة'!B1266,صادر_وارد!$B$3:$B$500)</f>
        <v>0</v>
      </c>
      <c r="E1266" s="67">
        <f t="shared" ca="1" si="20"/>
        <v>0</v>
      </c>
      <c r="F1266" s="66"/>
    </row>
    <row r="1267" spans="1:6" ht="19.5" thickTop="1" thickBot="1">
      <c r="A1267" s="66"/>
      <c r="B1267" s="19" t="str">
        <f>IF(A1267="","",SUBTOTAL(3,A$6:A1267))</f>
        <v/>
      </c>
      <c r="C1267" s="18">
        <f ca="1">SUMIF(صادر_وارد!$D$3:$D$1999,'تكويد صنف_ارصدة'!B1267,صادر_وارد!$A$3:$A$500)</f>
        <v>0</v>
      </c>
      <c r="D1267" s="19">
        <f ca="1">SUMIF(صادر_وارد!$D$3:$D$1999,'تكويد صنف_ارصدة'!B1267,صادر_وارد!$B$3:$B$500)</f>
        <v>0</v>
      </c>
      <c r="E1267" s="67">
        <f t="shared" ca="1" si="20"/>
        <v>0</v>
      </c>
      <c r="F1267" s="66"/>
    </row>
    <row r="1268" spans="1:6" ht="19.5" thickTop="1" thickBot="1">
      <c r="A1268" s="66"/>
      <c r="B1268" s="19" t="str">
        <f>IF(A1268="","",SUBTOTAL(3,A$6:A1268))</f>
        <v/>
      </c>
      <c r="C1268" s="18">
        <f ca="1">SUMIF(صادر_وارد!$D$3:$D$1999,'تكويد صنف_ارصدة'!B1268,صادر_وارد!$A$3:$A$500)</f>
        <v>0</v>
      </c>
      <c r="D1268" s="19">
        <f ca="1">SUMIF(صادر_وارد!$D$3:$D$1999,'تكويد صنف_ارصدة'!B1268,صادر_وارد!$B$3:$B$500)</f>
        <v>0</v>
      </c>
      <c r="E1268" s="67">
        <f t="shared" ca="1" si="20"/>
        <v>0</v>
      </c>
      <c r="F1268" s="66"/>
    </row>
    <row r="1269" spans="1:6" ht="19.5" thickTop="1" thickBot="1">
      <c r="A1269" s="66"/>
      <c r="B1269" s="19" t="str">
        <f>IF(A1269="","",SUBTOTAL(3,A$6:A1269))</f>
        <v/>
      </c>
      <c r="C1269" s="18">
        <f ca="1">SUMIF(صادر_وارد!$D$3:$D$1999,'تكويد صنف_ارصدة'!B1269,صادر_وارد!$A$3:$A$500)</f>
        <v>0</v>
      </c>
      <c r="D1269" s="19">
        <f ca="1">SUMIF(صادر_وارد!$D$3:$D$1999,'تكويد صنف_ارصدة'!B1269,صادر_وارد!$B$3:$B$500)</f>
        <v>0</v>
      </c>
      <c r="E1269" s="67">
        <f t="shared" ca="1" si="20"/>
        <v>0</v>
      </c>
      <c r="F1269" s="66"/>
    </row>
    <row r="1270" spans="1:6" ht="19.5" thickTop="1" thickBot="1">
      <c r="A1270" s="66"/>
      <c r="B1270" s="19" t="str">
        <f>IF(A1270="","",SUBTOTAL(3,A$6:A1270))</f>
        <v/>
      </c>
      <c r="C1270" s="18">
        <f ca="1">SUMIF(صادر_وارد!$D$3:$D$1999,'تكويد صنف_ارصدة'!B1270,صادر_وارد!$A$3:$A$500)</f>
        <v>0</v>
      </c>
      <c r="D1270" s="19">
        <f ca="1">SUMIF(صادر_وارد!$D$3:$D$1999,'تكويد صنف_ارصدة'!B1270,صادر_وارد!$B$3:$B$500)</f>
        <v>0</v>
      </c>
      <c r="E1270" s="67">
        <f t="shared" ca="1" si="20"/>
        <v>0</v>
      </c>
      <c r="F1270" s="66"/>
    </row>
    <row r="1271" spans="1:6" ht="19.5" thickTop="1" thickBot="1">
      <c r="A1271" s="66"/>
      <c r="B1271" s="19" t="str">
        <f>IF(A1271="","",SUBTOTAL(3,A$6:A1271))</f>
        <v/>
      </c>
      <c r="C1271" s="18">
        <f ca="1">SUMIF(صادر_وارد!$D$3:$D$1999,'تكويد صنف_ارصدة'!B1271,صادر_وارد!$A$3:$A$500)</f>
        <v>0</v>
      </c>
      <c r="D1271" s="19">
        <f ca="1">SUMIF(صادر_وارد!$D$3:$D$1999,'تكويد صنف_ارصدة'!B1271,صادر_وارد!$B$3:$B$500)</f>
        <v>0</v>
      </c>
      <c r="E1271" s="67">
        <f t="shared" ca="1" si="20"/>
        <v>0</v>
      </c>
      <c r="F1271" s="66"/>
    </row>
    <row r="1272" spans="1:6" ht="19.5" thickTop="1" thickBot="1">
      <c r="A1272" s="66"/>
      <c r="B1272" s="19" t="str">
        <f>IF(A1272="","",SUBTOTAL(3,A$6:A1272))</f>
        <v/>
      </c>
      <c r="C1272" s="18">
        <f ca="1">SUMIF(صادر_وارد!$D$3:$D$1999,'تكويد صنف_ارصدة'!B1272,صادر_وارد!$A$3:$A$500)</f>
        <v>0</v>
      </c>
      <c r="D1272" s="19">
        <f ca="1">SUMIF(صادر_وارد!$D$3:$D$1999,'تكويد صنف_ارصدة'!B1272,صادر_وارد!$B$3:$B$500)</f>
        <v>0</v>
      </c>
      <c r="E1272" s="67">
        <f t="shared" ca="1" si="20"/>
        <v>0</v>
      </c>
      <c r="F1272" s="66"/>
    </row>
    <row r="1273" spans="1:6" ht="19.5" thickTop="1" thickBot="1">
      <c r="A1273" s="66"/>
      <c r="B1273" s="19" t="str">
        <f>IF(A1273="","",SUBTOTAL(3,A$6:A1273))</f>
        <v/>
      </c>
      <c r="C1273" s="18">
        <f ca="1">SUMIF(صادر_وارد!$D$3:$D$1999,'تكويد صنف_ارصدة'!B1273,صادر_وارد!$A$3:$A$500)</f>
        <v>0</v>
      </c>
      <c r="D1273" s="19">
        <f ca="1">SUMIF(صادر_وارد!$D$3:$D$1999,'تكويد صنف_ارصدة'!B1273,صادر_وارد!$B$3:$B$500)</f>
        <v>0</v>
      </c>
      <c r="E1273" s="67">
        <f t="shared" ca="1" si="20"/>
        <v>0</v>
      </c>
      <c r="F1273" s="66"/>
    </row>
    <row r="1274" spans="1:6" ht="19.5" thickTop="1" thickBot="1">
      <c r="A1274" s="66"/>
      <c r="B1274" s="19" t="str">
        <f>IF(A1274="","",SUBTOTAL(3,A$6:A1274))</f>
        <v/>
      </c>
      <c r="C1274" s="18">
        <f ca="1">SUMIF(صادر_وارد!$D$3:$D$1999,'تكويد صنف_ارصدة'!B1274,صادر_وارد!$A$3:$A$500)</f>
        <v>0</v>
      </c>
      <c r="D1274" s="19">
        <f ca="1">SUMIF(صادر_وارد!$D$3:$D$1999,'تكويد صنف_ارصدة'!B1274,صادر_وارد!$B$3:$B$500)</f>
        <v>0</v>
      </c>
      <c r="E1274" s="67">
        <f t="shared" ca="1" si="20"/>
        <v>0</v>
      </c>
      <c r="F1274" s="66"/>
    </row>
    <row r="1275" spans="1:6" ht="19.5" thickTop="1" thickBot="1">
      <c r="A1275" s="66"/>
      <c r="B1275" s="19" t="str">
        <f>IF(A1275="","",SUBTOTAL(3,A$6:A1275))</f>
        <v/>
      </c>
      <c r="C1275" s="18">
        <f ca="1">SUMIF(صادر_وارد!$D$3:$D$1999,'تكويد صنف_ارصدة'!B1275,صادر_وارد!$A$3:$A$500)</f>
        <v>0</v>
      </c>
      <c r="D1275" s="19">
        <f ca="1">SUMIF(صادر_وارد!$D$3:$D$1999,'تكويد صنف_ارصدة'!B1275,صادر_وارد!$B$3:$B$500)</f>
        <v>0</v>
      </c>
      <c r="E1275" s="67">
        <f t="shared" ca="1" si="20"/>
        <v>0</v>
      </c>
      <c r="F1275" s="66"/>
    </row>
    <row r="1276" spans="1:6" ht="19.5" thickTop="1" thickBot="1">
      <c r="A1276" s="66"/>
      <c r="B1276" s="19" t="str">
        <f>IF(A1276="","",SUBTOTAL(3,A$6:A1276))</f>
        <v/>
      </c>
      <c r="C1276" s="18">
        <f ca="1">SUMIF(صادر_وارد!$D$3:$D$1999,'تكويد صنف_ارصدة'!B1276,صادر_وارد!$A$3:$A$500)</f>
        <v>0</v>
      </c>
      <c r="D1276" s="19">
        <f ca="1">SUMIF(صادر_وارد!$D$3:$D$1999,'تكويد صنف_ارصدة'!B1276,صادر_وارد!$B$3:$B$500)</f>
        <v>0</v>
      </c>
      <c r="E1276" s="67">
        <f t="shared" ca="1" si="20"/>
        <v>0</v>
      </c>
      <c r="F1276" s="66"/>
    </row>
    <row r="1277" spans="1:6" ht="19.5" thickTop="1" thickBot="1">
      <c r="A1277" s="66"/>
      <c r="B1277" s="19" t="str">
        <f>IF(A1277="","",SUBTOTAL(3,A$6:A1277))</f>
        <v/>
      </c>
      <c r="C1277" s="18">
        <f ca="1">SUMIF(صادر_وارد!$D$3:$D$1999,'تكويد صنف_ارصدة'!B1277,صادر_وارد!$A$3:$A$500)</f>
        <v>0</v>
      </c>
      <c r="D1277" s="19">
        <f ca="1">SUMIF(صادر_وارد!$D$3:$D$1999,'تكويد صنف_ارصدة'!B1277,صادر_وارد!$B$3:$B$500)</f>
        <v>0</v>
      </c>
      <c r="E1277" s="67">
        <f t="shared" ca="1" si="20"/>
        <v>0</v>
      </c>
      <c r="F1277" s="66"/>
    </row>
    <row r="1278" spans="1:6" ht="19.5" thickTop="1" thickBot="1">
      <c r="A1278" s="66"/>
      <c r="B1278" s="19" t="str">
        <f>IF(A1278="","",SUBTOTAL(3,A$6:A1278))</f>
        <v/>
      </c>
      <c r="C1278" s="18">
        <f ca="1">SUMIF(صادر_وارد!$D$3:$D$1999,'تكويد صنف_ارصدة'!B1278,صادر_وارد!$A$3:$A$500)</f>
        <v>0</v>
      </c>
      <c r="D1278" s="19">
        <f ca="1">SUMIF(صادر_وارد!$D$3:$D$1999,'تكويد صنف_ارصدة'!B1278,صادر_وارد!$B$3:$B$500)</f>
        <v>0</v>
      </c>
      <c r="E1278" s="67">
        <f t="shared" ca="1" si="20"/>
        <v>0</v>
      </c>
      <c r="F1278" s="66"/>
    </row>
    <row r="1279" spans="1:6" ht="19.5" thickTop="1" thickBot="1">
      <c r="A1279" s="66"/>
      <c r="B1279" s="19" t="str">
        <f>IF(A1279="","",SUBTOTAL(3,A$6:A1279))</f>
        <v/>
      </c>
      <c r="C1279" s="18">
        <f ca="1">SUMIF(صادر_وارد!$D$3:$D$1999,'تكويد صنف_ارصدة'!B1279,صادر_وارد!$A$3:$A$500)</f>
        <v>0</v>
      </c>
      <c r="D1279" s="19">
        <f ca="1">SUMIF(صادر_وارد!$D$3:$D$1999,'تكويد صنف_ارصدة'!B1279,صادر_وارد!$B$3:$B$500)</f>
        <v>0</v>
      </c>
      <c r="E1279" s="67">
        <f t="shared" ca="1" si="20"/>
        <v>0</v>
      </c>
      <c r="F1279" s="66"/>
    </row>
    <row r="1280" spans="1:6" ht="19.5" thickTop="1" thickBot="1">
      <c r="A1280" s="66"/>
      <c r="B1280" s="19" t="str">
        <f>IF(A1280="","",SUBTOTAL(3,A$6:A1280))</f>
        <v/>
      </c>
      <c r="C1280" s="18">
        <f ca="1">SUMIF(صادر_وارد!$D$3:$D$1999,'تكويد صنف_ارصدة'!B1280,صادر_وارد!$A$3:$A$500)</f>
        <v>0</v>
      </c>
      <c r="D1280" s="19">
        <f ca="1">SUMIF(صادر_وارد!$D$3:$D$1999,'تكويد صنف_ارصدة'!B1280,صادر_وارد!$B$3:$B$500)</f>
        <v>0</v>
      </c>
      <c r="E1280" s="67">
        <f t="shared" ca="1" si="20"/>
        <v>0</v>
      </c>
      <c r="F1280" s="66"/>
    </row>
    <row r="1281" spans="1:6" ht="19.5" thickTop="1" thickBot="1">
      <c r="A1281" s="66"/>
      <c r="B1281" s="19" t="str">
        <f>IF(A1281="","",SUBTOTAL(3,A$6:A1281))</f>
        <v/>
      </c>
      <c r="C1281" s="18">
        <f ca="1">SUMIF(صادر_وارد!$D$3:$D$1999,'تكويد صنف_ارصدة'!B1281,صادر_وارد!$A$3:$A$500)</f>
        <v>0</v>
      </c>
      <c r="D1281" s="19">
        <f ca="1">SUMIF(صادر_وارد!$D$3:$D$1999,'تكويد صنف_ارصدة'!B1281,صادر_وارد!$B$3:$B$500)</f>
        <v>0</v>
      </c>
      <c r="E1281" s="67">
        <f t="shared" ca="1" si="20"/>
        <v>0</v>
      </c>
      <c r="F1281" s="66"/>
    </row>
    <row r="1282" spans="1:6" ht="19.5" thickTop="1" thickBot="1">
      <c r="A1282" s="66"/>
      <c r="B1282" s="19" t="str">
        <f>IF(A1282="","",SUBTOTAL(3,A$6:A1282))</f>
        <v/>
      </c>
      <c r="C1282" s="18">
        <f ca="1">SUMIF(صادر_وارد!$D$3:$D$1999,'تكويد صنف_ارصدة'!B1282,صادر_وارد!$A$3:$A$500)</f>
        <v>0</v>
      </c>
      <c r="D1282" s="19">
        <f ca="1">SUMIF(صادر_وارد!$D$3:$D$1999,'تكويد صنف_ارصدة'!B1282,صادر_وارد!$B$3:$B$500)</f>
        <v>0</v>
      </c>
      <c r="E1282" s="67">
        <f t="shared" ca="1" si="20"/>
        <v>0</v>
      </c>
      <c r="F1282" s="66"/>
    </row>
    <row r="1283" spans="1:6" ht="19.5" thickTop="1" thickBot="1">
      <c r="A1283" s="66"/>
      <c r="B1283" s="19" t="str">
        <f>IF(A1283="","",SUBTOTAL(3,A$6:A1283))</f>
        <v/>
      </c>
      <c r="C1283" s="18">
        <f ca="1">SUMIF(صادر_وارد!$D$3:$D$1999,'تكويد صنف_ارصدة'!B1283,صادر_وارد!$A$3:$A$500)</f>
        <v>0</v>
      </c>
      <c r="D1283" s="19">
        <f ca="1">SUMIF(صادر_وارد!$D$3:$D$1999,'تكويد صنف_ارصدة'!B1283,صادر_وارد!$B$3:$B$500)</f>
        <v>0</v>
      </c>
      <c r="E1283" s="67">
        <f t="shared" ca="1" si="20"/>
        <v>0</v>
      </c>
      <c r="F1283" s="66"/>
    </row>
    <row r="1284" spans="1:6" ht="19.5" thickTop="1" thickBot="1">
      <c r="A1284" s="66"/>
      <c r="B1284" s="19" t="str">
        <f>IF(A1284="","",SUBTOTAL(3,A$6:A1284))</f>
        <v/>
      </c>
      <c r="C1284" s="18">
        <f ca="1">SUMIF(صادر_وارد!$D$3:$D$1999,'تكويد صنف_ارصدة'!B1284,صادر_وارد!$A$3:$A$500)</f>
        <v>0</v>
      </c>
      <c r="D1284" s="19">
        <f ca="1">SUMIF(صادر_وارد!$D$3:$D$1999,'تكويد صنف_ارصدة'!B1284,صادر_وارد!$B$3:$B$500)</f>
        <v>0</v>
      </c>
      <c r="E1284" s="67">
        <f t="shared" ca="1" si="20"/>
        <v>0</v>
      </c>
      <c r="F1284" s="66"/>
    </row>
    <row r="1285" spans="1:6" ht="19.5" thickTop="1" thickBot="1">
      <c r="A1285" s="66"/>
      <c r="B1285" s="19" t="str">
        <f>IF(A1285="","",SUBTOTAL(3,A$6:A1285))</f>
        <v/>
      </c>
      <c r="C1285" s="18">
        <f ca="1">SUMIF(صادر_وارد!$D$3:$D$1999,'تكويد صنف_ارصدة'!B1285,صادر_وارد!$A$3:$A$500)</f>
        <v>0</v>
      </c>
      <c r="D1285" s="19">
        <f ca="1">SUMIF(صادر_وارد!$D$3:$D$1999,'تكويد صنف_ارصدة'!B1285,صادر_وارد!$B$3:$B$500)</f>
        <v>0</v>
      </c>
      <c r="E1285" s="67">
        <f t="shared" ca="1" si="20"/>
        <v>0</v>
      </c>
      <c r="F1285" s="66"/>
    </row>
    <row r="1286" spans="1:6" ht="19.5" thickTop="1" thickBot="1">
      <c r="A1286" s="66"/>
      <c r="B1286" s="19" t="str">
        <f>IF(A1286="","",SUBTOTAL(3,A$6:A1286))</f>
        <v/>
      </c>
      <c r="C1286" s="18">
        <f ca="1">SUMIF(صادر_وارد!$D$3:$D$1999,'تكويد صنف_ارصدة'!B1286,صادر_وارد!$A$3:$A$500)</f>
        <v>0</v>
      </c>
      <c r="D1286" s="19">
        <f ca="1">SUMIF(صادر_وارد!$D$3:$D$1999,'تكويد صنف_ارصدة'!B1286,صادر_وارد!$B$3:$B$500)</f>
        <v>0</v>
      </c>
      <c r="E1286" s="67">
        <f t="shared" ca="1" si="20"/>
        <v>0</v>
      </c>
      <c r="F1286" s="66"/>
    </row>
    <row r="1287" spans="1:6" ht="19.5" thickTop="1" thickBot="1">
      <c r="A1287" s="66"/>
      <c r="B1287" s="19" t="str">
        <f>IF(A1287="","",SUBTOTAL(3,A$6:A1287))</f>
        <v/>
      </c>
      <c r="C1287" s="18">
        <f ca="1">SUMIF(صادر_وارد!$D$3:$D$1999,'تكويد صنف_ارصدة'!B1287,صادر_وارد!$A$3:$A$500)</f>
        <v>0</v>
      </c>
      <c r="D1287" s="19">
        <f ca="1">SUMIF(صادر_وارد!$D$3:$D$1999,'تكويد صنف_ارصدة'!B1287,صادر_وارد!$B$3:$B$500)</f>
        <v>0</v>
      </c>
      <c r="E1287" s="67">
        <f t="shared" ref="E1287:E1350" ca="1" si="21">C1287-D1287</f>
        <v>0</v>
      </c>
      <c r="F1287" s="66"/>
    </row>
    <row r="1288" spans="1:6" ht="19.5" thickTop="1" thickBot="1">
      <c r="A1288" s="66"/>
      <c r="B1288" s="19" t="str">
        <f>IF(A1288="","",SUBTOTAL(3,A$6:A1288))</f>
        <v/>
      </c>
      <c r="C1288" s="18">
        <f ca="1">SUMIF(صادر_وارد!$D$3:$D$1999,'تكويد صنف_ارصدة'!B1288,صادر_وارد!$A$3:$A$500)</f>
        <v>0</v>
      </c>
      <c r="D1288" s="19">
        <f ca="1">SUMIF(صادر_وارد!$D$3:$D$1999,'تكويد صنف_ارصدة'!B1288,صادر_وارد!$B$3:$B$500)</f>
        <v>0</v>
      </c>
      <c r="E1288" s="67">
        <f t="shared" ca="1" si="21"/>
        <v>0</v>
      </c>
      <c r="F1288" s="66"/>
    </row>
    <row r="1289" spans="1:6" ht="19.5" thickTop="1" thickBot="1">
      <c r="A1289" s="66"/>
      <c r="B1289" s="19" t="str">
        <f>IF(A1289="","",SUBTOTAL(3,A$6:A1289))</f>
        <v/>
      </c>
      <c r="C1289" s="18">
        <f ca="1">SUMIF(صادر_وارد!$D$3:$D$1999,'تكويد صنف_ارصدة'!B1289,صادر_وارد!$A$3:$A$500)</f>
        <v>0</v>
      </c>
      <c r="D1289" s="19">
        <f ca="1">SUMIF(صادر_وارد!$D$3:$D$1999,'تكويد صنف_ارصدة'!B1289,صادر_وارد!$B$3:$B$500)</f>
        <v>0</v>
      </c>
      <c r="E1289" s="67">
        <f t="shared" ca="1" si="21"/>
        <v>0</v>
      </c>
      <c r="F1289" s="66"/>
    </row>
    <row r="1290" spans="1:6" ht="19.5" thickTop="1" thickBot="1">
      <c r="A1290" s="66"/>
      <c r="B1290" s="19" t="str">
        <f>IF(A1290="","",SUBTOTAL(3,A$6:A1290))</f>
        <v/>
      </c>
      <c r="C1290" s="18">
        <f ca="1">SUMIF(صادر_وارد!$D$3:$D$1999,'تكويد صنف_ارصدة'!B1290,صادر_وارد!$A$3:$A$500)</f>
        <v>0</v>
      </c>
      <c r="D1290" s="19">
        <f ca="1">SUMIF(صادر_وارد!$D$3:$D$1999,'تكويد صنف_ارصدة'!B1290,صادر_وارد!$B$3:$B$500)</f>
        <v>0</v>
      </c>
      <c r="E1290" s="67">
        <f t="shared" ca="1" si="21"/>
        <v>0</v>
      </c>
      <c r="F1290" s="66"/>
    </row>
    <row r="1291" spans="1:6" ht="19.5" thickTop="1" thickBot="1">
      <c r="A1291" s="66"/>
      <c r="B1291" s="19" t="str">
        <f>IF(A1291="","",SUBTOTAL(3,A$6:A1291))</f>
        <v/>
      </c>
      <c r="C1291" s="18">
        <f ca="1">SUMIF(صادر_وارد!$D$3:$D$1999,'تكويد صنف_ارصدة'!B1291,صادر_وارد!$A$3:$A$500)</f>
        <v>0</v>
      </c>
      <c r="D1291" s="19">
        <f ca="1">SUMIF(صادر_وارد!$D$3:$D$1999,'تكويد صنف_ارصدة'!B1291,صادر_وارد!$B$3:$B$500)</f>
        <v>0</v>
      </c>
      <c r="E1291" s="67">
        <f t="shared" ca="1" si="21"/>
        <v>0</v>
      </c>
      <c r="F1291" s="66"/>
    </row>
    <row r="1292" spans="1:6" ht="19.5" thickTop="1" thickBot="1">
      <c r="A1292" s="66"/>
      <c r="B1292" s="19" t="str">
        <f>IF(A1292="","",SUBTOTAL(3,A$6:A1292))</f>
        <v/>
      </c>
      <c r="C1292" s="18">
        <f ca="1">SUMIF(صادر_وارد!$D$3:$D$1999,'تكويد صنف_ارصدة'!B1292,صادر_وارد!$A$3:$A$500)</f>
        <v>0</v>
      </c>
      <c r="D1292" s="19">
        <f ca="1">SUMIF(صادر_وارد!$D$3:$D$1999,'تكويد صنف_ارصدة'!B1292,صادر_وارد!$B$3:$B$500)</f>
        <v>0</v>
      </c>
      <c r="E1292" s="67">
        <f t="shared" ca="1" si="21"/>
        <v>0</v>
      </c>
      <c r="F1292" s="66"/>
    </row>
    <row r="1293" spans="1:6" ht="19.5" thickTop="1" thickBot="1">
      <c r="A1293" s="66"/>
      <c r="B1293" s="19" t="str">
        <f>IF(A1293="","",SUBTOTAL(3,A$6:A1293))</f>
        <v/>
      </c>
      <c r="C1293" s="18">
        <f ca="1">SUMIF(صادر_وارد!$D$3:$D$1999,'تكويد صنف_ارصدة'!B1293,صادر_وارد!$A$3:$A$500)</f>
        <v>0</v>
      </c>
      <c r="D1293" s="19">
        <f ca="1">SUMIF(صادر_وارد!$D$3:$D$1999,'تكويد صنف_ارصدة'!B1293,صادر_وارد!$B$3:$B$500)</f>
        <v>0</v>
      </c>
      <c r="E1293" s="67">
        <f t="shared" ca="1" si="21"/>
        <v>0</v>
      </c>
      <c r="F1293" s="66"/>
    </row>
    <row r="1294" spans="1:6" ht="19.5" thickTop="1" thickBot="1">
      <c r="A1294" s="66"/>
      <c r="B1294" s="19" t="str">
        <f>IF(A1294="","",SUBTOTAL(3,A$6:A1294))</f>
        <v/>
      </c>
      <c r="C1294" s="18">
        <f ca="1">SUMIF(صادر_وارد!$D$3:$D$1999,'تكويد صنف_ارصدة'!B1294,صادر_وارد!$A$3:$A$500)</f>
        <v>0</v>
      </c>
      <c r="D1294" s="19">
        <f ca="1">SUMIF(صادر_وارد!$D$3:$D$1999,'تكويد صنف_ارصدة'!B1294,صادر_وارد!$B$3:$B$500)</f>
        <v>0</v>
      </c>
      <c r="E1294" s="67">
        <f t="shared" ca="1" si="21"/>
        <v>0</v>
      </c>
      <c r="F1294" s="66"/>
    </row>
    <row r="1295" spans="1:6" ht="19.5" thickTop="1" thickBot="1">
      <c r="A1295" s="66"/>
      <c r="B1295" s="19" t="str">
        <f>IF(A1295="","",SUBTOTAL(3,A$6:A1295))</f>
        <v/>
      </c>
      <c r="C1295" s="18">
        <f ca="1">SUMIF(صادر_وارد!$D$3:$D$1999,'تكويد صنف_ارصدة'!B1295,صادر_وارد!$A$3:$A$500)</f>
        <v>0</v>
      </c>
      <c r="D1295" s="19">
        <f ca="1">SUMIF(صادر_وارد!$D$3:$D$1999,'تكويد صنف_ارصدة'!B1295,صادر_وارد!$B$3:$B$500)</f>
        <v>0</v>
      </c>
      <c r="E1295" s="67">
        <f t="shared" ca="1" si="21"/>
        <v>0</v>
      </c>
      <c r="F1295" s="66"/>
    </row>
    <row r="1296" spans="1:6" ht="19.5" thickTop="1" thickBot="1">
      <c r="A1296" s="66"/>
      <c r="B1296" s="19" t="str">
        <f>IF(A1296="","",SUBTOTAL(3,A$6:A1296))</f>
        <v/>
      </c>
      <c r="C1296" s="18">
        <f ca="1">SUMIF(صادر_وارد!$D$3:$D$1999,'تكويد صنف_ارصدة'!B1296,صادر_وارد!$A$3:$A$500)</f>
        <v>0</v>
      </c>
      <c r="D1296" s="19">
        <f ca="1">SUMIF(صادر_وارد!$D$3:$D$1999,'تكويد صنف_ارصدة'!B1296,صادر_وارد!$B$3:$B$500)</f>
        <v>0</v>
      </c>
      <c r="E1296" s="67">
        <f t="shared" ca="1" si="21"/>
        <v>0</v>
      </c>
      <c r="F1296" s="66"/>
    </row>
    <row r="1297" spans="1:6" ht="19.5" thickTop="1" thickBot="1">
      <c r="A1297" s="66"/>
      <c r="B1297" s="19" t="str">
        <f>IF(A1297="","",SUBTOTAL(3,A$6:A1297))</f>
        <v/>
      </c>
      <c r="C1297" s="18">
        <f ca="1">SUMIF(صادر_وارد!$D$3:$D$1999,'تكويد صنف_ارصدة'!B1297,صادر_وارد!$A$3:$A$500)</f>
        <v>0</v>
      </c>
      <c r="D1297" s="19">
        <f ca="1">SUMIF(صادر_وارد!$D$3:$D$1999,'تكويد صنف_ارصدة'!B1297,صادر_وارد!$B$3:$B$500)</f>
        <v>0</v>
      </c>
      <c r="E1297" s="67">
        <f t="shared" ca="1" si="21"/>
        <v>0</v>
      </c>
      <c r="F1297" s="66"/>
    </row>
    <row r="1298" spans="1:6" ht="19.5" thickTop="1" thickBot="1">
      <c r="A1298" s="66"/>
      <c r="B1298" s="19" t="str">
        <f>IF(A1298="","",SUBTOTAL(3,A$6:A1298))</f>
        <v/>
      </c>
      <c r="C1298" s="18">
        <f ca="1">SUMIF(صادر_وارد!$D$3:$D$1999,'تكويد صنف_ارصدة'!B1298,صادر_وارد!$A$3:$A$500)</f>
        <v>0</v>
      </c>
      <c r="D1298" s="19">
        <f ca="1">SUMIF(صادر_وارد!$D$3:$D$1999,'تكويد صنف_ارصدة'!B1298,صادر_وارد!$B$3:$B$500)</f>
        <v>0</v>
      </c>
      <c r="E1298" s="67">
        <f t="shared" ca="1" si="21"/>
        <v>0</v>
      </c>
      <c r="F1298" s="66"/>
    </row>
    <row r="1299" spans="1:6" ht="19.5" thickTop="1" thickBot="1">
      <c r="A1299" s="66"/>
      <c r="B1299" s="19" t="str">
        <f>IF(A1299="","",SUBTOTAL(3,A$6:A1299))</f>
        <v/>
      </c>
      <c r="C1299" s="18">
        <f ca="1">SUMIF(صادر_وارد!$D$3:$D$1999,'تكويد صنف_ارصدة'!B1299,صادر_وارد!$A$3:$A$500)</f>
        <v>0</v>
      </c>
      <c r="D1299" s="19">
        <f ca="1">SUMIF(صادر_وارد!$D$3:$D$1999,'تكويد صنف_ارصدة'!B1299,صادر_وارد!$B$3:$B$500)</f>
        <v>0</v>
      </c>
      <c r="E1299" s="67">
        <f t="shared" ca="1" si="21"/>
        <v>0</v>
      </c>
      <c r="F1299" s="66"/>
    </row>
    <row r="1300" spans="1:6" ht="19.5" thickTop="1" thickBot="1">
      <c r="A1300" s="66"/>
      <c r="B1300" s="19" t="str">
        <f>IF(A1300="","",SUBTOTAL(3,A$6:A1300))</f>
        <v/>
      </c>
      <c r="C1300" s="18">
        <f ca="1">SUMIF(صادر_وارد!$D$3:$D$1999,'تكويد صنف_ارصدة'!B1300,صادر_وارد!$A$3:$A$500)</f>
        <v>0</v>
      </c>
      <c r="D1300" s="19">
        <f ca="1">SUMIF(صادر_وارد!$D$3:$D$1999,'تكويد صنف_ارصدة'!B1300,صادر_وارد!$B$3:$B$500)</f>
        <v>0</v>
      </c>
      <c r="E1300" s="67">
        <f t="shared" ca="1" si="21"/>
        <v>0</v>
      </c>
      <c r="F1300" s="66"/>
    </row>
    <row r="1301" spans="1:6" ht="19.5" thickTop="1" thickBot="1">
      <c r="A1301" s="66"/>
      <c r="B1301" s="19" t="str">
        <f>IF(A1301="","",SUBTOTAL(3,A$6:A1301))</f>
        <v/>
      </c>
      <c r="C1301" s="18">
        <f ca="1">SUMIF(صادر_وارد!$D$3:$D$1999,'تكويد صنف_ارصدة'!B1301,صادر_وارد!$A$3:$A$500)</f>
        <v>0</v>
      </c>
      <c r="D1301" s="19">
        <f ca="1">SUMIF(صادر_وارد!$D$3:$D$1999,'تكويد صنف_ارصدة'!B1301,صادر_وارد!$B$3:$B$500)</f>
        <v>0</v>
      </c>
      <c r="E1301" s="67">
        <f t="shared" ca="1" si="21"/>
        <v>0</v>
      </c>
      <c r="F1301" s="66"/>
    </row>
    <row r="1302" spans="1:6" ht="19.5" thickTop="1" thickBot="1">
      <c r="A1302" s="66"/>
      <c r="B1302" s="19" t="str">
        <f>IF(A1302="","",SUBTOTAL(3,A$6:A1302))</f>
        <v/>
      </c>
      <c r="C1302" s="18">
        <f ca="1">SUMIF(صادر_وارد!$D$3:$D$1999,'تكويد صنف_ارصدة'!B1302,صادر_وارد!$A$3:$A$500)</f>
        <v>0</v>
      </c>
      <c r="D1302" s="19">
        <f ca="1">SUMIF(صادر_وارد!$D$3:$D$1999,'تكويد صنف_ارصدة'!B1302,صادر_وارد!$B$3:$B$500)</f>
        <v>0</v>
      </c>
      <c r="E1302" s="67">
        <f t="shared" ca="1" si="21"/>
        <v>0</v>
      </c>
      <c r="F1302" s="66"/>
    </row>
    <row r="1303" spans="1:6" ht="19.5" thickTop="1" thickBot="1">
      <c r="A1303" s="66"/>
      <c r="B1303" s="19" t="str">
        <f>IF(A1303="","",SUBTOTAL(3,A$6:A1303))</f>
        <v/>
      </c>
      <c r="C1303" s="18">
        <f ca="1">SUMIF(صادر_وارد!$D$3:$D$1999,'تكويد صنف_ارصدة'!B1303,صادر_وارد!$A$3:$A$500)</f>
        <v>0</v>
      </c>
      <c r="D1303" s="19">
        <f ca="1">SUMIF(صادر_وارد!$D$3:$D$1999,'تكويد صنف_ارصدة'!B1303,صادر_وارد!$B$3:$B$500)</f>
        <v>0</v>
      </c>
      <c r="E1303" s="67">
        <f t="shared" ca="1" si="21"/>
        <v>0</v>
      </c>
      <c r="F1303" s="66"/>
    </row>
    <row r="1304" spans="1:6" ht="19.5" thickTop="1" thickBot="1">
      <c r="A1304" s="66"/>
      <c r="B1304" s="19" t="str">
        <f>IF(A1304="","",SUBTOTAL(3,A$6:A1304))</f>
        <v/>
      </c>
      <c r="C1304" s="18">
        <f ca="1">SUMIF(صادر_وارد!$D$3:$D$1999,'تكويد صنف_ارصدة'!B1304,صادر_وارد!$A$3:$A$500)</f>
        <v>0</v>
      </c>
      <c r="D1304" s="19">
        <f ca="1">SUMIF(صادر_وارد!$D$3:$D$1999,'تكويد صنف_ارصدة'!B1304,صادر_وارد!$B$3:$B$500)</f>
        <v>0</v>
      </c>
      <c r="E1304" s="67">
        <f t="shared" ca="1" si="21"/>
        <v>0</v>
      </c>
      <c r="F1304" s="66"/>
    </row>
    <row r="1305" spans="1:6" ht="19.5" thickTop="1" thickBot="1">
      <c r="A1305" s="66"/>
      <c r="B1305" s="19" t="str">
        <f>IF(A1305="","",SUBTOTAL(3,A$6:A1305))</f>
        <v/>
      </c>
      <c r="C1305" s="18">
        <f ca="1">SUMIF(صادر_وارد!$D$3:$D$1999,'تكويد صنف_ارصدة'!B1305,صادر_وارد!$A$3:$A$500)</f>
        <v>0</v>
      </c>
      <c r="D1305" s="19">
        <f ca="1">SUMIF(صادر_وارد!$D$3:$D$1999,'تكويد صنف_ارصدة'!B1305,صادر_وارد!$B$3:$B$500)</f>
        <v>0</v>
      </c>
      <c r="E1305" s="67">
        <f t="shared" ca="1" si="21"/>
        <v>0</v>
      </c>
      <c r="F1305" s="66"/>
    </row>
    <row r="1306" spans="1:6" ht="19.5" thickTop="1" thickBot="1">
      <c r="A1306" s="66"/>
      <c r="B1306" s="19" t="str">
        <f>IF(A1306="","",SUBTOTAL(3,A$6:A1306))</f>
        <v/>
      </c>
      <c r="C1306" s="18">
        <f ca="1">SUMIF(صادر_وارد!$D$3:$D$1999,'تكويد صنف_ارصدة'!B1306,صادر_وارد!$A$3:$A$500)</f>
        <v>0</v>
      </c>
      <c r="D1306" s="19">
        <f ca="1">SUMIF(صادر_وارد!$D$3:$D$1999,'تكويد صنف_ارصدة'!B1306,صادر_وارد!$B$3:$B$500)</f>
        <v>0</v>
      </c>
      <c r="E1306" s="67">
        <f t="shared" ca="1" si="21"/>
        <v>0</v>
      </c>
      <c r="F1306" s="66"/>
    </row>
    <row r="1307" spans="1:6" ht="19.5" thickTop="1" thickBot="1">
      <c r="A1307" s="66"/>
      <c r="B1307" s="19" t="str">
        <f>IF(A1307="","",SUBTOTAL(3,A$6:A1307))</f>
        <v/>
      </c>
      <c r="C1307" s="18">
        <f ca="1">SUMIF(صادر_وارد!$D$3:$D$1999,'تكويد صنف_ارصدة'!B1307,صادر_وارد!$A$3:$A$500)</f>
        <v>0</v>
      </c>
      <c r="D1307" s="19">
        <f ca="1">SUMIF(صادر_وارد!$D$3:$D$1999,'تكويد صنف_ارصدة'!B1307,صادر_وارد!$B$3:$B$500)</f>
        <v>0</v>
      </c>
      <c r="E1307" s="67">
        <f t="shared" ca="1" si="21"/>
        <v>0</v>
      </c>
      <c r="F1307" s="66"/>
    </row>
    <row r="1308" spans="1:6" ht="19.5" thickTop="1" thickBot="1">
      <c r="A1308" s="66"/>
      <c r="B1308" s="19" t="str">
        <f>IF(A1308="","",SUBTOTAL(3,A$6:A1308))</f>
        <v/>
      </c>
      <c r="C1308" s="18">
        <f ca="1">SUMIF(صادر_وارد!$D$3:$D$1999,'تكويد صنف_ارصدة'!B1308,صادر_وارد!$A$3:$A$500)</f>
        <v>0</v>
      </c>
      <c r="D1308" s="19">
        <f ca="1">SUMIF(صادر_وارد!$D$3:$D$1999,'تكويد صنف_ارصدة'!B1308,صادر_وارد!$B$3:$B$500)</f>
        <v>0</v>
      </c>
      <c r="E1308" s="67">
        <f t="shared" ca="1" si="21"/>
        <v>0</v>
      </c>
      <c r="F1308" s="66"/>
    </row>
    <row r="1309" spans="1:6" ht="19.5" thickTop="1" thickBot="1">
      <c r="A1309" s="66"/>
      <c r="B1309" s="19" t="str">
        <f>IF(A1309="","",SUBTOTAL(3,A$6:A1309))</f>
        <v/>
      </c>
      <c r="C1309" s="18">
        <f ca="1">SUMIF(صادر_وارد!$D$3:$D$1999,'تكويد صنف_ارصدة'!B1309,صادر_وارد!$A$3:$A$500)</f>
        <v>0</v>
      </c>
      <c r="D1309" s="19">
        <f ca="1">SUMIF(صادر_وارد!$D$3:$D$1999,'تكويد صنف_ارصدة'!B1309,صادر_وارد!$B$3:$B$500)</f>
        <v>0</v>
      </c>
      <c r="E1309" s="67">
        <f t="shared" ca="1" si="21"/>
        <v>0</v>
      </c>
      <c r="F1309" s="66"/>
    </row>
    <row r="1310" spans="1:6" ht="19.5" thickTop="1" thickBot="1">
      <c r="A1310" s="66"/>
      <c r="B1310" s="19" t="str">
        <f>IF(A1310="","",SUBTOTAL(3,A$6:A1310))</f>
        <v/>
      </c>
      <c r="C1310" s="18">
        <f ca="1">SUMIF(صادر_وارد!$D$3:$D$1999,'تكويد صنف_ارصدة'!B1310,صادر_وارد!$A$3:$A$500)</f>
        <v>0</v>
      </c>
      <c r="D1310" s="19">
        <f ca="1">SUMIF(صادر_وارد!$D$3:$D$1999,'تكويد صنف_ارصدة'!B1310,صادر_وارد!$B$3:$B$500)</f>
        <v>0</v>
      </c>
      <c r="E1310" s="67">
        <f t="shared" ca="1" si="21"/>
        <v>0</v>
      </c>
      <c r="F1310" s="66"/>
    </row>
    <row r="1311" spans="1:6" ht="19.5" thickTop="1" thickBot="1">
      <c r="A1311" s="66"/>
      <c r="B1311" s="19" t="str">
        <f>IF(A1311="","",SUBTOTAL(3,A$6:A1311))</f>
        <v/>
      </c>
      <c r="C1311" s="18">
        <f ca="1">SUMIF(صادر_وارد!$D$3:$D$1999,'تكويد صنف_ارصدة'!B1311,صادر_وارد!$A$3:$A$500)</f>
        <v>0</v>
      </c>
      <c r="D1311" s="19">
        <f ca="1">SUMIF(صادر_وارد!$D$3:$D$1999,'تكويد صنف_ارصدة'!B1311,صادر_وارد!$B$3:$B$500)</f>
        <v>0</v>
      </c>
      <c r="E1311" s="67">
        <f t="shared" ca="1" si="21"/>
        <v>0</v>
      </c>
      <c r="F1311" s="66"/>
    </row>
    <row r="1312" spans="1:6" ht="19.5" thickTop="1" thickBot="1">
      <c r="A1312" s="66"/>
      <c r="B1312" s="19" t="str">
        <f>IF(A1312="","",SUBTOTAL(3,A$6:A1312))</f>
        <v/>
      </c>
      <c r="C1312" s="18">
        <f ca="1">SUMIF(صادر_وارد!$D$3:$D$1999,'تكويد صنف_ارصدة'!B1312,صادر_وارد!$A$3:$A$500)</f>
        <v>0</v>
      </c>
      <c r="D1312" s="19">
        <f ca="1">SUMIF(صادر_وارد!$D$3:$D$1999,'تكويد صنف_ارصدة'!B1312,صادر_وارد!$B$3:$B$500)</f>
        <v>0</v>
      </c>
      <c r="E1312" s="67">
        <f t="shared" ca="1" si="21"/>
        <v>0</v>
      </c>
      <c r="F1312" s="66"/>
    </row>
    <row r="1313" spans="1:6" ht="19.5" thickTop="1" thickBot="1">
      <c r="A1313" s="66"/>
      <c r="B1313" s="19" t="str">
        <f>IF(A1313="","",SUBTOTAL(3,A$6:A1313))</f>
        <v/>
      </c>
      <c r="C1313" s="18">
        <f ca="1">SUMIF(صادر_وارد!$D$3:$D$1999,'تكويد صنف_ارصدة'!B1313,صادر_وارد!$A$3:$A$500)</f>
        <v>0</v>
      </c>
      <c r="D1313" s="19">
        <f ca="1">SUMIF(صادر_وارد!$D$3:$D$1999,'تكويد صنف_ارصدة'!B1313,صادر_وارد!$B$3:$B$500)</f>
        <v>0</v>
      </c>
      <c r="E1313" s="67">
        <f t="shared" ca="1" si="21"/>
        <v>0</v>
      </c>
      <c r="F1313" s="66"/>
    </row>
    <row r="1314" spans="1:6" ht="19.5" thickTop="1" thickBot="1">
      <c r="A1314" s="66"/>
      <c r="B1314" s="19" t="str">
        <f>IF(A1314="","",SUBTOTAL(3,A$6:A1314))</f>
        <v/>
      </c>
      <c r="C1314" s="18">
        <f ca="1">SUMIF(صادر_وارد!$D$3:$D$1999,'تكويد صنف_ارصدة'!B1314,صادر_وارد!$A$3:$A$500)</f>
        <v>0</v>
      </c>
      <c r="D1314" s="19">
        <f ca="1">SUMIF(صادر_وارد!$D$3:$D$1999,'تكويد صنف_ارصدة'!B1314,صادر_وارد!$B$3:$B$500)</f>
        <v>0</v>
      </c>
      <c r="E1314" s="67">
        <f t="shared" ca="1" si="21"/>
        <v>0</v>
      </c>
      <c r="F1314" s="66"/>
    </row>
    <row r="1315" spans="1:6" ht="19.5" thickTop="1" thickBot="1">
      <c r="A1315" s="66"/>
      <c r="B1315" s="19" t="str">
        <f>IF(A1315="","",SUBTOTAL(3,A$6:A1315))</f>
        <v/>
      </c>
      <c r="C1315" s="18">
        <f ca="1">SUMIF(صادر_وارد!$D$3:$D$1999,'تكويد صنف_ارصدة'!B1315,صادر_وارد!$A$3:$A$500)</f>
        <v>0</v>
      </c>
      <c r="D1315" s="19">
        <f ca="1">SUMIF(صادر_وارد!$D$3:$D$1999,'تكويد صنف_ارصدة'!B1315,صادر_وارد!$B$3:$B$500)</f>
        <v>0</v>
      </c>
      <c r="E1315" s="67">
        <f t="shared" ca="1" si="21"/>
        <v>0</v>
      </c>
      <c r="F1315" s="66"/>
    </row>
    <row r="1316" spans="1:6" ht="19.5" thickTop="1" thickBot="1">
      <c r="A1316" s="66"/>
      <c r="B1316" s="19" t="str">
        <f>IF(A1316="","",SUBTOTAL(3,A$6:A1316))</f>
        <v/>
      </c>
      <c r="C1316" s="18">
        <f ca="1">SUMIF(صادر_وارد!$D$3:$D$1999,'تكويد صنف_ارصدة'!B1316,صادر_وارد!$A$3:$A$500)</f>
        <v>0</v>
      </c>
      <c r="D1316" s="19">
        <f ca="1">SUMIF(صادر_وارد!$D$3:$D$1999,'تكويد صنف_ارصدة'!B1316,صادر_وارد!$B$3:$B$500)</f>
        <v>0</v>
      </c>
      <c r="E1316" s="67">
        <f t="shared" ca="1" si="21"/>
        <v>0</v>
      </c>
      <c r="F1316" s="66"/>
    </row>
    <row r="1317" spans="1:6" ht="19.5" thickTop="1" thickBot="1">
      <c r="A1317" s="66"/>
      <c r="B1317" s="19" t="str">
        <f>IF(A1317="","",SUBTOTAL(3,A$6:A1317))</f>
        <v/>
      </c>
      <c r="C1317" s="18">
        <f ca="1">SUMIF(صادر_وارد!$D$3:$D$1999,'تكويد صنف_ارصدة'!B1317,صادر_وارد!$A$3:$A$500)</f>
        <v>0</v>
      </c>
      <c r="D1317" s="19">
        <f ca="1">SUMIF(صادر_وارد!$D$3:$D$1999,'تكويد صنف_ارصدة'!B1317,صادر_وارد!$B$3:$B$500)</f>
        <v>0</v>
      </c>
      <c r="E1317" s="67">
        <f t="shared" ca="1" si="21"/>
        <v>0</v>
      </c>
      <c r="F1317" s="66"/>
    </row>
    <row r="1318" spans="1:6" ht="19.5" thickTop="1" thickBot="1">
      <c r="A1318" s="66"/>
      <c r="B1318" s="19" t="str">
        <f>IF(A1318="","",SUBTOTAL(3,A$6:A1318))</f>
        <v/>
      </c>
      <c r="C1318" s="18">
        <f ca="1">SUMIF(صادر_وارد!$D$3:$D$1999,'تكويد صنف_ارصدة'!B1318,صادر_وارد!$A$3:$A$500)</f>
        <v>0</v>
      </c>
      <c r="D1318" s="19">
        <f ca="1">SUMIF(صادر_وارد!$D$3:$D$1999,'تكويد صنف_ارصدة'!B1318,صادر_وارد!$B$3:$B$500)</f>
        <v>0</v>
      </c>
      <c r="E1318" s="67">
        <f t="shared" ca="1" si="21"/>
        <v>0</v>
      </c>
      <c r="F1318" s="66"/>
    </row>
    <row r="1319" spans="1:6" ht="19.5" thickTop="1" thickBot="1">
      <c r="A1319" s="66"/>
      <c r="B1319" s="19" t="str">
        <f>IF(A1319="","",SUBTOTAL(3,A$6:A1319))</f>
        <v/>
      </c>
      <c r="C1319" s="18">
        <f ca="1">SUMIF(صادر_وارد!$D$3:$D$1999,'تكويد صنف_ارصدة'!B1319,صادر_وارد!$A$3:$A$500)</f>
        <v>0</v>
      </c>
      <c r="D1319" s="19">
        <f ca="1">SUMIF(صادر_وارد!$D$3:$D$1999,'تكويد صنف_ارصدة'!B1319,صادر_وارد!$B$3:$B$500)</f>
        <v>0</v>
      </c>
      <c r="E1319" s="67">
        <f t="shared" ca="1" si="21"/>
        <v>0</v>
      </c>
      <c r="F1319" s="66"/>
    </row>
    <row r="1320" spans="1:6" ht="19.5" thickTop="1" thickBot="1">
      <c r="A1320" s="66"/>
      <c r="B1320" s="19" t="str">
        <f>IF(A1320="","",SUBTOTAL(3,A$6:A1320))</f>
        <v/>
      </c>
      <c r="C1320" s="18">
        <f ca="1">SUMIF(صادر_وارد!$D$3:$D$1999,'تكويد صنف_ارصدة'!B1320,صادر_وارد!$A$3:$A$500)</f>
        <v>0</v>
      </c>
      <c r="D1320" s="19">
        <f ca="1">SUMIF(صادر_وارد!$D$3:$D$1999,'تكويد صنف_ارصدة'!B1320,صادر_وارد!$B$3:$B$500)</f>
        <v>0</v>
      </c>
      <c r="E1320" s="67">
        <f t="shared" ca="1" si="21"/>
        <v>0</v>
      </c>
      <c r="F1320" s="66"/>
    </row>
    <row r="1321" spans="1:6" ht="19.5" thickTop="1" thickBot="1">
      <c r="A1321" s="66"/>
      <c r="B1321" s="19" t="str">
        <f>IF(A1321="","",SUBTOTAL(3,A$6:A1321))</f>
        <v/>
      </c>
      <c r="C1321" s="18">
        <f ca="1">SUMIF(صادر_وارد!$D$3:$D$1999,'تكويد صنف_ارصدة'!B1321,صادر_وارد!$A$3:$A$500)</f>
        <v>0</v>
      </c>
      <c r="D1321" s="19">
        <f ca="1">SUMIF(صادر_وارد!$D$3:$D$1999,'تكويد صنف_ارصدة'!B1321,صادر_وارد!$B$3:$B$500)</f>
        <v>0</v>
      </c>
      <c r="E1321" s="67">
        <f t="shared" ca="1" si="21"/>
        <v>0</v>
      </c>
      <c r="F1321" s="66"/>
    </row>
    <row r="1322" spans="1:6" ht="19.5" thickTop="1" thickBot="1">
      <c r="A1322" s="66"/>
      <c r="B1322" s="19" t="str">
        <f>IF(A1322="","",SUBTOTAL(3,A$6:A1322))</f>
        <v/>
      </c>
      <c r="C1322" s="18">
        <f ca="1">SUMIF(صادر_وارد!$D$3:$D$1999,'تكويد صنف_ارصدة'!B1322,صادر_وارد!$A$3:$A$500)</f>
        <v>0</v>
      </c>
      <c r="D1322" s="19">
        <f ca="1">SUMIF(صادر_وارد!$D$3:$D$1999,'تكويد صنف_ارصدة'!B1322,صادر_وارد!$B$3:$B$500)</f>
        <v>0</v>
      </c>
      <c r="E1322" s="67">
        <f t="shared" ca="1" si="21"/>
        <v>0</v>
      </c>
      <c r="F1322" s="66"/>
    </row>
    <row r="1323" spans="1:6" ht="19.5" thickTop="1" thickBot="1">
      <c r="A1323" s="66"/>
      <c r="B1323" s="19" t="str">
        <f>IF(A1323="","",SUBTOTAL(3,A$6:A1323))</f>
        <v/>
      </c>
      <c r="C1323" s="18">
        <f ca="1">SUMIF(صادر_وارد!$D$3:$D$1999,'تكويد صنف_ارصدة'!B1323,صادر_وارد!$A$3:$A$500)</f>
        <v>0</v>
      </c>
      <c r="D1323" s="19">
        <f ca="1">SUMIF(صادر_وارد!$D$3:$D$1999,'تكويد صنف_ارصدة'!B1323,صادر_وارد!$B$3:$B$500)</f>
        <v>0</v>
      </c>
      <c r="E1323" s="67">
        <f t="shared" ca="1" si="21"/>
        <v>0</v>
      </c>
      <c r="F1323" s="66"/>
    </row>
    <row r="1324" spans="1:6" ht="19.5" thickTop="1" thickBot="1">
      <c r="A1324" s="66"/>
      <c r="B1324" s="19" t="str">
        <f>IF(A1324="","",SUBTOTAL(3,A$6:A1324))</f>
        <v/>
      </c>
      <c r="C1324" s="18">
        <f ca="1">SUMIF(صادر_وارد!$D$3:$D$1999,'تكويد صنف_ارصدة'!B1324,صادر_وارد!$A$3:$A$500)</f>
        <v>0</v>
      </c>
      <c r="D1324" s="19">
        <f ca="1">SUMIF(صادر_وارد!$D$3:$D$1999,'تكويد صنف_ارصدة'!B1324,صادر_وارد!$B$3:$B$500)</f>
        <v>0</v>
      </c>
      <c r="E1324" s="67">
        <f t="shared" ca="1" si="21"/>
        <v>0</v>
      </c>
      <c r="F1324" s="66"/>
    </row>
    <row r="1325" spans="1:6" ht="19.5" thickTop="1" thickBot="1">
      <c r="A1325" s="66"/>
      <c r="B1325" s="19" t="str">
        <f>IF(A1325="","",SUBTOTAL(3,A$6:A1325))</f>
        <v/>
      </c>
      <c r="C1325" s="18">
        <f ca="1">SUMIF(صادر_وارد!$D$3:$D$1999,'تكويد صنف_ارصدة'!B1325,صادر_وارد!$A$3:$A$500)</f>
        <v>0</v>
      </c>
      <c r="D1325" s="19">
        <f ca="1">SUMIF(صادر_وارد!$D$3:$D$1999,'تكويد صنف_ارصدة'!B1325,صادر_وارد!$B$3:$B$500)</f>
        <v>0</v>
      </c>
      <c r="E1325" s="67">
        <f t="shared" ca="1" si="21"/>
        <v>0</v>
      </c>
      <c r="F1325" s="66"/>
    </row>
    <row r="1326" spans="1:6" ht="19.5" thickTop="1" thickBot="1">
      <c r="A1326" s="66"/>
      <c r="B1326" s="19" t="str">
        <f>IF(A1326="","",SUBTOTAL(3,A$6:A1326))</f>
        <v/>
      </c>
      <c r="C1326" s="18">
        <f ca="1">SUMIF(صادر_وارد!$D$3:$D$1999,'تكويد صنف_ارصدة'!B1326,صادر_وارد!$A$3:$A$500)</f>
        <v>0</v>
      </c>
      <c r="D1326" s="19">
        <f ca="1">SUMIF(صادر_وارد!$D$3:$D$1999,'تكويد صنف_ارصدة'!B1326,صادر_وارد!$B$3:$B$500)</f>
        <v>0</v>
      </c>
      <c r="E1326" s="67">
        <f t="shared" ca="1" si="21"/>
        <v>0</v>
      </c>
      <c r="F1326" s="66"/>
    </row>
    <row r="1327" spans="1:6" ht="19.5" thickTop="1" thickBot="1">
      <c r="A1327" s="66"/>
      <c r="B1327" s="19" t="str">
        <f>IF(A1327="","",SUBTOTAL(3,A$6:A1327))</f>
        <v/>
      </c>
      <c r="C1327" s="18">
        <f ca="1">SUMIF(صادر_وارد!$D$3:$D$1999,'تكويد صنف_ارصدة'!B1327,صادر_وارد!$A$3:$A$500)</f>
        <v>0</v>
      </c>
      <c r="D1327" s="19">
        <f ca="1">SUMIF(صادر_وارد!$D$3:$D$1999,'تكويد صنف_ارصدة'!B1327,صادر_وارد!$B$3:$B$500)</f>
        <v>0</v>
      </c>
      <c r="E1327" s="67">
        <f t="shared" ca="1" si="21"/>
        <v>0</v>
      </c>
      <c r="F1327" s="66"/>
    </row>
    <row r="1328" spans="1:6" ht="19.5" thickTop="1" thickBot="1">
      <c r="A1328" s="66"/>
      <c r="B1328" s="19" t="str">
        <f>IF(A1328="","",SUBTOTAL(3,A$6:A1328))</f>
        <v/>
      </c>
      <c r="C1328" s="18">
        <f ca="1">SUMIF(صادر_وارد!$D$3:$D$1999,'تكويد صنف_ارصدة'!B1328,صادر_وارد!$A$3:$A$500)</f>
        <v>0</v>
      </c>
      <c r="D1328" s="19">
        <f ca="1">SUMIF(صادر_وارد!$D$3:$D$1999,'تكويد صنف_ارصدة'!B1328,صادر_وارد!$B$3:$B$500)</f>
        <v>0</v>
      </c>
      <c r="E1328" s="67">
        <f t="shared" ca="1" si="21"/>
        <v>0</v>
      </c>
      <c r="F1328" s="66"/>
    </row>
    <row r="1329" spans="1:6" ht="19.5" thickTop="1" thickBot="1">
      <c r="A1329" s="66"/>
      <c r="B1329" s="19" t="str">
        <f>IF(A1329="","",SUBTOTAL(3,A$6:A1329))</f>
        <v/>
      </c>
      <c r="C1329" s="18">
        <f ca="1">SUMIF(صادر_وارد!$D$3:$D$1999,'تكويد صنف_ارصدة'!B1329,صادر_وارد!$A$3:$A$500)</f>
        <v>0</v>
      </c>
      <c r="D1329" s="19">
        <f ca="1">SUMIF(صادر_وارد!$D$3:$D$1999,'تكويد صنف_ارصدة'!B1329,صادر_وارد!$B$3:$B$500)</f>
        <v>0</v>
      </c>
      <c r="E1329" s="67">
        <f t="shared" ca="1" si="21"/>
        <v>0</v>
      </c>
      <c r="F1329" s="66"/>
    </row>
    <row r="1330" spans="1:6" ht="19.5" thickTop="1" thickBot="1">
      <c r="A1330" s="66"/>
      <c r="B1330" s="19" t="str">
        <f>IF(A1330="","",SUBTOTAL(3,A$6:A1330))</f>
        <v/>
      </c>
      <c r="C1330" s="18">
        <f ca="1">SUMIF(صادر_وارد!$D$3:$D$1999,'تكويد صنف_ارصدة'!B1330,صادر_وارد!$A$3:$A$500)</f>
        <v>0</v>
      </c>
      <c r="D1330" s="19">
        <f ca="1">SUMIF(صادر_وارد!$D$3:$D$1999,'تكويد صنف_ارصدة'!B1330,صادر_وارد!$B$3:$B$500)</f>
        <v>0</v>
      </c>
      <c r="E1330" s="67">
        <f t="shared" ca="1" si="21"/>
        <v>0</v>
      </c>
      <c r="F1330" s="66"/>
    </row>
    <row r="1331" spans="1:6" ht="19.5" thickTop="1" thickBot="1">
      <c r="A1331" s="66"/>
      <c r="B1331" s="19" t="str">
        <f>IF(A1331="","",SUBTOTAL(3,A$6:A1331))</f>
        <v/>
      </c>
      <c r="C1331" s="18">
        <f ca="1">SUMIF(صادر_وارد!$D$3:$D$1999,'تكويد صنف_ارصدة'!B1331,صادر_وارد!$A$3:$A$500)</f>
        <v>0</v>
      </c>
      <c r="D1331" s="19">
        <f ca="1">SUMIF(صادر_وارد!$D$3:$D$1999,'تكويد صنف_ارصدة'!B1331,صادر_وارد!$B$3:$B$500)</f>
        <v>0</v>
      </c>
      <c r="E1331" s="67">
        <f t="shared" ca="1" si="21"/>
        <v>0</v>
      </c>
      <c r="F1331" s="66"/>
    </row>
    <row r="1332" spans="1:6" ht="19.5" thickTop="1" thickBot="1">
      <c r="A1332" s="66"/>
      <c r="B1332" s="19" t="str">
        <f>IF(A1332="","",SUBTOTAL(3,A$6:A1332))</f>
        <v/>
      </c>
      <c r="C1332" s="18">
        <f ca="1">SUMIF(صادر_وارد!$D$3:$D$1999,'تكويد صنف_ارصدة'!B1332,صادر_وارد!$A$3:$A$500)</f>
        <v>0</v>
      </c>
      <c r="D1332" s="19">
        <f ca="1">SUMIF(صادر_وارد!$D$3:$D$1999,'تكويد صنف_ارصدة'!B1332,صادر_وارد!$B$3:$B$500)</f>
        <v>0</v>
      </c>
      <c r="E1332" s="67">
        <f t="shared" ca="1" si="21"/>
        <v>0</v>
      </c>
      <c r="F1332" s="66"/>
    </row>
    <row r="1333" spans="1:6" ht="19.5" thickTop="1" thickBot="1">
      <c r="A1333" s="66"/>
      <c r="B1333" s="19" t="str">
        <f>IF(A1333="","",SUBTOTAL(3,A$6:A1333))</f>
        <v/>
      </c>
      <c r="C1333" s="18">
        <f ca="1">SUMIF(صادر_وارد!$D$3:$D$1999,'تكويد صنف_ارصدة'!B1333,صادر_وارد!$A$3:$A$500)</f>
        <v>0</v>
      </c>
      <c r="D1333" s="19">
        <f ca="1">SUMIF(صادر_وارد!$D$3:$D$1999,'تكويد صنف_ارصدة'!B1333,صادر_وارد!$B$3:$B$500)</f>
        <v>0</v>
      </c>
      <c r="E1333" s="67">
        <f t="shared" ca="1" si="21"/>
        <v>0</v>
      </c>
      <c r="F1333" s="66"/>
    </row>
    <row r="1334" spans="1:6" ht="19.5" thickTop="1" thickBot="1">
      <c r="A1334" s="66"/>
      <c r="B1334" s="19" t="str">
        <f>IF(A1334="","",SUBTOTAL(3,A$6:A1334))</f>
        <v/>
      </c>
      <c r="C1334" s="18">
        <f ca="1">SUMIF(صادر_وارد!$D$3:$D$1999,'تكويد صنف_ارصدة'!B1334,صادر_وارد!$A$3:$A$500)</f>
        <v>0</v>
      </c>
      <c r="D1334" s="19">
        <f ca="1">SUMIF(صادر_وارد!$D$3:$D$1999,'تكويد صنف_ارصدة'!B1334,صادر_وارد!$B$3:$B$500)</f>
        <v>0</v>
      </c>
      <c r="E1334" s="67">
        <f t="shared" ca="1" si="21"/>
        <v>0</v>
      </c>
      <c r="F1334" s="66"/>
    </row>
    <row r="1335" spans="1:6" ht="19.5" thickTop="1" thickBot="1">
      <c r="A1335" s="66"/>
      <c r="B1335" s="19" t="str">
        <f>IF(A1335="","",SUBTOTAL(3,A$6:A1335))</f>
        <v/>
      </c>
      <c r="C1335" s="18">
        <f ca="1">SUMIF(صادر_وارد!$D$3:$D$1999,'تكويد صنف_ارصدة'!B1335,صادر_وارد!$A$3:$A$500)</f>
        <v>0</v>
      </c>
      <c r="D1335" s="19">
        <f ca="1">SUMIF(صادر_وارد!$D$3:$D$1999,'تكويد صنف_ارصدة'!B1335,صادر_وارد!$B$3:$B$500)</f>
        <v>0</v>
      </c>
      <c r="E1335" s="67">
        <f t="shared" ca="1" si="21"/>
        <v>0</v>
      </c>
      <c r="F1335" s="66"/>
    </row>
    <row r="1336" spans="1:6" ht="19.5" thickTop="1" thickBot="1">
      <c r="A1336" s="66"/>
      <c r="B1336" s="19" t="str">
        <f>IF(A1336="","",SUBTOTAL(3,A$6:A1336))</f>
        <v/>
      </c>
      <c r="C1336" s="18">
        <f ca="1">SUMIF(صادر_وارد!$D$3:$D$1999,'تكويد صنف_ارصدة'!B1336,صادر_وارد!$A$3:$A$500)</f>
        <v>0</v>
      </c>
      <c r="D1336" s="19">
        <f ca="1">SUMIF(صادر_وارد!$D$3:$D$1999,'تكويد صنف_ارصدة'!B1336,صادر_وارد!$B$3:$B$500)</f>
        <v>0</v>
      </c>
      <c r="E1336" s="67">
        <f t="shared" ca="1" si="21"/>
        <v>0</v>
      </c>
      <c r="F1336" s="66"/>
    </row>
    <row r="1337" spans="1:6" ht="19.5" thickTop="1" thickBot="1">
      <c r="A1337" s="66"/>
      <c r="B1337" s="19" t="str">
        <f>IF(A1337="","",SUBTOTAL(3,A$6:A1337))</f>
        <v/>
      </c>
      <c r="C1337" s="18">
        <f ca="1">SUMIF(صادر_وارد!$D$3:$D$1999,'تكويد صنف_ارصدة'!B1337,صادر_وارد!$A$3:$A$500)</f>
        <v>0</v>
      </c>
      <c r="D1337" s="19">
        <f ca="1">SUMIF(صادر_وارد!$D$3:$D$1999,'تكويد صنف_ارصدة'!B1337,صادر_وارد!$B$3:$B$500)</f>
        <v>0</v>
      </c>
      <c r="E1337" s="67">
        <f t="shared" ca="1" si="21"/>
        <v>0</v>
      </c>
      <c r="F1337" s="66"/>
    </row>
    <row r="1338" spans="1:6" ht="19.5" thickTop="1" thickBot="1">
      <c r="A1338" s="66"/>
      <c r="B1338" s="19" t="str">
        <f>IF(A1338="","",SUBTOTAL(3,A$6:A1338))</f>
        <v/>
      </c>
      <c r="C1338" s="18">
        <f ca="1">SUMIF(صادر_وارد!$D$3:$D$1999,'تكويد صنف_ارصدة'!B1338,صادر_وارد!$A$3:$A$500)</f>
        <v>0</v>
      </c>
      <c r="D1338" s="19">
        <f ca="1">SUMIF(صادر_وارد!$D$3:$D$1999,'تكويد صنف_ارصدة'!B1338,صادر_وارد!$B$3:$B$500)</f>
        <v>0</v>
      </c>
      <c r="E1338" s="67">
        <f t="shared" ca="1" si="21"/>
        <v>0</v>
      </c>
      <c r="F1338" s="66"/>
    </row>
    <row r="1339" spans="1:6" ht="19.5" thickTop="1" thickBot="1">
      <c r="A1339" s="66"/>
      <c r="B1339" s="19" t="str">
        <f>IF(A1339="","",SUBTOTAL(3,A$6:A1339))</f>
        <v/>
      </c>
      <c r="C1339" s="18">
        <f ca="1">SUMIF(صادر_وارد!$D$3:$D$1999,'تكويد صنف_ارصدة'!B1339,صادر_وارد!$A$3:$A$500)</f>
        <v>0</v>
      </c>
      <c r="D1339" s="19">
        <f ca="1">SUMIF(صادر_وارد!$D$3:$D$1999,'تكويد صنف_ارصدة'!B1339,صادر_وارد!$B$3:$B$500)</f>
        <v>0</v>
      </c>
      <c r="E1339" s="67">
        <f t="shared" ca="1" si="21"/>
        <v>0</v>
      </c>
      <c r="F1339" s="66"/>
    </row>
    <row r="1340" spans="1:6" ht="19.5" thickTop="1" thickBot="1">
      <c r="A1340" s="66"/>
      <c r="B1340" s="19" t="str">
        <f>IF(A1340="","",SUBTOTAL(3,A$6:A1340))</f>
        <v/>
      </c>
      <c r="C1340" s="18">
        <f ca="1">SUMIF(صادر_وارد!$D$3:$D$1999,'تكويد صنف_ارصدة'!B1340,صادر_وارد!$A$3:$A$500)</f>
        <v>0</v>
      </c>
      <c r="D1340" s="19">
        <f ca="1">SUMIF(صادر_وارد!$D$3:$D$1999,'تكويد صنف_ارصدة'!B1340,صادر_وارد!$B$3:$B$500)</f>
        <v>0</v>
      </c>
      <c r="E1340" s="67">
        <f t="shared" ca="1" si="21"/>
        <v>0</v>
      </c>
      <c r="F1340" s="66"/>
    </row>
    <row r="1341" spans="1:6" ht="19.5" thickTop="1" thickBot="1">
      <c r="A1341" s="66"/>
      <c r="B1341" s="19" t="str">
        <f>IF(A1341="","",SUBTOTAL(3,A$6:A1341))</f>
        <v/>
      </c>
      <c r="C1341" s="18">
        <f ca="1">SUMIF(صادر_وارد!$D$3:$D$1999,'تكويد صنف_ارصدة'!B1341,صادر_وارد!$A$3:$A$500)</f>
        <v>0</v>
      </c>
      <c r="D1341" s="19">
        <f ca="1">SUMIF(صادر_وارد!$D$3:$D$1999,'تكويد صنف_ارصدة'!B1341,صادر_وارد!$B$3:$B$500)</f>
        <v>0</v>
      </c>
      <c r="E1341" s="67">
        <f t="shared" ca="1" si="21"/>
        <v>0</v>
      </c>
      <c r="F1341" s="66"/>
    </row>
    <row r="1342" spans="1:6" ht="19.5" thickTop="1" thickBot="1">
      <c r="A1342" s="66"/>
      <c r="B1342" s="19" t="str">
        <f>IF(A1342="","",SUBTOTAL(3,A$6:A1342))</f>
        <v/>
      </c>
      <c r="C1342" s="18">
        <f ca="1">SUMIF(صادر_وارد!$D$3:$D$1999,'تكويد صنف_ارصدة'!B1342,صادر_وارد!$A$3:$A$500)</f>
        <v>0</v>
      </c>
      <c r="D1342" s="19">
        <f ca="1">SUMIF(صادر_وارد!$D$3:$D$1999,'تكويد صنف_ارصدة'!B1342,صادر_وارد!$B$3:$B$500)</f>
        <v>0</v>
      </c>
      <c r="E1342" s="67">
        <f t="shared" ca="1" si="21"/>
        <v>0</v>
      </c>
      <c r="F1342" s="66"/>
    </row>
    <row r="1343" spans="1:6" ht="19.5" thickTop="1" thickBot="1">
      <c r="A1343" s="66"/>
      <c r="B1343" s="19" t="str">
        <f>IF(A1343="","",SUBTOTAL(3,A$6:A1343))</f>
        <v/>
      </c>
      <c r="C1343" s="18">
        <f ca="1">SUMIF(صادر_وارد!$D$3:$D$1999,'تكويد صنف_ارصدة'!B1343,صادر_وارد!$A$3:$A$500)</f>
        <v>0</v>
      </c>
      <c r="D1343" s="19">
        <f ca="1">SUMIF(صادر_وارد!$D$3:$D$1999,'تكويد صنف_ارصدة'!B1343,صادر_وارد!$B$3:$B$500)</f>
        <v>0</v>
      </c>
      <c r="E1343" s="67">
        <f t="shared" ca="1" si="21"/>
        <v>0</v>
      </c>
      <c r="F1343" s="66"/>
    </row>
    <row r="1344" spans="1:6" ht="19.5" thickTop="1" thickBot="1">
      <c r="A1344" s="66"/>
      <c r="B1344" s="19" t="str">
        <f>IF(A1344="","",SUBTOTAL(3,A$6:A1344))</f>
        <v/>
      </c>
      <c r="C1344" s="18">
        <f ca="1">SUMIF(صادر_وارد!$D$3:$D$1999,'تكويد صنف_ارصدة'!B1344,صادر_وارد!$A$3:$A$500)</f>
        <v>0</v>
      </c>
      <c r="D1344" s="19">
        <f ca="1">SUMIF(صادر_وارد!$D$3:$D$1999,'تكويد صنف_ارصدة'!B1344,صادر_وارد!$B$3:$B$500)</f>
        <v>0</v>
      </c>
      <c r="E1344" s="67">
        <f t="shared" ca="1" si="21"/>
        <v>0</v>
      </c>
      <c r="F1344" s="66"/>
    </row>
    <row r="1345" spans="1:6" ht="19.5" thickTop="1" thickBot="1">
      <c r="A1345" s="66"/>
      <c r="B1345" s="19" t="str">
        <f>IF(A1345="","",SUBTOTAL(3,A$6:A1345))</f>
        <v/>
      </c>
      <c r="C1345" s="18">
        <f ca="1">SUMIF(صادر_وارد!$D$3:$D$1999,'تكويد صنف_ارصدة'!B1345,صادر_وارد!$A$3:$A$500)</f>
        <v>0</v>
      </c>
      <c r="D1345" s="19">
        <f ca="1">SUMIF(صادر_وارد!$D$3:$D$1999,'تكويد صنف_ارصدة'!B1345,صادر_وارد!$B$3:$B$500)</f>
        <v>0</v>
      </c>
      <c r="E1345" s="67">
        <f t="shared" ca="1" si="21"/>
        <v>0</v>
      </c>
      <c r="F1345" s="66"/>
    </row>
    <row r="1346" spans="1:6" ht="19.5" thickTop="1" thickBot="1">
      <c r="A1346" s="66"/>
      <c r="B1346" s="19" t="str">
        <f>IF(A1346="","",SUBTOTAL(3,A$6:A1346))</f>
        <v/>
      </c>
      <c r="C1346" s="18">
        <f ca="1">SUMIF(صادر_وارد!$D$3:$D$1999,'تكويد صنف_ارصدة'!B1346,صادر_وارد!$A$3:$A$500)</f>
        <v>0</v>
      </c>
      <c r="D1346" s="19">
        <f ca="1">SUMIF(صادر_وارد!$D$3:$D$1999,'تكويد صنف_ارصدة'!B1346,صادر_وارد!$B$3:$B$500)</f>
        <v>0</v>
      </c>
      <c r="E1346" s="67">
        <f t="shared" ca="1" si="21"/>
        <v>0</v>
      </c>
      <c r="F1346" s="66"/>
    </row>
    <row r="1347" spans="1:6" ht="19.5" thickTop="1" thickBot="1">
      <c r="A1347" s="66"/>
      <c r="B1347" s="19" t="str">
        <f>IF(A1347="","",SUBTOTAL(3,A$6:A1347))</f>
        <v/>
      </c>
      <c r="C1347" s="18">
        <f ca="1">SUMIF(صادر_وارد!$D$3:$D$1999,'تكويد صنف_ارصدة'!B1347,صادر_وارد!$A$3:$A$500)</f>
        <v>0</v>
      </c>
      <c r="D1347" s="19">
        <f ca="1">SUMIF(صادر_وارد!$D$3:$D$1999,'تكويد صنف_ارصدة'!B1347,صادر_وارد!$B$3:$B$500)</f>
        <v>0</v>
      </c>
      <c r="E1347" s="67">
        <f t="shared" ca="1" si="21"/>
        <v>0</v>
      </c>
      <c r="F1347" s="66"/>
    </row>
    <row r="1348" spans="1:6" ht="19.5" thickTop="1" thickBot="1">
      <c r="A1348" s="66"/>
      <c r="B1348" s="19" t="str">
        <f>IF(A1348="","",SUBTOTAL(3,A$6:A1348))</f>
        <v/>
      </c>
      <c r="C1348" s="18">
        <f ca="1">SUMIF(صادر_وارد!$D$3:$D$1999,'تكويد صنف_ارصدة'!B1348,صادر_وارد!$A$3:$A$500)</f>
        <v>0</v>
      </c>
      <c r="D1348" s="19">
        <f ca="1">SUMIF(صادر_وارد!$D$3:$D$1999,'تكويد صنف_ارصدة'!B1348,صادر_وارد!$B$3:$B$500)</f>
        <v>0</v>
      </c>
      <c r="E1348" s="67">
        <f t="shared" ca="1" si="21"/>
        <v>0</v>
      </c>
      <c r="F1348" s="66"/>
    </row>
    <row r="1349" spans="1:6" ht="19.5" thickTop="1" thickBot="1">
      <c r="A1349" s="66"/>
      <c r="B1349" s="19" t="str">
        <f>IF(A1349="","",SUBTOTAL(3,A$6:A1349))</f>
        <v/>
      </c>
      <c r="C1349" s="18">
        <f ca="1">SUMIF(صادر_وارد!$D$3:$D$1999,'تكويد صنف_ارصدة'!B1349,صادر_وارد!$A$3:$A$500)</f>
        <v>0</v>
      </c>
      <c r="D1349" s="19">
        <f ca="1">SUMIF(صادر_وارد!$D$3:$D$1999,'تكويد صنف_ارصدة'!B1349,صادر_وارد!$B$3:$B$500)</f>
        <v>0</v>
      </c>
      <c r="E1349" s="67">
        <f t="shared" ca="1" si="21"/>
        <v>0</v>
      </c>
      <c r="F1349" s="66"/>
    </row>
    <row r="1350" spans="1:6" ht="19.5" thickTop="1" thickBot="1">
      <c r="A1350" s="66"/>
      <c r="B1350" s="19" t="str">
        <f>IF(A1350="","",SUBTOTAL(3,A$6:A1350))</f>
        <v/>
      </c>
      <c r="C1350" s="18">
        <f ca="1">SUMIF(صادر_وارد!$D$3:$D$1999,'تكويد صنف_ارصدة'!B1350,صادر_وارد!$A$3:$A$500)</f>
        <v>0</v>
      </c>
      <c r="D1350" s="19">
        <f ca="1">SUMIF(صادر_وارد!$D$3:$D$1999,'تكويد صنف_ارصدة'!B1350,صادر_وارد!$B$3:$B$500)</f>
        <v>0</v>
      </c>
      <c r="E1350" s="67">
        <f t="shared" ca="1" si="21"/>
        <v>0</v>
      </c>
      <c r="F1350" s="66"/>
    </row>
    <row r="1351" spans="1:6" ht="19.5" thickTop="1" thickBot="1">
      <c r="A1351" s="66"/>
      <c r="B1351" s="19" t="str">
        <f>IF(A1351="","",SUBTOTAL(3,A$6:A1351))</f>
        <v/>
      </c>
      <c r="C1351" s="18">
        <f ca="1">SUMIF(صادر_وارد!$D$3:$D$1999,'تكويد صنف_ارصدة'!B1351,صادر_وارد!$A$3:$A$500)</f>
        <v>0</v>
      </c>
      <c r="D1351" s="19">
        <f ca="1">SUMIF(صادر_وارد!$D$3:$D$1999,'تكويد صنف_ارصدة'!B1351,صادر_وارد!$B$3:$B$500)</f>
        <v>0</v>
      </c>
      <c r="E1351" s="67">
        <f t="shared" ref="E1351:E1414" ca="1" si="22">C1351-D1351</f>
        <v>0</v>
      </c>
      <c r="F1351" s="66"/>
    </row>
    <row r="1352" spans="1:6" ht="19.5" thickTop="1" thickBot="1">
      <c r="A1352" s="66"/>
      <c r="B1352" s="19" t="str">
        <f>IF(A1352="","",SUBTOTAL(3,A$6:A1352))</f>
        <v/>
      </c>
      <c r="C1352" s="18">
        <f ca="1">SUMIF(صادر_وارد!$D$3:$D$1999,'تكويد صنف_ارصدة'!B1352,صادر_وارد!$A$3:$A$500)</f>
        <v>0</v>
      </c>
      <c r="D1352" s="19">
        <f ca="1">SUMIF(صادر_وارد!$D$3:$D$1999,'تكويد صنف_ارصدة'!B1352,صادر_وارد!$B$3:$B$500)</f>
        <v>0</v>
      </c>
      <c r="E1352" s="67">
        <f t="shared" ca="1" si="22"/>
        <v>0</v>
      </c>
      <c r="F1352" s="66"/>
    </row>
    <row r="1353" spans="1:6" ht="19.5" thickTop="1" thickBot="1">
      <c r="A1353" s="66"/>
      <c r="B1353" s="19" t="str">
        <f>IF(A1353="","",SUBTOTAL(3,A$6:A1353))</f>
        <v/>
      </c>
      <c r="C1353" s="18">
        <f ca="1">SUMIF(صادر_وارد!$D$3:$D$1999,'تكويد صنف_ارصدة'!B1353,صادر_وارد!$A$3:$A$500)</f>
        <v>0</v>
      </c>
      <c r="D1353" s="19">
        <f ca="1">SUMIF(صادر_وارد!$D$3:$D$1999,'تكويد صنف_ارصدة'!B1353,صادر_وارد!$B$3:$B$500)</f>
        <v>0</v>
      </c>
      <c r="E1353" s="67">
        <f t="shared" ca="1" si="22"/>
        <v>0</v>
      </c>
      <c r="F1353" s="66"/>
    </row>
    <row r="1354" spans="1:6" ht="19.5" thickTop="1" thickBot="1">
      <c r="A1354" s="66"/>
      <c r="B1354" s="19" t="str">
        <f>IF(A1354="","",SUBTOTAL(3,A$6:A1354))</f>
        <v/>
      </c>
      <c r="C1354" s="18">
        <f ca="1">SUMIF(صادر_وارد!$D$3:$D$1999,'تكويد صنف_ارصدة'!B1354,صادر_وارد!$A$3:$A$500)</f>
        <v>0</v>
      </c>
      <c r="D1354" s="19">
        <f ca="1">SUMIF(صادر_وارد!$D$3:$D$1999,'تكويد صنف_ارصدة'!B1354,صادر_وارد!$B$3:$B$500)</f>
        <v>0</v>
      </c>
      <c r="E1354" s="67">
        <f t="shared" ca="1" si="22"/>
        <v>0</v>
      </c>
      <c r="F1354" s="66"/>
    </row>
    <row r="1355" spans="1:6" ht="19.5" thickTop="1" thickBot="1">
      <c r="A1355" s="66"/>
      <c r="B1355" s="19" t="str">
        <f>IF(A1355="","",SUBTOTAL(3,A$6:A1355))</f>
        <v/>
      </c>
      <c r="C1355" s="18">
        <f ca="1">SUMIF(صادر_وارد!$D$3:$D$1999,'تكويد صنف_ارصدة'!B1355,صادر_وارد!$A$3:$A$500)</f>
        <v>0</v>
      </c>
      <c r="D1355" s="19">
        <f ca="1">SUMIF(صادر_وارد!$D$3:$D$1999,'تكويد صنف_ارصدة'!B1355,صادر_وارد!$B$3:$B$500)</f>
        <v>0</v>
      </c>
      <c r="E1355" s="67">
        <f t="shared" ca="1" si="22"/>
        <v>0</v>
      </c>
      <c r="F1355" s="66"/>
    </row>
    <row r="1356" spans="1:6" ht="19.5" thickTop="1" thickBot="1">
      <c r="A1356" s="66"/>
      <c r="B1356" s="19" t="str">
        <f>IF(A1356="","",SUBTOTAL(3,A$6:A1356))</f>
        <v/>
      </c>
      <c r="C1356" s="18">
        <f ca="1">SUMIF(صادر_وارد!$D$3:$D$1999,'تكويد صنف_ارصدة'!B1356,صادر_وارد!$A$3:$A$500)</f>
        <v>0</v>
      </c>
      <c r="D1356" s="19">
        <f ca="1">SUMIF(صادر_وارد!$D$3:$D$1999,'تكويد صنف_ارصدة'!B1356,صادر_وارد!$B$3:$B$500)</f>
        <v>0</v>
      </c>
      <c r="E1356" s="67">
        <f t="shared" ca="1" si="22"/>
        <v>0</v>
      </c>
      <c r="F1356" s="66"/>
    </row>
    <row r="1357" spans="1:6" ht="19.5" thickTop="1" thickBot="1">
      <c r="A1357" s="66"/>
      <c r="B1357" s="19" t="str">
        <f>IF(A1357="","",SUBTOTAL(3,A$6:A1357))</f>
        <v/>
      </c>
      <c r="C1357" s="18">
        <f ca="1">SUMIF(صادر_وارد!$D$3:$D$1999,'تكويد صنف_ارصدة'!B1357,صادر_وارد!$A$3:$A$500)</f>
        <v>0</v>
      </c>
      <c r="D1357" s="19">
        <f ca="1">SUMIF(صادر_وارد!$D$3:$D$1999,'تكويد صنف_ارصدة'!B1357,صادر_وارد!$B$3:$B$500)</f>
        <v>0</v>
      </c>
      <c r="E1357" s="67">
        <f t="shared" ca="1" si="22"/>
        <v>0</v>
      </c>
      <c r="F1357" s="66"/>
    </row>
    <row r="1358" spans="1:6" ht="19.5" thickTop="1" thickBot="1">
      <c r="A1358" s="66"/>
      <c r="B1358" s="19" t="str">
        <f>IF(A1358="","",SUBTOTAL(3,A$6:A1358))</f>
        <v/>
      </c>
      <c r="C1358" s="18">
        <f ca="1">SUMIF(صادر_وارد!$D$3:$D$1999,'تكويد صنف_ارصدة'!B1358,صادر_وارد!$A$3:$A$500)</f>
        <v>0</v>
      </c>
      <c r="D1358" s="19">
        <f ca="1">SUMIF(صادر_وارد!$D$3:$D$1999,'تكويد صنف_ارصدة'!B1358,صادر_وارد!$B$3:$B$500)</f>
        <v>0</v>
      </c>
      <c r="E1358" s="67">
        <f t="shared" ca="1" si="22"/>
        <v>0</v>
      </c>
      <c r="F1358" s="66"/>
    </row>
    <row r="1359" spans="1:6" ht="19.5" thickTop="1" thickBot="1">
      <c r="A1359" s="66"/>
      <c r="B1359" s="19" t="str">
        <f>IF(A1359="","",SUBTOTAL(3,A$6:A1359))</f>
        <v/>
      </c>
      <c r="C1359" s="18">
        <f ca="1">SUMIF(صادر_وارد!$D$3:$D$1999,'تكويد صنف_ارصدة'!B1359,صادر_وارد!$A$3:$A$500)</f>
        <v>0</v>
      </c>
      <c r="D1359" s="19">
        <f ca="1">SUMIF(صادر_وارد!$D$3:$D$1999,'تكويد صنف_ارصدة'!B1359,صادر_وارد!$B$3:$B$500)</f>
        <v>0</v>
      </c>
      <c r="E1359" s="67">
        <f t="shared" ca="1" si="22"/>
        <v>0</v>
      </c>
      <c r="F1359" s="66"/>
    </row>
    <row r="1360" spans="1:6" ht="19.5" thickTop="1" thickBot="1">
      <c r="A1360" s="66"/>
      <c r="B1360" s="19" t="str">
        <f>IF(A1360="","",SUBTOTAL(3,A$6:A1360))</f>
        <v/>
      </c>
      <c r="C1360" s="18">
        <f ca="1">SUMIF(صادر_وارد!$D$3:$D$1999,'تكويد صنف_ارصدة'!B1360,صادر_وارد!$A$3:$A$500)</f>
        <v>0</v>
      </c>
      <c r="D1360" s="19">
        <f ca="1">SUMIF(صادر_وارد!$D$3:$D$1999,'تكويد صنف_ارصدة'!B1360,صادر_وارد!$B$3:$B$500)</f>
        <v>0</v>
      </c>
      <c r="E1360" s="67">
        <f t="shared" ca="1" si="22"/>
        <v>0</v>
      </c>
      <c r="F1360" s="66"/>
    </row>
    <row r="1361" spans="1:6" ht="19.5" thickTop="1" thickBot="1">
      <c r="A1361" s="66"/>
      <c r="B1361" s="19" t="str">
        <f>IF(A1361="","",SUBTOTAL(3,A$6:A1361))</f>
        <v/>
      </c>
      <c r="C1361" s="18">
        <f ca="1">SUMIF(صادر_وارد!$D$3:$D$1999,'تكويد صنف_ارصدة'!B1361,صادر_وارد!$A$3:$A$500)</f>
        <v>0</v>
      </c>
      <c r="D1361" s="19">
        <f ca="1">SUMIF(صادر_وارد!$D$3:$D$1999,'تكويد صنف_ارصدة'!B1361,صادر_وارد!$B$3:$B$500)</f>
        <v>0</v>
      </c>
      <c r="E1361" s="67">
        <f t="shared" ca="1" si="22"/>
        <v>0</v>
      </c>
      <c r="F1361" s="66"/>
    </row>
    <row r="1362" spans="1:6" ht="19.5" thickTop="1" thickBot="1">
      <c r="A1362" s="66"/>
      <c r="B1362" s="19" t="str">
        <f>IF(A1362="","",SUBTOTAL(3,A$6:A1362))</f>
        <v/>
      </c>
      <c r="C1362" s="18">
        <f ca="1">SUMIF(صادر_وارد!$D$3:$D$1999,'تكويد صنف_ارصدة'!B1362,صادر_وارد!$A$3:$A$500)</f>
        <v>0</v>
      </c>
      <c r="D1362" s="19">
        <f ca="1">SUMIF(صادر_وارد!$D$3:$D$1999,'تكويد صنف_ارصدة'!B1362,صادر_وارد!$B$3:$B$500)</f>
        <v>0</v>
      </c>
      <c r="E1362" s="67">
        <f t="shared" ca="1" si="22"/>
        <v>0</v>
      </c>
      <c r="F1362" s="66"/>
    </row>
    <row r="1363" spans="1:6" ht="19.5" thickTop="1" thickBot="1">
      <c r="A1363" s="66"/>
      <c r="B1363" s="19" t="str">
        <f>IF(A1363="","",SUBTOTAL(3,A$6:A1363))</f>
        <v/>
      </c>
      <c r="C1363" s="18">
        <f ca="1">SUMIF(صادر_وارد!$D$3:$D$1999,'تكويد صنف_ارصدة'!B1363,صادر_وارد!$A$3:$A$500)</f>
        <v>0</v>
      </c>
      <c r="D1363" s="19">
        <f ca="1">SUMIF(صادر_وارد!$D$3:$D$1999,'تكويد صنف_ارصدة'!B1363,صادر_وارد!$B$3:$B$500)</f>
        <v>0</v>
      </c>
      <c r="E1363" s="67">
        <f t="shared" ca="1" si="22"/>
        <v>0</v>
      </c>
      <c r="F1363" s="66"/>
    </row>
    <row r="1364" spans="1:6" ht="19.5" thickTop="1" thickBot="1">
      <c r="A1364" s="66"/>
      <c r="B1364" s="19" t="str">
        <f>IF(A1364="","",SUBTOTAL(3,A$6:A1364))</f>
        <v/>
      </c>
      <c r="C1364" s="18">
        <f ca="1">SUMIF(صادر_وارد!$D$3:$D$1999,'تكويد صنف_ارصدة'!B1364,صادر_وارد!$A$3:$A$500)</f>
        <v>0</v>
      </c>
      <c r="D1364" s="19">
        <f ca="1">SUMIF(صادر_وارد!$D$3:$D$1999,'تكويد صنف_ارصدة'!B1364,صادر_وارد!$B$3:$B$500)</f>
        <v>0</v>
      </c>
      <c r="E1364" s="67">
        <f t="shared" ca="1" si="22"/>
        <v>0</v>
      </c>
      <c r="F1364" s="66"/>
    </row>
    <row r="1365" spans="1:6" ht="19.5" thickTop="1" thickBot="1">
      <c r="A1365" s="66"/>
      <c r="B1365" s="19" t="str">
        <f>IF(A1365="","",SUBTOTAL(3,A$6:A1365))</f>
        <v/>
      </c>
      <c r="C1365" s="18">
        <f ca="1">SUMIF(صادر_وارد!$D$3:$D$1999,'تكويد صنف_ارصدة'!B1365,صادر_وارد!$A$3:$A$500)</f>
        <v>0</v>
      </c>
      <c r="D1365" s="19">
        <f ca="1">SUMIF(صادر_وارد!$D$3:$D$1999,'تكويد صنف_ارصدة'!B1365,صادر_وارد!$B$3:$B$500)</f>
        <v>0</v>
      </c>
      <c r="E1365" s="67">
        <f t="shared" ca="1" si="22"/>
        <v>0</v>
      </c>
      <c r="F1365" s="66"/>
    </row>
    <row r="1366" spans="1:6" ht="19.5" thickTop="1" thickBot="1">
      <c r="A1366" s="66"/>
      <c r="B1366" s="19" t="str">
        <f>IF(A1366="","",SUBTOTAL(3,A$6:A1366))</f>
        <v/>
      </c>
      <c r="C1366" s="18">
        <f ca="1">SUMIF(صادر_وارد!$D$3:$D$1999,'تكويد صنف_ارصدة'!B1366,صادر_وارد!$A$3:$A$500)</f>
        <v>0</v>
      </c>
      <c r="D1366" s="19">
        <f ca="1">SUMIF(صادر_وارد!$D$3:$D$1999,'تكويد صنف_ارصدة'!B1366,صادر_وارد!$B$3:$B$500)</f>
        <v>0</v>
      </c>
      <c r="E1366" s="67">
        <f t="shared" ca="1" si="22"/>
        <v>0</v>
      </c>
      <c r="F1366" s="66"/>
    </row>
    <row r="1367" spans="1:6" ht="19.5" thickTop="1" thickBot="1">
      <c r="A1367" s="66"/>
      <c r="B1367" s="19" t="str">
        <f>IF(A1367="","",SUBTOTAL(3,A$6:A1367))</f>
        <v/>
      </c>
      <c r="C1367" s="18">
        <f ca="1">SUMIF(صادر_وارد!$D$3:$D$1999,'تكويد صنف_ارصدة'!B1367,صادر_وارد!$A$3:$A$500)</f>
        <v>0</v>
      </c>
      <c r="D1367" s="19">
        <f ca="1">SUMIF(صادر_وارد!$D$3:$D$1999,'تكويد صنف_ارصدة'!B1367,صادر_وارد!$B$3:$B$500)</f>
        <v>0</v>
      </c>
      <c r="E1367" s="67">
        <f t="shared" ca="1" si="22"/>
        <v>0</v>
      </c>
      <c r="F1367" s="66"/>
    </row>
    <row r="1368" spans="1:6" ht="19.5" thickTop="1" thickBot="1">
      <c r="A1368" s="66"/>
      <c r="B1368" s="19" t="str">
        <f>IF(A1368="","",SUBTOTAL(3,A$6:A1368))</f>
        <v/>
      </c>
      <c r="C1368" s="18">
        <f ca="1">SUMIF(صادر_وارد!$D$3:$D$1999,'تكويد صنف_ارصدة'!B1368,صادر_وارد!$A$3:$A$500)</f>
        <v>0</v>
      </c>
      <c r="D1368" s="19">
        <f ca="1">SUMIF(صادر_وارد!$D$3:$D$1999,'تكويد صنف_ارصدة'!B1368,صادر_وارد!$B$3:$B$500)</f>
        <v>0</v>
      </c>
      <c r="E1368" s="67">
        <f t="shared" ca="1" si="22"/>
        <v>0</v>
      </c>
      <c r="F1368" s="66"/>
    </row>
    <row r="1369" spans="1:6" ht="19.5" thickTop="1" thickBot="1">
      <c r="A1369" s="66"/>
      <c r="B1369" s="19" t="str">
        <f>IF(A1369="","",SUBTOTAL(3,A$6:A1369))</f>
        <v/>
      </c>
      <c r="C1369" s="18">
        <f ca="1">SUMIF(صادر_وارد!$D$3:$D$1999,'تكويد صنف_ارصدة'!B1369,صادر_وارد!$A$3:$A$500)</f>
        <v>0</v>
      </c>
      <c r="D1369" s="19">
        <f ca="1">SUMIF(صادر_وارد!$D$3:$D$1999,'تكويد صنف_ارصدة'!B1369,صادر_وارد!$B$3:$B$500)</f>
        <v>0</v>
      </c>
      <c r="E1369" s="67">
        <f t="shared" ca="1" si="22"/>
        <v>0</v>
      </c>
      <c r="F1369" s="66"/>
    </row>
    <row r="1370" spans="1:6" ht="19.5" thickTop="1" thickBot="1">
      <c r="A1370" s="66"/>
      <c r="B1370" s="19" t="str">
        <f>IF(A1370="","",SUBTOTAL(3,A$6:A1370))</f>
        <v/>
      </c>
      <c r="C1370" s="18">
        <f ca="1">SUMIF(صادر_وارد!$D$3:$D$1999,'تكويد صنف_ارصدة'!B1370,صادر_وارد!$A$3:$A$500)</f>
        <v>0</v>
      </c>
      <c r="D1370" s="19">
        <f ca="1">SUMIF(صادر_وارد!$D$3:$D$1999,'تكويد صنف_ارصدة'!B1370,صادر_وارد!$B$3:$B$500)</f>
        <v>0</v>
      </c>
      <c r="E1370" s="67">
        <f t="shared" ca="1" si="22"/>
        <v>0</v>
      </c>
      <c r="F1370" s="66"/>
    </row>
    <row r="1371" spans="1:6" ht="19.5" thickTop="1" thickBot="1">
      <c r="A1371" s="66"/>
      <c r="B1371" s="19" t="str">
        <f>IF(A1371="","",SUBTOTAL(3,A$6:A1371))</f>
        <v/>
      </c>
      <c r="C1371" s="18">
        <f ca="1">SUMIF(صادر_وارد!$D$3:$D$1999,'تكويد صنف_ارصدة'!B1371,صادر_وارد!$A$3:$A$500)</f>
        <v>0</v>
      </c>
      <c r="D1371" s="19">
        <f ca="1">SUMIF(صادر_وارد!$D$3:$D$1999,'تكويد صنف_ارصدة'!B1371,صادر_وارد!$B$3:$B$500)</f>
        <v>0</v>
      </c>
      <c r="E1371" s="67">
        <f t="shared" ca="1" si="22"/>
        <v>0</v>
      </c>
      <c r="F1371" s="66"/>
    </row>
    <row r="1372" spans="1:6" ht="19.5" thickTop="1" thickBot="1">
      <c r="A1372" s="66"/>
      <c r="B1372" s="19" t="str">
        <f>IF(A1372="","",SUBTOTAL(3,A$6:A1372))</f>
        <v/>
      </c>
      <c r="C1372" s="18">
        <f ca="1">SUMIF(صادر_وارد!$D$3:$D$1999,'تكويد صنف_ارصدة'!B1372,صادر_وارد!$A$3:$A$500)</f>
        <v>0</v>
      </c>
      <c r="D1372" s="19">
        <f ca="1">SUMIF(صادر_وارد!$D$3:$D$1999,'تكويد صنف_ارصدة'!B1372,صادر_وارد!$B$3:$B$500)</f>
        <v>0</v>
      </c>
      <c r="E1372" s="67">
        <f t="shared" ca="1" si="22"/>
        <v>0</v>
      </c>
      <c r="F1372" s="66"/>
    </row>
    <row r="1373" spans="1:6" ht="19.5" thickTop="1" thickBot="1">
      <c r="A1373" s="66"/>
      <c r="B1373" s="19" t="str">
        <f>IF(A1373="","",SUBTOTAL(3,A$6:A1373))</f>
        <v/>
      </c>
      <c r="C1373" s="18">
        <f ca="1">SUMIF(صادر_وارد!$D$3:$D$1999,'تكويد صنف_ارصدة'!B1373,صادر_وارد!$A$3:$A$500)</f>
        <v>0</v>
      </c>
      <c r="D1373" s="19">
        <f ca="1">SUMIF(صادر_وارد!$D$3:$D$1999,'تكويد صنف_ارصدة'!B1373,صادر_وارد!$B$3:$B$500)</f>
        <v>0</v>
      </c>
      <c r="E1373" s="67">
        <f t="shared" ca="1" si="22"/>
        <v>0</v>
      </c>
      <c r="F1373" s="66"/>
    </row>
    <row r="1374" spans="1:6" ht="19.5" thickTop="1" thickBot="1">
      <c r="A1374" s="66"/>
      <c r="B1374" s="19" t="str">
        <f>IF(A1374="","",SUBTOTAL(3,A$6:A1374))</f>
        <v/>
      </c>
      <c r="C1374" s="18">
        <f ca="1">SUMIF(صادر_وارد!$D$3:$D$1999,'تكويد صنف_ارصدة'!B1374,صادر_وارد!$A$3:$A$500)</f>
        <v>0</v>
      </c>
      <c r="D1374" s="19">
        <f ca="1">SUMIF(صادر_وارد!$D$3:$D$1999,'تكويد صنف_ارصدة'!B1374,صادر_وارد!$B$3:$B$500)</f>
        <v>0</v>
      </c>
      <c r="E1374" s="67">
        <f t="shared" ca="1" si="22"/>
        <v>0</v>
      </c>
      <c r="F1374" s="66"/>
    </row>
    <row r="1375" spans="1:6" ht="19.5" thickTop="1" thickBot="1">
      <c r="A1375" s="66"/>
      <c r="B1375" s="19" t="str">
        <f>IF(A1375="","",SUBTOTAL(3,A$6:A1375))</f>
        <v/>
      </c>
      <c r="C1375" s="18">
        <f ca="1">SUMIF(صادر_وارد!$D$3:$D$1999,'تكويد صنف_ارصدة'!B1375,صادر_وارد!$A$3:$A$500)</f>
        <v>0</v>
      </c>
      <c r="D1375" s="19">
        <f ca="1">SUMIF(صادر_وارد!$D$3:$D$1999,'تكويد صنف_ارصدة'!B1375,صادر_وارد!$B$3:$B$500)</f>
        <v>0</v>
      </c>
      <c r="E1375" s="67">
        <f t="shared" ca="1" si="22"/>
        <v>0</v>
      </c>
      <c r="F1375" s="66"/>
    </row>
    <row r="1376" spans="1:6" ht="19.5" thickTop="1" thickBot="1">
      <c r="A1376" s="66"/>
      <c r="B1376" s="19" t="str">
        <f>IF(A1376="","",SUBTOTAL(3,A$6:A1376))</f>
        <v/>
      </c>
      <c r="C1376" s="18">
        <f ca="1">SUMIF(صادر_وارد!$D$3:$D$1999,'تكويد صنف_ارصدة'!B1376,صادر_وارد!$A$3:$A$500)</f>
        <v>0</v>
      </c>
      <c r="D1376" s="19">
        <f ca="1">SUMIF(صادر_وارد!$D$3:$D$1999,'تكويد صنف_ارصدة'!B1376,صادر_وارد!$B$3:$B$500)</f>
        <v>0</v>
      </c>
      <c r="E1376" s="67">
        <f t="shared" ca="1" si="22"/>
        <v>0</v>
      </c>
      <c r="F1376" s="66"/>
    </row>
    <row r="1377" spans="1:6" ht="19.5" thickTop="1" thickBot="1">
      <c r="A1377" s="66"/>
      <c r="B1377" s="19" t="str">
        <f>IF(A1377="","",SUBTOTAL(3,A$6:A1377))</f>
        <v/>
      </c>
      <c r="C1377" s="18">
        <f ca="1">SUMIF(صادر_وارد!$D$3:$D$1999,'تكويد صنف_ارصدة'!B1377,صادر_وارد!$A$3:$A$500)</f>
        <v>0</v>
      </c>
      <c r="D1377" s="19">
        <f ca="1">SUMIF(صادر_وارد!$D$3:$D$1999,'تكويد صنف_ارصدة'!B1377,صادر_وارد!$B$3:$B$500)</f>
        <v>0</v>
      </c>
      <c r="E1377" s="67">
        <f t="shared" ca="1" si="22"/>
        <v>0</v>
      </c>
      <c r="F1377" s="66"/>
    </row>
    <row r="1378" spans="1:6" ht="19.5" thickTop="1" thickBot="1">
      <c r="A1378" s="66"/>
      <c r="B1378" s="19" t="str">
        <f>IF(A1378="","",SUBTOTAL(3,A$6:A1378))</f>
        <v/>
      </c>
      <c r="C1378" s="18">
        <f ca="1">SUMIF(صادر_وارد!$D$3:$D$1999,'تكويد صنف_ارصدة'!B1378,صادر_وارد!$A$3:$A$500)</f>
        <v>0</v>
      </c>
      <c r="D1378" s="19">
        <f ca="1">SUMIF(صادر_وارد!$D$3:$D$1999,'تكويد صنف_ارصدة'!B1378,صادر_وارد!$B$3:$B$500)</f>
        <v>0</v>
      </c>
      <c r="E1378" s="67">
        <f t="shared" ca="1" si="22"/>
        <v>0</v>
      </c>
      <c r="F1378" s="66"/>
    </row>
    <row r="1379" spans="1:6" ht="19.5" thickTop="1" thickBot="1">
      <c r="A1379" s="66"/>
      <c r="B1379" s="19" t="str">
        <f>IF(A1379="","",SUBTOTAL(3,A$6:A1379))</f>
        <v/>
      </c>
      <c r="C1379" s="18">
        <f ca="1">SUMIF(صادر_وارد!$D$3:$D$1999,'تكويد صنف_ارصدة'!B1379,صادر_وارد!$A$3:$A$500)</f>
        <v>0</v>
      </c>
      <c r="D1379" s="19">
        <f ca="1">SUMIF(صادر_وارد!$D$3:$D$1999,'تكويد صنف_ارصدة'!B1379,صادر_وارد!$B$3:$B$500)</f>
        <v>0</v>
      </c>
      <c r="E1379" s="67">
        <f t="shared" ca="1" si="22"/>
        <v>0</v>
      </c>
      <c r="F1379" s="66"/>
    </row>
    <row r="1380" spans="1:6" ht="19.5" thickTop="1" thickBot="1">
      <c r="A1380" s="66"/>
      <c r="B1380" s="19" t="str">
        <f>IF(A1380="","",SUBTOTAL(3,A$6:A1380))</f>
        <v/>
      </c>
      <c r="C1380" s="18">
        <f ca="1">SUMIF(صادر_وارد!$D$3:$D$1999,'تكويد صنف_ارصدة'!B1380,صادر_وارد!$A$3:$A$500)</f>
        <v>0</v>
      </c>
      <c r="D1380" s="19">
        <f ca="1">SUMIF(صادر_وارد!$D$3:$D$1999,'تكويد صنف_ارصدة'!B1380,صادر_وارد!$B$3:$B$500)</f>
        <v>0</v>
      </c>
      <c r="E1380" s="67">
        <f t="shared" ca="1" si="22"/>
        <v>0</v>
      </c>
      <c r="F1380" s="66"/>
    </row>
    <row r="1381" spans="1:6" ht="19.5" thickTop="1" thickBot="1">
      <c r="A1381" s="66"/>
      <c r="B1381" s="19" t="str">
        <f>IF(A1381="","",SUBTOTAL(3,A$6:A1381))</f>
        <v/>
      </c>
      <c r="C1381" s="18">
        <f ca="1">SUMIF(صادر_وارد!$D$3:$D$1999,'تكويد صنف_ارصدة'!B1381,صادر_وارد!$A$3:$A$500)</f>
        <v>0</v>
      </c>
      <c r="D1381" s="19">
        <f ca="1">SUMIF(صادر_وارد!$D$3:$D$1999,'تكويد صنف_ارصدة'!B1381,صادر_وارد!$B$3:$B$500)</f>
        <v>0</v>
      </c>
      <c r="E1381" s="67">
        <f t="shared" ca="1" si="22"/>
        <v>0</v>
      </c>
      <c r="F1381" s="66"/>
    </row>
    <row r="1382" spans="1:6" ht="19.5" thickTop="1" thickBot="1">
      <c r="A1382" s="66"/>
      <c r="B1382" s="19" t="str">
        <f>IF(A1382="","",SUBTOTAL(3,A$6:A1382))</f>
        <v/>
      </c>
      <c r="C1382" s="18">
        <f ca="1">SUMIF(صادر_وارد!$D$3:$D$1999,'تكويد صنف_ارصدة'!B1382,صادر_وارد!$A$3:$A$500)</f>
        <v>0</v>
      </c>
      <c r="D1382" s="19">
        <f ca="1">SUMIF(صادر_وارد!$D$3:$D$1999,'تكويد صنف_ارصدة'!B1382,صادر_وارد!$B$3:$B$500)</f>
        <v>0</v>
      </c>
      <c r="E1382" s="67">
        <f t="shared" ca="1" si="22"/>
        <v>0</v>
      </c>
      <c r="F1382" s="66"/>
    </row>
    <row r="1383" spans="1:6" ht="19.5" thickTop="1" thickBot="1">
      <c r="A1383" s="66"/>
      <c r="B1383" s="19" t="str">
        <f>IF(A1383="","",SUBTOTAL(3,A$6:A1383))</f>
        <v/>
      </c>
      <c r="C1383" s="18">
        <f ca="1">SUMIF(صادر_وارد!$D$3:$D$1999,'تكويد صنف_ارصدة'!B1383,صادر_وارد!$A$3:$A$500)</f>
        <v>0</v>
      </c>
      <c r="D1383" s="19">
        <f ca="1">SUMIF(صادر_وارد!$D$3:$D$1999,'تكويد صنف_ارصدة'!B1383,صادر_وارد!$B$3:$B$500)</f>
        <v>0</v>
      </c>
      <c r="E1383" s="67">
        <f t="shared" ca="1" si="22"/>
        <v>0</v>
      </c>
      <c r="F1383" s="66"/>
    </row>
    <row r="1384" spans="1:6" ht="19.5" thickTop="1" thickBot="1">
      <c r="A1384" s="66"/>
      <c r="B1384" s="19" t="str">
        <f>IF(A1384="","",SUBTOTAL(3,A$6:A1384))</f>
        <v/>
      </c>
      <c r="C1384" s="18">
        <f ca="1">SUMIF(صادر_وارد!$D$3:$D$1999,'تكويد صنف_ارصدة'!B1384,صادر_وارد!$A$3:$A$500)</f>
        <v>0</v>
      </c>
      <c r="D1384" s="19">
        <f ca="1">SUMIF(صادر_وارد!$D$3:$D$1999,'تكويد صنف_ارصدة'!B1384,صادر_وارد!$B$3:$B$500)</f>
        <v>0</v>
      </c>
      <c r="E1384" s="67">
        <f t="shared" ca="1" si="22"/>
        <v>0</v>
      </c>
      <c r="F1384" s="66"/>
    </row>
    <row r="1385" spans="1:6" ht="19.5" thickTop="1" thickBot="1">
      <c r="A1385" s="66"/>
      <c r="B1385" s="19" t="str">
        <f>IF(A1385="","",SUBTOTAL(3,A$6:A1385))</f>
        <v/>
      </c>
      <c r="C1385" s="18">
        <f ca="1">SUMIF(صادر_وارد!$D$3:$D$1999,'تكويد صنف_ارصدة'!B1385,صادر_وارد!$A$3:$A$500)</f>
        <v>0</v>
      </c>
      <c r="D1385" s="19">
        <f ca="1">SUMIF(صادر_وارد!$D$3:$D$1999,'تكويد صنف_ارصدة'!B1385,صادر_وارد!$B$3:$B$500)</f>
        <v>0</v>
      </c>
      <c r="E1385" s="67">
        <f t="shared" ca="1" si="22"/>
        <v>0</v>
      </c>
      <c r="F1385" s="66"/>
    </row>
    <row r="1386" spans="1:6" ht="19.5" thickTop="1" thickBot="1">
      <c r="A1386" s="66"/>
      <c r="B1386" s="19" t="str">
        <f>IF(A1386="","",SUBTOTAL(3,A$6:A1386))</f>
        <v/>
      </c>
      <c r="C1386" s="18">
        <f ca="1">SUMIF(صادر_وارد!$D$3:$D$1999,'تكويد صنف_ارصدة'!B1386,صادر_وارد!$A$3:$A$500)</f>
        <v>0</v>
      </c>
      <c r="D1386" s="19">
        <f ca="1">SUMIF(صادر_وارد!$D$3:$D$1999,'تكويد صنف_ارصدة'!B1386,صادر_وارد!$B$3:$B$500)</f>
        <v>0</v>
      </c>
      <c r="E1386" s="67">
        <f t="shared" ca="1" si="22"/>
        <v>0</v>
      </c>
      <c r="F1386" s="66"/>
    </row>
    <row r="1387" spans="1:6" ht="19.5" thickTop="1" thickBot="1">
      <c r="A1387" s="66"/>
      <c r="B1387" s="19" t="str">
        <f>IF(A1387="","",SUBTOTAL(3,A$6:A1387))</f>
        <v/>
      </c>
      <c r="C1387" s="18">
        <f ca="1">SUMIF(صادر_وارد!$D$3:$D$1999,'تكويد صنف_ارصدة'!B1387,صادر_وارد!$A$3:$A$500)</f>
        <v>0</v>
      </c>
      <c r="D1387" s="19">
        <f ca="1">SUMIF(صادر_وارد!$D$3:$D$1999,'تكويد صنف_ارصدة'!B1387,صادر_وارد!$B$3:$B$500)</f>
        <v>0</v>
      </c>
      <c r="E1387" s="67">
        <f t="shared" ca="1" si="22"/>
        <v>0</v>
      </c>
      <c r="F1387" s="66"/>
    </row>
    <row r="1388" spans="1:6" ht="19.5" thickTop="1" thickBot="1">
      <c r="A1388" s="66"/>
      <c r="B1388" s="19" t="str">
        <f>IF(A1388="","",SUBTOTAL(3,A$6:A1388))</f>
        <v/>
      </c>
      <c r="C1388" s="18">
        <f ca="1">SUMIF(صادر_وارد!$D$3:$D$1999,'تكويد صنف_ارصدة'!B1388,صادر_وارد!$A$3:$A$500)</f>
        <v>0</v>
      </c>
      <c r="D1388" s="19">
        <f ca="1">SUMIF(صادر_وارد!$D$3:$D$1999,'تكويد صنف_ارصدة'!B1388,صادر_وارد!$B$3:$B$500)</f>
        <v>0</v>
      </c>
      <c r="E1388" s="67">
        <f t="shared" ca="1" si="22"/>
        <v>0</v>
      </c>
      <c r="F1388" s="66"/>
    </row>
    <row r="1389" spans="1:6" ht="19.5" thickTop="1" thickBot="1">
      <c r="A1389" s="66"/>
      <c r="B1389" s="19" t="str">
        <f>IF(A1389="","",SUBTOTAL(3,A$6:A1389))</f>
        <v/>
      </c>
      <c r="C1389" s="18">
        <f ca="1">SUMIF(صادر_وارد!$D$3:$D$1999,'تكويد صنف_ارصدة'!B1389,صادر_وارد!$A$3:$A$500)</f>
        <v>0</v>
      </c>
      <c r="D1389" s="19">
        <f ca="1">SUMIF(صادر_وارد!$D$3:$D$1999,'تكويد صنف_ارصدة'!B1389,صادر_وارد!$B$3:$B$500)</f>
        <v>0</v>
      </c>
      <c r="E1389" s="67">
        <f t="shared" ca="1" si="22"/>
        <v>0</v>
      </c>
      <c r="F1389" s="66"/>
    </row>
    <row r="1390" spans="1:6" ht="19.5" thickTop="1" thickBot="1">
      <c r="A1390" s="66"/>
      <c r="B1390" s="19" t="str">
        <f>IF(A1390="","",SUBTOTAL(3,A$6:A1390))</f>
        <v/>
      </c>
      <c r="C1390" s="18">
        <f ca="1">SUMIF(صادر_وارد!$D$3:$D$1999,'تكويد صنف_ارصدة'!B1390,صادر_وارد!$A$3:$A$500)</f>
        <v>0</v>
      </c>
      <c r="D1390" s="19">
        <f ca="1">SUMIF(صادر_وارد!$D$3:$D$1999,'تكويد صنف_ارصدة'!B1390,صادر_وارد!$B$3:$B$500)</f>
        <v>0</v>
      </c>
      <c r="E1390" s="67">
        <f t="shared" ca="1" si="22"/>
        <v>0</v>
      </c>
      <c r="F1390" s="66"/>
    </row>
    <row r="1391" spans="1:6" ht="19.5" thickTop="1" thickBot="1">
      <c r="A1391" s="66"/>
      <c r="B1391" s="19" t="str">
        <f>IF(A1391="","",SUBTOTAL(3,A$6:A1391))</f>
        <v/>
      </c>
      <c r="C1391" s="18">
        <f ca="1">SUMIF(صادر_وارد!$D$3:$D$1999,'تكويد صنف_ارصدة'!B1391,صادر_وارد!$A$3:$A$500)</f>
        <v>0</v>
      </c>
      <c r="D1391" s="19">
        <f ca="1">SUMIF(صادر_وارد!$D$3:$D$1999,'تكويد صنف_ارصدة'!B1391,صادر_وارد!$B$3:$B$500)</f>
        <v>0</v>
      </c>
      <c r="E1391" s="67">
        <f t="shared" ca="1" si="22"/>
        <v>0</v>
      </c>
      <c r="F1391" s="66"/>
    </row>
    <row r="1392" spans="1:6" ht="19.5" thickTop="1" thickBot="1">
      <c r="A1392" s="66"/>
      <c r="B1392" s="19" t="str">
        <f>IF(A1392="","",SUBTOTAL(3,A$6:A1392))</f>
        <v/>
      </c>
      <c r="C1392" s="18">
        <f ca="1">SUMIF(صادر_وارد!$D$3:$D$1999,'تكويد صنف_ارصدة'!B1392,صادر_وارد!$A$3:$A$500)</f>
        <v>0</v>
      </c>
      <c r="D1392" s="19">
        <f ca="1">SUMIF(صادر_وارد!$D$3:$D$1999,'تكويد صنف_ارصدة'!B1392,صادر_وارد!$B$3:$B$500)</f>
        <v>0</v>
      </c>
      <c r="E1392" s="67">
        <f t="shared" ca="1" si="22"/>
        <v>0</v>
      </c>
      <c r="F1392" s="66"/>
    </row>
    <row r="1393" spans="1:6" ht="19.5" thickTop="1" thickBot="1">
      <c r="A1393" s="66"/>
      <c r="B1393" s="19" t="str">
        <f>IF(A1393="","",SUBTOTAL(3,A$6:A1393))</f>
        <v/>
      </c>
      <c r="C1393" s="18">
        <f ca="1">SUMIF(صادر_وارد!$D$3:$D$1999,'تكويد صنف_ارصدة'!B1393,صادر_وارد!$A$3:$A$500)</f>
        <v>0</v>
      </c>
      <c r="D1393" s="19">
        <f ca="1">SUMIF(صادر_وارد!$D$3:$D$1999,'تكويد صنف_ارصدة'!B1393,صادر_وارد!$B$3:$B$500)</f>
        <v>0</v>
      </c>
      <c r="E1393" s="67">
        <f t="shared" ca="1" si="22"/>
        <v>0</v>
      </c>
      <c r="F1393" s="66"/>
    </row>
    <row r="1394" spans="1:6" ht="19.5" thickTop="1" thickBot="1">
      <c r="A1394" s="66"/>
      <c r="B1394" s="19" t="str">
        <f>IF(A1394="","",SUBTOTAL(3,A$6:A1394))</f>
        <v/>
      </c>
      <c r="C1394" s="18">
        <f ca="1">SUMIF(صادر_وارد!$D$3:$D$1999,'تكويد صنف_ارصدة'!B1394,صادر_وارد!$A$3:$A$500)</f>
        <v>0</v>
      </c>
      <c r="D1394" s="19">
        <f ca="1">SUMIF(صادر_وارد!$D$3:$D$1999,'تكويد صنف_ارصدة'!B1394,صادر_وارد!$B$3:$B$500)</f>
        <v>0</v>
      </c>
      <c r="E1394" s="67">
        <f t="shared" ca="1" si="22"/>
        <v>0</v>
      </c>
      <c r="F1394" s="66"/>
    </row>
    <row r="1395" spans="1:6" ht="19.5" thickTop="1" thickBot="1">
      <c r="A1395" s="66"/>
      <c r="B1395" s="19" t="str">
        <f>IF(A1395="","",SUBTOTAL(3,A$6:A1395))</f>
        <v/>
      </c>
      <c r="C1395" s="18">
        <f ca="1">SUMIF(صادر_وارد!$D$3:$D$1999,'تكويد صنف_ارصدة'!B1395,صادر_وارد!$A$3:$A$500)</f>
        <v>0</v>
      </c>
      <c r="D1395" s="19">
        <f ca="1">SUMIF(صادر_وارد!$D$3:$D$1999,'تكويد صنف_ارصدة'!B1395,صادر_وارد!$B$3:$B$500)</f>
        <v>0</v>
      </c>
      <c r="E1395" s="67">
        <f t="shared" ca="1" si="22"/>
        <v>0</v>
      </c>
      <c r="F1395" s="66"/>
    </row>
    <row r="1396" spans="1:6" ht="19.5" thickTop="1" thickBot="1">
      <c r="A1396" s="66"/>
      <c r="B1396" s="19" t="str">
        <f>IF(A1396="","",SUBTOTAL(3,A$6:A1396))</f>
        <v/>
      </c>
      <c r="C1396" s="18">
        <f ca="1">SUMIF(صادر_وارد!$D$3:$D$1999,'تكويد صنف_ارصدة'!B1396,صادر_وارد!$A$3:$A$500)</f>
        <v>0</v>
      </c>
      <c r="D1396" s="19">
        <f ca="1">SUMIF(صادر_وارد!$D$3:$D$1999,'تكويد صنف_ارصدة'!B1396,صادر_وارد!$B$3:$B$500)</f>
        <v>0</v>
      </c>
      <c r="E1396" s="67">
        <f t="shared" ca="1" si="22"/>
        <v>0</v>
      </c>
      <c r="F1396" s="66"/>
    </row>
    <row r="1397" spans="1:6" ht="19.5" thickTop="1" thickBot="1">
      <c r="A1397" s="66"/>
      <c r="B1397" s="19" t="str">
        <f>IF(A1397="","",SUBTOTAL(3,A$6:A1397))</f>
        <v/>
      </c>
      <c r="C1397" s="18">
        <f ca="1">SUMIF(صادر_وارد!$D$3:$D$1999,'تكويد صنف_ارصدة'!B1397,صادر_وارد!$A$3:$A$500)</f>
        <v>0</v>
      </c>
      <c r="D1397" s="19">
        <f ca="1">SUMIF(صادر_وارد!$D$3:$D$1999,'تكويد صنف_ارصدة'!B1397,صادر_وارد!$B$3:$B$500)</f>
        <v>0</v>
      </c>
      <c r="E1397" s="67">
        <f t="shared" ca="1" si="22"/>
        <v>0</v>
      </c>
      <c r="F1397" s="66"/>
    </row>
    <row r="1398" spans="1:6" ht="19.5" thickTop="1" thickBot="1">
      <c r="A1398" s="66"/>
      <c r="B1398" s="19" t="str">
        <f>IF(A1398="","",SUBTOTAL(3,A$6:A1398))</f>
        <v/>
      </c>
      <c r="C1398" s="18">
        <f ca="1">SUMIF(صادر_وارد!$D$3:$D$1999,'تكويد صنف_ارصدة'!B1398,صادر_وارد!$A$3:$A$500)</f>
        <v>0</v>
      </c>
      <c r="D1398" s="19">
        <f ca="1">SUMIF(صادر_وارد!$D$3:$D$1999,'تكويد صنف_ارصدة'!B1398,صادر_وارد!$B$3:$B$500)</f>
        <v>0</v>
      </c>
      <c r="E1398" s="67">
        <f t="shared" ca="1" si="22"/>
        <v>0</v>
      </c>
      <c r="F1398" s="66"/>
    </row>
    <row r="1399" spans="1:6" ht="19.5" thickTop="1" thickBot="1">
      <c r="A1399" s="66"/>
      <c r="B1399" s="19" t="str">
        <f>IF(A1399="","",SUBTOTAL(3,A$6:A1399))</f>
        <v/>
      </c>
      <c r="C1399" s="18">
        <f ca="1">SUMIF(صادر_وارد!$D$3:$D$1999,'تكويد صنف_ارصدة'!B1399,صادر_وارد!$A$3:$A$500)</f>
        <v>0</v>
      </c>
      <c r="D1399" s="19">
        <f ca="1">SUMIF(صادر_وارد!$D$3:$D$1999,'تكويد صنف_ارصدة'!B1399,صادر_وارد!$B$3:$B$500)</f>
        <v>0</v>
      </c>
      <c r="E1399" s="67">
        <f t="shared" ca="1" si="22"/>
        <v>0</v>
      </c>
      <c r="F1399" s="66"/>
    </row>
    <row r="1400" spans="1:6" ht="19.5" thickTop="1" thickBot="1">
      <c r="A1400" s="66"/>
      <c r="B1400" s="19" t="str">
        <f>IF(A1400="","",SUBTOTAL(3,A$6:A1400))</f>
        <v/>
      </c>
      <c r="C1400" s="18">
        <f ca="1">SUMIF(صادر_وارد!$D$3:$D$1999,'تكويد صنف_ارصدة'!B1400,صادر_وارد!$A$3:$A$500)</f>
        <v>0</v>
      </c>
      <c r="D1400" s="19">
        <f ca="1">SUMIF(صادر_وارد!$D$3:$D$1999,'تكويد صنف_ارصدة'!B1400,صادر_وارد!$B$3:$B$500)</f>
        <v>0</v>
      </c>
      <c r="E1400" s="67">
        <f t="shared" ca="1" si="22"/>
        <v>0</v>
      </c>
      <c r="F1400" s="66"/>
    </row>
    <row r="1401" spans="1:6" ht="19.5" thickTop="1" thickBot="1">
      <c r="A1401" s="66"/>
      <c r="B1401" s="19" t="str">
        <f>IF(A1401="","",SUBTOTAL(3,A$6:A1401))</f>
        <v/>
      </c>
      <c r="C1401" s="18">
        <f ca="1">SUMIF(صادر_وارد!$D$3:$D$1999,'تكويد صنف_ارصدة'!B1401,صادر_وارد!$A$3:$A$500)</f>
        <v>0</v>
      </c>
      <c r="D1401" s="19">
        <f ca="1">SUMIF(صادر_وارد!$D$3:$D$1999,'تكويد صنف_ارصدة'!B1401,صادر_وارد!$B$3:$B$500)</f>
        <v>0</v>
      </c>
      <c r="E1401" s="67">
        <f t="shared" ca="1" si="22"/>
        <v>0</v>
      </c>
      <c r="F1401" s="66"/>
    </row>
    <row r="1402" spans="1:6" ht="19.5" thickTop="1" thickBot="1">
      <c r="A1402" s="66"/>
      <c r="B1402" s="19" t="str">
        <f>IF(A1402="","",SUBTOTAL(3,A$6:A1402))</f>
        <v/>
      </c>
      <c r="C1402" s="18">
        <f ca="1">SUMIF(صادر_وارد!$D$3:$D$1999,'تكويد صنف_ارصدة'!B1402,صادر_وارد!$A$3:$A$500)</f>
        <v>0</v>
      </c>
      <c r="D1402" s="19">
        <f ca="1">SUMIF(صادر_وارد!$D$3:$D$1999,'تكويد صنف_ارصدة'!B1402,صادر_وارد!$B$3:$B$500)</f>
        <v>0</v>
      </c>
      <c r="E1402" s="67">
        <f t="shared" ca="1" si="22"/>
        <v>0</v>
      </c>
      <c r="F1402" s="66"/>
    </row>
    <row r="1403" spans="1:6" ht="19.5" thickTop="1" thickBot="1">
      <c r="A1403" s="66"/>
      <c r="B1403" s="19" t="str">
        <f>IF(A1403="","",SUBTOTAL(3,A$6:A1403))</f>
        <v/>
      </c>
      <c r="C1403" s="18">
        <f ca="1">SUMIF(صادر_وارد!$D$3:$D$1999,'تكويد صنف_ارصدة'!B1403,صادر_وارد!$A$3:$A$500)</f>
        <v>0</v>
      </c>
      <c r="D1403" s="19">
        <f ca="1">SUMIF(صادر_وارد!$D$3:$D$1999,'تكويد صنف_ارصدة'!B1403,صادر_وارد!$B$3:$B$500)</f>
        <v>0</v>
      </c>
      <c r="E1403" s="67">
        <f t="shared" ca="1" si="22"/>
        <v>0</v>
      </c>
      <c r="F1403" s="66"/>
    </row>
    <row r="1404" spans="1:6" ht="19.5" thickTop="1" thickBot="1">
      <c r="A1404" s="66"/>
      <c r="B1404" s="19" t="str">
        <f>IF(A1404="","",SUBTOTAL(3,A$6:A1404))</f>
        <v/>
      </c>
      <c r="C1404" s="18">
        <f ca="1">SUMIF(صادر_وارد!$D$3:$D$1999,'تكويد صنف_ارصدة'!B1404,صادر_وارد!$A$3:$A$500)</f>
        <v>0</v>
      </c>
      <c r="D1404" s="19">
        <f ca="1">SUMIF(صادر_وارد!$D$3:$D$1999,'تكويد صنف_ارصدة'!B1404,صادر_وارد!$B$3:$B$500)</f>
        <v>0</v>
      </c>
      <c r="E1404" s="67">
        <f t="shared" ca="1" si="22"/>
        <v>0</v>
      </c>
      <c r="F1404" s="66"/>
    </row>
    <row r="1405" spans="1:6" ht="19.5" thickTop="1" thickBot="1">
      <c r="A1405" s="66"/>
      <c r="B1405" s="19" t="str">
        <f>IF(A1405="","",SUBTOTAL(3,A$6:A1405))</f>
        <v/>
      </c>
      <c r="C1405" s="18">
        <f ca="1">SUMIF(صادر_وارد!$D$3:$D$1999,'تكويد صنف_ارصدة'!B1405,صادر_وارد!$A$3:$A$500)</f>
        <v>0</v>
      </c>
      <c r="D1405" s="19">
        <f ca="1">SUMIF(صادر_وارد!$D$3:$D$1999,'تكويد صنف_ارصدة'!B1405,صادر_وارد!$B$3:$B$500)</f>
        <v>0</v>
      </c>
      <c r="E1405" s="67">
        <f t="shared" ca="1" si="22"/>
        <v>0</v>
      </c>
      <c r="F1405" s="66"/>
    </row>
    <row r="1406" spans="1:6" ht="19.5" thickTop="1" thickBot="1">
      <c r="A1406" s="66"/>
      <c r="B1406" s="19" t="str">
        <f>IF(A1406="","",SUBTOTAL(3,A$6:A1406))</f>
        <v/>
      </c>
      <c r="C1406" s="18">
        <f ca="1">SUMIF(صادر_وارد!$D$3:$D$1999,'تكويد صنف_ارصدة'!B1406,صادر_وارد!$A$3:$A$500)</f>
        <v>0</v>
      </c>
      <c r="D1406" s="19">
        <f ca="1">SUMIF(صادر_وارد!$D$3:$D$1999,'تكويد صنف_ارصدة'!B1406,صادر_وارد!$B$3:$B$500)</f>
        <v>0</v>
      </c>
      <c r="E1406" s="67">
        <f t="shared" ca="1" si="22"/>
        <v>0</v>
      </c>
      <c r="F1406" s="66"/>
    </row>
    <row r="1407" spans="1:6" ht="19.5" thickTop="1" thickBot="1">
      <c r="A1407" s="66"/>
      <c r="B1407" s="19" t="str">
        <f>IF(A1407="","",SUBTOTAL(3,A$6:A1407))</f>
        <v/>
      </c>
      <c r="C1407" s="18">
        <f ca="1">SUMIF(صادر_وارد!$D$3:$D$1999,'تكويد صنف_ارصدة'!B1407,صادر_وارد!$A$3:$A$500)</f>
        <v>0</v>
      </c>
      <c r="D1407" s="19">
        <f ca="1">SUMIF(صادر_وارد!$D$3:$D$1999,'تكويد صنف_ارصدة'!B1407,صادر_وارد!$B$3:$B$500)</f>
        <v>0</v>
      </c>
      <c r="E1407" s="67">
        <f t="shared" ca="1" si="22"/>
        <v>0</v>
      </c>
      <c r="F1407" s="66"/>
    </row>
    <row r="1408" spans="1:6" ht="19.5" thickTop="1" thickBot="1">
      <c r="A1408" s="66"/>
      <c r="B1408" s="19" t="str">
        <f>IF(A1408="","",SUBTOTAL(3,A$6:A1408))</f>
        <v/>
      </c>
      <c r="C1408" s="18">
        <f ca="1">SUMIF(صادر_وارد!$D$3:$D$1999,'تكويد صنف_ارصدة'!B1408,صادر_وارد!$A$3:$A$500)</f>
        <v>0</v>
      </c>
      <c r="D1408" s="19">
        <f ca="1">SUMIF(صادر_وارد!$D$3:$D$1999,'تكويد صنف_ارصدة'!B1408,صادر_وارد!$B$3:$B$500)</f>
        <v>0</v>
      </c>
      <c r="E1408" s="67">
        <f t="shared" ca="1" si="22"/>
        <v>0</v>
      </c>
      <c r="F1408" s="66"/>
    </row>
    <row r="1409" spans="1:6" ht="19.5" thickTop="1" thickBot="1">
      <c r="A1409" s="66"/>
      <c r="B1409" s="19" t="str">
        <f>IF(A1409="","",SUBTOTAL(3,A$6:A1409))</f>
        <v/>
      </c>
      <c r="C1409" s="18">
        <f ca="1">SUMIF(صادر_وارد!$D$3:$D$1999,'تكويد صنف_ارصدة'!B1409,صادر_وارد!$A$3:$A$500)</f>
        <v>0</v>
      </c>
      <c r="D1409" s="19">
        <f ca="1">SUMIF(صادر_وارد!$D$3:$D$1999,'تكويد صنف_ارصدة'!B1409,صادر_وارد!$B$3:$B$500)</f>
        <v>0</v>
      </c>
      <c r="E1409" s="67">
        <f t="shared" ca="1" si="22"/>
        <v>0</v>
      </c>
      <c r="F1409" s="66"/>
    </row>
    <row r="1410" spans="1:6" ht="19.5" thickTop="1" thickBot="1">
      <c r="A1410" s="66"/>
      <c r="B1410" s="19" t="str">
        <f>IF(A1410="","",SUBTOTAL(3,A$6:A1410))</f>
        <v/>
      </c>
      <c r="C1410" s="18">
        <f ca="1">SUMIF(صادر_وارد!$D$3:$D$1999,'تكويد صنف_ارصدة'!B1410,صادر_وارد!$A$3:$A$500)</f>
        <v>0</v>
      </c>
      <c r="D1410" s="19">
        <f ca="1">SUMIF(صادر_وارد!$D$3:$D$1999,'تكويد صنف_ارصدة'!B1410,صادر_وارد!$B$3:$B$500)</f>
        <v>0</v>
      </c>
      <c r="E1410" s="67">
        <f t="shared" ca="1" si="22"/>
        <v>0</v>
      </c>
      <c r="F1410" s="66"/>
    </row>
    <row r="1411" spans="1:6" ht="19.5" thickTop="1" thickBot="1">
      <c r="A1411" s="66"/>
      <c r="B1411" s="19" t="str">
        <f>IF(A1411="","",SUBTOTAL(3,A$6:A1411))</f>
        <v/>
      </c>
      <c r="C1411" s="18">
        <f ca="1">SUMIF(صادر_وارد!$D$3:$D$1999,'تكويد صنف_ارصدة'!B1411,صادر_وارد!$A$3:$A$500)</f>
        <v>0</v>
      </c>
      <c r="D1411" s="19">
        <f ca="1">SUMIF(صادر_وارد!$D$3:$D$1999,'تكويد صنف_ارصدة'!B1411,صادر_وارد!$B$3:$B$500)</f>
        <v>0</v>
      </c>
      <c r="E1411" s="67">
        <f t="shared" ca="1" si="22"/>
        <v>0</v>
      </c>
      <c r="F1411" s="66"/>
    </row>
    <row r="1412" spans="1:6" ht="19.5" thickTop="1" thickBot="1">
      <c r="A1412" s="66"/>
      <c r="B1412" s="19" t="str">
        <f>IF(A1412="","",SUBTOTAL(3,A$6:A1412))</f>
        <v/>
      </c>
      <c r="C1412" s="18">
        <f ca="1">SUMIF(صادر_وارد!$D$3:$D$1999,'تكويد صنف_ارصدة'!B1412,صادر_وارد!$A$3:$A$500)</f>
        <v>0</v>
      </c>
      <c r="D1412" s="19">
        <f ca="1">SUMIF(صادر_وارد!$D$3:$D$1999,'تكويد صنف_ارصدة'!B1412,صادر_وارد!$B$3:$B$500)</f>
        <v>0</v>
      </c>
      <c r="E1412" s="67">
        <f t="shared" ca="1" si="22"/>
        <v>0</v>
      </c>
      <c r="F1412" s="66"/>
    </row>
    <row r="1413" spans="1:6" ht="19.5" thickTop="1" thickBot="1">
      <c r="A1413" s="66"/>
      <c r="B1413" s="19" t="str">
        <f>IF(A1413="","",SUBTOTAL(3,A$6:A1413))</f>
        <v/>
      </c>
      <c r="C1413" s="18">
        <f ca="1">SUMIF(صادر_وارد!$D$3:$D$1999,'تكويد صنف_ارصدة'!B1413,صادر_وارد!$A$3:$A$500)</f>
        <v>0</v>
      </c>
      <c r="D1413" s="19">
        <f ca="1">SUMIF(صادر_وارد!$D$3:$D$1999,'تكويد صنف_ارصدة'!B1413,صادر_وارد!$B$3:$B$500)</f>
        <v>0</v>
      </c>
      <c r="E1413" s="67">
        <f t="shared" ca="1" si="22"/>
        <v>0</v>
      </c>
      <c r="F1413" s="66"/>
    </row>
    <row r="1414" spans="1:6" ht="19.5" thickTop="1" thickBot="1">
      <c r="A1414" s="66"/>
      <c r="B1414" s="19" t="str">
        <f>IF(A1414="","",SUBTOTAL(3,A$6:A1414))</f>
        <v/>
      </c>
      <c r="C1414" s="18">
        <f ca="1">SUMIF(صادر_وارد!$D$3:$D$1999,'تكويد صنف_ارصدة'!B1414,صادر_وارد!$A$3:$A$500)</f>
        <v>0</v>
      </c>
      <c r="D1414" s="19">
        <f ca="1">SUMIF(صادر_وارد!$D$3:$D$1999,'تكويد صنف_ارصدة'!B1414,صادر_وارد!$B$3:$B$500)</f>
        <v>0</v>
      </c>
      <c r="E1414" s="67">
        <f t="shared" ca="1" si="22"/>
        <v>0</v>
      </c>
      <c r="F1414" s="66"/>
    </row>
    <row r="1415" spans="1:6" ht="19.5" thickTop="1" thickBot="1">
      <c r="A1415" s="66"/>
      <c r="B1415" s="19" t="str">
        <f>IF(A1415="","",SUBTOTAL(3,A$6:A1415))</f>
        <v/>
      </c>
      <c r="C1415" s="18">
        <f ca="1">SUMIF(صادر_وارد!$D$3:$D$1999,'تكويد صنف_ارصدة'!B1415,صادر_وارد!$A$3:$A$500)</f>
        <v>0</v>
      </c>
      <c r="D1415" s="19">
        <f ca="1">SUMIF(صادر_وارد!$D$3:$D$1999,'تكويد صنف_ارصدة'!B1415,صادر_وارد!$B$3:$B$500)</f>
        <v>0</v>
      </c>
      <c r="E1415" s="67">
        <f t="shared" ref="E1415:E1478" ca="1" si="23">C1415-D1415</f>
        <v>0</v>
      </c>
      <c r="F1415" s="66"/>
    </row>
    <row r="1416" spans="1:6" ht="19.5" thickTop="1" thickBot="1">
      <c r="A1416" s="66"/>
      <c r="B1416" s="19" t="str">
        <f>IF(A1416="","",SUBTOTAL(3,A$6:A1416))</f>
        <v/>
      </c>
      <c r="C1416" s="18">
        <f ca="1">SUMIF(صادر_وارد!$D$3:$D$1999,'تكويد صنف_ارصدة'!B1416,صادر_وارد!$A$3:$A$500)</f>
        <v>0</v>
      </c>
      <c r="D1416" s="19">
        <f ca="1">SUMIF(صادر_وارد!$D$3:$D$1999,'تكويد صنف_ارصدة'!B1416,صادر_وارد!$B$3:$B$500)</f>
        <v>0</v>
      </c>
      <c r="E1416" s="67">
        <f t="shared" ca="1" si="23"/>
        <v>0</v>
      </c>
      <c r="F1416" s="66"/>
    </row>
    <row r="1417" spans="1:6" ht="19.5" thickTop="1" thickBot="1">
      <c r="A1417" s="66"/>
      <c r="B1417" s="19" t="str">
        <f>IF(A1417="","",SUBTOTAL(3,A$6:A1417))</f>
        <v/>
      </c>
      <c r="C1417" s="18">
        <f ca="1">SUMIF(صادر_وارد!$D$3:$D$1999,'تكويد صنف_ارصدة'!B1417,صادر_وارد!$A$3:$A$500)</f>
        <v>0</v>
      </c>
      <c r="D1417" s="19">
        <f ca="1">SUMIF(صادر_وارد!$D$3:$D$1999,'تكويد صنف_ارصدة'!B1417,صادر_وارد!$B$3:$B$500)</f>
        <v>0</v>
      </c>
      <c r="E1417" s="67">
        <f t="shared" ca="1" si="23"/>
        <v>0</v>
      </c>
      <c r="F1417" s="66"/>
    </row>
    <row r="1418" spans="1:6" ht="19.5" thickTop="1" thickBot="1">
      <c r="A1418" s="66"/>
      <c r="B1418" s="19" t="str">
        <f>IF(A1418="","",SUBTOTAL(3,A$6:A1418))</f>
        <v/>
      </c>
      <c r="C1418" s="18">
        <f ca="1">SUMIF(صادر_وارد!$D$3:$D$1999,'تكويد صنف_ارصدة'!B1418,صادر_وارد!$A$3:$A$500)</f>
        <v>0</v>
      </c>
      <c r="D1418" s="19">
        <f ca="1">SUMIF(صادر_وارد!$D$3:$D$1999,'تكويد صنف_ارصدة'!B1418,صادر_وارد!$B$3:$B$500)</f>
        <v>0</v>
      </c>
      <c r="E1418" s="67">
        <f t="shared" ca="1" si="23"/>
        <v>0</v>
      </c>
      <c r="F1418" s="66"/>
    </row>
    <row r="1419" spans="1:6" ht="19.5" thickTop="1" thickBot="1">
      <c r="A1419" s="66"/>
      <c r="B1419" s="19" t="str">
        <f>IF(A1419="","",SUBTOTAL(3,A$6:A1419))</f>
        <v/>
      </c>
      <c r="C1419" s="18">
        <f ca="1">SUMIF(صادر_وارد!$D$3:$D$1999,'تكويد صنف_ارصدة'!B1419,صادر_وارد!$A$3:$A$500)</f>
        <v>0</v>
      </c>
      <c r="D1419" s="19">
        <f ca="1">SUMIF(صادر_وارد!$D$3:$D$1999,'تكويد صنف_ارصدة'!B1419,صادر_وارد!$B$3:$B$500)</f>
        <v>0</v>
      </c>
      <c r="E1419" s="67">
        <f t="shared" ca="1" si="23"/>
        <v>0</v>
      </c>
      <c r="F1419" s="66"/>
    </row>
    <row r="1420" spans="1:6" ht="19.5" thickTop="1" thickBot="1">
      <c r="A1420" s="66"/>
      <c r="B1420" s="19" t="str">
        <f>IF(A1420="","",SUBTOTAL(3,A$6:A1420))</f>
        <v/>
      </c>
      <c r="C1420" s="18">
        <f ca="1">SUMIF(صادر_وارد!$D$3:$D$1999,'تكويد صنف_ارصدة'!B1420,صادر_وارد!$A$3:$A$500)</f>
        <v>0</v>
      </c>
      <c r="D1420" s="19">
        <f ca="1">SUMIF(صادر_وارد!$D$3:$D$1999,'تكويد صنف_ارصدة'!B1420,صادر_وارد!$B$3:$B$500)</f>
        <v>0</v>
      </c>
      <c r="E1420" s="67">
        <f t="shared" ca="1" si="23"/>
        <v>0</v>
      </c>
      <c r="F1420" s="66"/>
    </row>
    <row r="1421" spans="1:6" ht="19.5" thickTop="1" thickBot="1">
      <c r="A1421" s="66"/>
      <c r="B1421" s="19" t="str">
        <f>IF(A1421="","",SUBTOTAL(3,A$6:A1421))</f>
        <v/>
      </c>
      <c r="C1421" s="18">
        <f ca="1">SUMIF(صادر_وارد!$D$3:$D$1999,'تكويد صنف_ارصدة'!B1421,صادر_وارد!$A$3:$A$500)</f>
        <v>0</v>
      </c>
      <c r="D1421" s="19">
        <f ca="1">SUMIF(صادر_وارد!$D$3:$D$1999,'تكويد صنف_ارصدة'!B1421,صادر_وارد!$B$3:$B$500)</f>
        <v>0</v>
      </c>
      <c r="E1421" s="67">
        <f t="shared" ca="1" si="23"/>
        <v>0</v>
      </c>
      <c r="F1421" s="66"/>
    </row>
    <row r="1422" spans="1:6" ht="19.5" thickTop="1" thickBot="1">
      <c r="A1422" s="66"/>
      <c r="B1422" s="19" t="str">
        <f>IF(A1422="","",SUBTOTAL(3,A$6:A1422))</f>
        <v/>
      </c>
      <c r="C1422" s="18">
        <f ca="1">SUMIF(صادر_وارد!$D$3:$D$1999,'تكويد صنف_ارصدة'!B1422,صادر_وارد!$A$3:$A$500)</f>
        <v>0</v>
      </c>
      <c r="D1422" s="19">
        <f ca="1">SUMIF(صادر_وارد!$D$3:$D$1999,'تكويد صنف_ارصدة'!B1422,صادر_وارد!$B$3:$B$500)</f>
        <v>0</v>
      </c>
      <c r="E1422" s="67">
        <f t="shared" ca="1" si="23"/>
        <v>0</v>
      </c>
      <c r="F1422" s="66"/>
    </row>
    <row r="1423" spans="1:6" ht="19.5" thickTop="1" thickBot="1">
      <c r="A1423" s="66"/>
      <c r="B1423" s="19" t="str">
        <f>IF(A1423="","",SUBTOTAL(3,A$6:A1423))</f>
        <v/>
      </c>
      <c r="C1423" s="18">
        <f ca="1">SUMIF(صادر_وارد!$D$3:$D$1999,'تكويد صنف_ارصدة'!B1423,صادر_وارد!$A$3:$A$500)</f>
        <v>0</v>
      </c>
      <c r="D1423" s="19">
        <f ca="1">SUMIF(صادر_وارد!$D$3:$D$1999,'تكويد صنف_ارصدة'!B1423,صادر_وارد!$B$3:$B$500)</f>
        <v>0</v>
      </c>
      <c r="E1423" s="67">
        <f t="shared" ca="1" si="23"/>
        <v>0</v>
      </c>
      <c r="F1423" s="66"/>
    </row>
    <row r="1424" spans="1:6" ht="19.5" thickTop="1" thickBot="1">
      <c r="A1424" s="66"/>
      <c r="B1424" s="19" t="str">
        <f>IF(A1424="","",SUBTOTAL(3,A$6:A1424))</f>
        <v/>
      </c>
      <c r="C1424" s="18">
        <f ca="1">SUMIF(صادر_وارد!$D$3:$D$1999,'تكويد صنف_ارصدة'!B1424,صادر_وارد!$A$3:$A$500)</f>
        <v>0</v>
      </c>
      <c r="D1424" s="19">
        <f ca="1">SUMIF(صادر_وارد!$D$3:$D$1999,'تكويد صنف_ارصدة'!B1424,صادر_وارد!$B$3:$B$500)</f>
        <v>0</v>
      </c>
      <c r="E1424" s="67">
        <f t="shared" ca="1" si="23"/>
        <v>0</v>
      </c>
      <c r="F1424" s="66"/>
    </row>
    <row r="1425" spans="1:6" ht="19.5" thickTop="1" thickBot="1">
      <c r="A1425" s="66"/>
      <c r="B1425" s="19" t="str">
        <f>IF(A1425="","",SUBTOTAL(3,A$6:A1425))</f>
        <v/>
      </c>
      <c r="C1425" s="18">
        <f ca="1">SUMIF(صادر_وارد!$D$3:$D$1999,'تكويد صنف_ارصدة'!B1425,صادر_وارد!$A$3:$A$500)</f>
        <v>0</v>
      </c>
      <c r="D1425" s="19">
        <f ca="1">SUMIF(صادر_وارد!$D$3:$D$1999,'تكويد صنف_ارصدة'!B1425,صادر_وارد!$B$3:$B$500)</f>
        <v>0</v>
      </c>
      <c r="E1425" s="67">
        <f t="shared" ca="1" si="23"/>
        <v>0</v>
      </c>
      <c r="F1425" s="66"/>
    </row>
    <row r="1426" spans="1:6" ht="19.5" thickTop="1" thickBot="1">
      <c r="A1426" s="66"/>
      <c r="B1426" s="19" t="str">
        <f>IF(A1426="","",SUBTOTAL(3,A$6:A1426))</f>
        <v/>
      </c>
      <c r="C1426" s="18">
        <f ca="1">SUMIF(صادر_وارد!$D$3:$D$1999,'تكويد صنف_ارصدة'!B1426,صادر_وارد!$A$3:$A$500)</f>
        <v>0</v>
      </c>
      <c r="D1426" s="19">
        <f ca="1">SUMIF(صادر_وارد!$D$3:$D$1999,'تكويد صنف_ارصدة'!B1426,صادر_وارد!$B$3:$B$500)</f>
        <v>0</v>
      </c>
      <c r="E1426" s="67">
        <f t="shared" ca="1" si="23"/>
        <v>0</v>
      </c>
      <c r="F1426" s="66"/>
    </row>
    <row r="1427" spans="1:6" ht="19.5" thickTop="1" thickBot="1">
      <c r="A1427" s="66"/>
      <c r="B1427" s="19" t="str">
        <f>IF(A1427="","",SUBTOTAL(3,A$6:A1427))</f>
        <v/>
      </c>
      <c r="C1427" s="18">
        <f ca="1">SUMIF(صادر_وارد!$D$3:$D$1999,'تكويد صنف_ارصدة'!B1427,صادر_وارد!$A$3:$A$500)</f>
        <v>0</v>
      </c>
      <c r="D1427" s="19">
        <f ca="1">SUMIF(صادر_وارد!$D$3:$D$1999,'تكويد صنف_ارصدة'!B1427,صادر_وارد!$B$3:$B$500)</f>
        <v>0</v>
      </c>
      <c r="E1427" s="67">
        <f t="shared" ca="1" si="23"/>
        <v>0</v>
      </c>
      <c r="F1427" s="66"/>
    </row>
    <row r="1428" spans="1:6" ht="19.5" thickTop="1" thickBot="1">
      <c r="A1428" s="66"/>
      <c r="B1428" s="19" t="str">
        <f>IF(A1428="","",SUBTOTAL(3,A$6:A1428))</f>
        <v/>
      </c>
      <c r="C1428" s="18">
        <f ca="1">SUMIF(صادر_وارد!$D$3:$D$1999,'تكويد صنف_ارصدة'!B1428,صادر_وارد!$A$3:$A$500)</f>
        <v>0</v>
      </c>
      <c r="D1428" s="19">
        <f ca="1">SUMIF(صادر_وارد!$D$3:$D$1999,'تكويد صنف_ارصدة'!B1428,صادر_وارد!$B$3:$B$500)</f>
        <v>0</v>
      </c>
      <c r="E1428" s="67">
        <f t="shared" ca="1" si="23"/>
        <v>0</v>
      </c>
      <c r="F1428" s="66"/>
    </row>
    <row r="1429" spans="1:6" ht="19.5" thickTop="1" thickBot="1">
      <c r="A1429" s="66"/>
      <c r="B1429" s="19" t="str">
        <f>IF(A1429="","",SUBTOTAL(3,A$6:A1429))</f>
        <v/>
      </c>
      <c r="C1429" s="18">
        <f ca="1">SUMIF(صادر_وارد!$D$3:$D$1999,'تكويد صنف_ارصدة'!B1429,صادر_وارد!$A$3:$A$500)</f>
        <v>0</v>
      </c>
      <c r="D1429" s="19">
        <f ca="1">SUMIF(صادر_وارد!$D$3:$D$1999,'تكويد صنف_ارصدة'!B1429,صادر_وارد!$B$3:$B$500)</f>
        <v>0</v>
      </c>
      <c r="E1429" s="67">
        <f t="shared" ca="1" si="23"/>
        <v>0</v>
      </c>
      <c r="F1429" s="66"/>
    </row>
    <row r="1430" spans="1:6" ht="19.5" thickTop="1" thickBot="1">
      <c r="A1430" s="66"/>
      <c r="B1430" s="19" t="str">
        <f>IF(A1430="","",SUBTOTAL(3,A$6:A1430))</f>
        <v/>
      </c>
      <c r="C1430" s="18">
        <f ca="1">SUMIF(صادر_وارد!$D$3:$D$1999,'تكويد صنف_ارصدة'!B1430,صادر_وارد!$A$3:$A$500)</f>
        <v>0</v>
      </c>
      <c r="D1430" s="19">
        <f ca="1">SUMIF(صادر_وارد!$D$3:$D$1999,'تكويد صنف_ارصدة'!B1430,صادر_وارد!$B$3:$B$500)</f>
        <v>0</v>
      </c>
      <c r="E1430" s="67">
        <f t="shared" ca="1" si="23"/>
        <v>0</v>
      </c>
      <c r="F1430" s="66"/>
    </row>
    <row r="1431" spans="1:6" ht="19.5" thickTop="1" thickBot="1">
      <c r="A1431" s="66"/>
      <c r="B1431" s="19" t="str">
        <f>IF(A1431="","",SUBTOTAL(3,A$6:A1431))</f>
        <v/>
      </c>
      <c r="C1431" s="18">
        <f ca="1">SUMIF(صادر_وارد!$D$3:$D$1999,'تكويد صنف_ارصدة'!B1431,صادر_وارد!$A$3:$A$500)</f>
        <v>0</v>
      </c>
      <c r="D1431" s="19">
        <f ca="1">SUMIF(صادر_وارد!$D$3:$D$1999,'تكويد صنف_ارصدة'!B1431,صادر_وارد!$B$3:$B$500)</f>
        <v>0</v>
      </c>
      <c r="E1431" s="67">
        <f t="shared" ca="1" si="23"/>
        <v>0</v>
      </c>
      <c r="F1431" s="66"/>
    </row>
    <row r="1432" spans="1:6" ht="19.5" thickTop="1" thickBot="1">
      <c r="A1432" s="66"/>
      <c r="B1432" s="19" t="str">
        <f>IF(A1432="","",SUBTOTAL(3,A$6:A1432))</f>
        <v/>
      </c>
      <c r="C1432" s="18">
        <f ca="1">SUMIF(صادر_وارد!$D$3:$D$1999,'تكويد صنف_ارصدة'!B1432,صادر_وارد!$A$3:$A$500)</f>
        <v>0</v>
      </c>
      <c r="D1432" s="19">
        <f ca="1">SUMIF(صادر_وارد!$D$3:$D$1999,'تكويد صنف_ارصدة'!B1432,صادر_وارد!$B$3:$B$500)</f>
        <v>0</v>
      </c>
      <c r="E1432" s="67">
        <f t="shared" ca="1" si="23"/>
        <v>0</v>
      </c>
      <c r="F1432" s="66"/>
    </row>
    <row r="1433" spans="1:6" ht="19.5" thickTop="1" thickBot="1">
      <c r="A1433" s="66"/>
      <c r="B1433" s="19" t="str">
        <f>IF(A1433="","",SUBTOTAL(3,A$6:A1433))</f>
        <v/>
      </c>
      <c r="C1433" s="18">
        <f ca="1">SUMIF(صادر_وارد!$D$3:$D$1999,'تكويد صنف_ارصدة'!B1433,صادر_وارد!$A$3:$A$500)</f>
        <v>0</v>
      </c>
      <c r="D1433" s="19">
        <f ca="1">SUMIF(صادر_وارد!$D$3:$D$1999,'تكويد صنف_ارصدة'!B1433,صادر_وارد!$B$3:$B$500)</f>
        <v>0</v>
      </c>
      <c r="E1433" s="67">
        <f t="shared" ca="1" si="23"/>
        <v>0</v>
      </c>
      <c r="F1433" s="66"/>
    </row>
    <row r="1434" spans="1:6" ht="19.5" thickTop="1" thickBot="1">
      <c r="A1434" s="66"/>
      <c r="B1434" s="19" t="str">
        <f>IF(A1434="","",SUBTOTAL(3,A$6:A1434))</f>
        <v/>
      </c>
      <c r="C1434" s="18">
        <f ca="1">SUMIF(صادر_وارد!$D$3:$D$1999,'تكويد صنف_ارصدة'!B1434,صادر_وارد!$A$3:$A$500)</f>
        <v>0</v>
      </c>
      <c r="D1434" s="19">
        <f ca="1">SUMIF(صادر_وارد!$D$3:$D$1999,'تكويد صنف_ارصدة'!B1434,صادر_وارد!$B$3:$B$500)</f>
        <v>0</v>
      </c>
      <c r="E1434" s="67">
        <f t="shared" ca="1" si="23"/>
        <v>0</v>
      </c>
      <c r="F1434" s="66"/>
    </row>
    <row r="1435" spans="1:6" ht="19.5" thickTop="1" thickBot="1">
      <c r="A1435" s="66"/>
      <c r="B1435" s="19" t="str">
        <f>IF(A1435="","",SUBTOTAL(3,A$6:A1435))</f>
        <v/>
      </c>
      <c r="C1435" s="18">
        <f ca="1">SUMIF(صادر_وارد!$D$3:$D$1999,'تكويد صنف_ارصدة'!B1435,صادر_وارد!$A$3:$A$500)</f>
        <v>0</v>
      </c>
      <c r="D1435" s="19">
        <f ca="1">SUMIF(صادر_وارد!$D$3:$D$1999,'تكويد صنف_ارصدة'!B1435,صادر_وارد!$B$3:$B$500)</f>
        <v>0</v>
      </c>
      <c r="E1435" s="67">
        <f t="shared" ca="1" si="23"/>
        <v>0</v>
      </c>
      <c r="F1435" s="66"/>
    </row>
    <row r="1436" spans="1:6" ht="19.5" thickTop="1" thickBot="1">
      <c r="A1436" s="66"/>
      <c r="B1436" s="19" t="str">
        <f>IF(A1436="","",SUBTOTAL(3,A$6:A1436))</f>
        <v/>
      </c>
      <c r="C1436" s="18">
        <f ca="1">SUMIF(صادر_وارد!$D$3:$D$1999,'تكويد صنف_ارصدة'!B1436,صادر_وارد!$A$3:$A$500)</f>
        <v>0</v>
      </c>
      <c r="D1436" s="19">
        <f ca="1">SUMIF(صادر_وارد!$D$3:$D$1999,'تكويد صنف_ارصدة'!B1436,صادر_وارد!$B$3:$B$500)</f>
        <v>0</v>
      </c>
      <c r="E1436" s="67">
        <f t="shared" ca="1" si="23"/>
        <v>0</v>
      </c>
      <c r="F1436" s="66"/>
    </row>
    <row r="1437" spans="1:6" ht="19.5" thickTop="1" thickBot="1">
      <c r="A1437" s="66"/>
      <c r="B1437" s="19" t="str">
        <f>IF(A1437="","",SUBTOTAL(3,A$6:A1437))</f>
        <v/>
      </c>
      <c r="C1437" s="18">
        <f ca="1">SUMIF(صادر_وارد!$D$3:$D$1999,'تكويد صنف_ارصدة'!B1437,صادر_وارد!$A$3:$A$500)</f>
        <v>0</v>
      </c>
      <c r="D1437" s="19">
        <f ca="1">SUMIF(صادر_وارد!$D$3:$D$1999,'تكويد صنف_ارصدة'!B1437,صادر_وارد!$B$3:$B$500)</f>
        <v>0</v>
      </c>
      <c r="E1437" s="67">
        <f t="shared" ca="1" si="23"/>
        <v>0</v>
      </c>
      <c r="F1437" s="66"/>
    </row>
    <row r="1438" spans="1:6" ht="19.5" thickTop="1" thickBot="1">
      <c r="A1438" s="66"/>
      <c r="B1438" s="19" t="str">
        <f>IF(A1438="","",SUBTOTAL(3,A$6:A1438))</f>
        <v/>
      </c>
      <c r="C1438" s="18">
        <f ca="1">SUMIF(صادر_وارد!$D$3:$D$1999,'تكويد صنف_ارصدة'!B1438,صادر_وارد!$A$3:$A$500)</f>
        <v>0</v>
      </c>
      <c r="D1438" s="19">
        <f ca="1">SUMIF(صادر_وارد!$D$3:$D$1999,'تكويد صنف_ارصدة'!B1438,صادر_وارد!$B$3:$B$500)</f>
        <v>0</v>
      </c>
      <c r="E1438" s="67">
        <f t="shared" ca="1" si="23"/>
        <v>0</v>
      </c>
      <c r="F1438" s="66"/>
    </row>
    <row r="1439" spans="1:6" ht="19.5" thickTop="1" thickBot="1">
      <c r="A1439" s="66"/>
      <c r="B1439" s="19" t="str">
        <f>IF(A1439="","",SUBTOTAL(3,A$6:A1439))</f>
        <v/>
      </c>
      <c r="C1439" s="18">
        <f ca="1">SUMIF(صادر_وارد!$D$3:$D$1999,'تكويد صنف_ارصدة'!B1439,صادر_وارد!$A$3:$A$500)</f>
        <v>0</v>
      </c>
      <c r="D1439" s="19">
        <f ca="1">SUMIF(صادر_وارد!$D$3:$D$1999,'تكويد صنف_ارصدة'!B1439,صادر_وارد!$B$3:$B$500)</f>
        <v>0</v>
      </c>
      <c r="E1439" s="67">
        <f t="shared" ca="1" si="23"/>
        <v>0</v>
      </c>
      <c r="F1439" s="66"/>
    </row>
    <row r="1440" spans="1:6" ht="19.5" thickTop="1" thickBot="1">
      <c r="A1440" s="66"/>
      <c r="B1440" s="19" t="str">
        <f>IF(A1440="","",SUBTOTAL(3,A$6:A1440))</f>
        <v/>
      </c>
      <c r="C1440" s="18">
        <f ca="1">SUMIF(صادر_وارد!$D$3:$D$1999,'تكويد صنف_ارصدة'!B1440,صادر_وارد!$A$3:$A$500)</f>
        <v>0</v>
      </c>
      <c r="D1440" s="19">
        <f ca="1">SUMIF(صادر_وارد!$D$3:$D$1999,'تكويد صنف_ارصدة'!B1440,صادر_وارد!$B$3:$B$500)</f>
        <v>0</v>
      </c>
      <c r="E1440" s="67">
        <f t="shared" ca="1" si="23"/>
        <v>0</v>
      </c>
      <c r="F1440" s="66"/>
    </row>
    <row r="1441" spans="1:6" ht="19.5" thickTop="1" thickBot="1">
      <c r="A1441" s="66"/>
      <c r="B1441" s="19" t="str">
        <f>IF(A1441="","",SUBTOTAL(3,A$6:A1441))</f>
        <v/>
      </c>
      <c r="C1441" s="18">
        <f ca="1">SUMIF(صادر_وارد!$D$3:$D$1999,'تكويد صنف_ارصدة'!B1441,صادر_وارد!$A$3:$A$500)</f>
        <v>0</v>
      </c>
      <c r="D1441" s="19">
        <f ca="1">SUMIF(صادر_وارد!$D$3:$D$1999,'تكويد صنف_ارصدة'!B1441,صادر_وارد!$B$3:$B$500)</f>
        <v>0</v>
      </c>
      <c r="E1441" s="67">
        <f t="shared" ca="1" si="23"/>
        <v>0</v>
      </c>
      <c r="F1441" s="66"/>
    </row>
    <row r="1442" spans="1:6" ht="19.5" thickTop="1" thickBot="1">
      <c r="A1442" s="66"/>
      <c r="B1442" s="19" t="str">
        <f>IF(A1442="","",SUBTOTAL(3,A$6:A1442))</f>
        <v/>
      </c>
      <c r="C1442" s="18">
        <f ca="1">SUMIF(صادر_وارد!$D$3:$D$1999,'تكويد صنف_ارصدة'!B1442,صادر_وارد!$A$3:$A$500)</f>
        <v>0</v>
      </c>
      <c r="D1442" s="19">
        <f ca="1">SUMIF(صادر_وارد!$D$3:$D$1999,'تكويد صنف_ارصدة'!B1442,صادر_وارد!$B$3:$B$500)</f>
        <v>0</v>
      </c>
      <c r="E1442" s="67">
        <f t="shared" ca="1" si="23"/>
        <v>0</v>
      </c>
      <c r="F1442" s="66"/>
    </row>
    <row r="1443" spans="1:6" ht="19.5" thickTop="1" thickBot="1">
      <c r="A1443" s="66"/>
      <c r="B1443" s="19" t="str">
        <f>IF(A1443="","",SUBTOTAL(3,A$6:A1443))</f>
        <v/>
      </c>
      <c r="C1443" s="18">
        <f ca="1">SUMIF(صادر_وارد!$D$3:$D$1999,'تكويد صنف_ارصدة'!B1443,صادر_وارد!$A$3:$A$500)</f>
        <v>0</v>
      </c>
      <c r="D1443" s="19">
        <f ca="1">SUMIF(صادر_وارد!$D$3:$D$1999,'تكويد صنف_ارصدة'!B1443,صادر_وارد!$B$3:$B$500)</f>
        <v>0</v>
      </c>
      <c r="E1443" s="67">
        <f t="shared" ca="1" si="23"/>
        <v>0</v>
      </c>
      <c r="F1443" s="66"/>
    </row>
    <row r="1444" spans="1:6" ht="19.5" thickTop="1" thickBot="1">
      <c r="A1444" s="66"/>
      <c r="B1444" s="19" t="str">
        <f>IF(A1444="","",SUBTOTAL(3,A$6:A1444))</f>
        <v/>
      </c>
      <c r="C1444" s="18">
        <f ca="1">SUMIF(صادر_وارد!$D$3:$D$1999,'تكويد صنف_ارصدة'!B1444,صادر_وارد!$A$3:$A$500)</f>
        <v>0</v>
      </c>
      <c r="D1444" s="19">
        <f ca="1">SUMIF(صادر_وارد!$D$3:$D$1999,'تكويد صنف_ارصدة'!B1444,صادر_وارد!$B$3:$B$500)</f>
        <v>0</v>
      </c>
      <c r="E1444" s="67">
        <f t="shared" ca="1" si="23"/>
        <v>0</v>
      </c>
      <c r="F1444" s="66"/>
    </row>
    <row r="1445" spans="1:6" ht="19.5" thickTop="1" thickBot="1">
      <c r="A1445" s="66"/>
      <c r="B1445" s="19" t="str">
        <f>IF(A1445="","",SUBTOTAL(3,A$6:A1445))</f>
        <v/>
      </c>
      <c r="C1445" s="18">
        <f ca="1">SUMIF(صادر_وارد!$D$3:$D$1999,'تكويد صنف_ارصدة'!B1445,صادر_وارد!$A$3:$A$500)</f>
        <v>0</v>
      </c>
      <c r="D1445" s="19">
        <f ca="1">SUMIF(صادر_وارد!$D$3:$D$1999,'تكويد صنف_ارصدة'!B1445,صادر_وارد!$B$3:$B$500)</f>
        <v>0</v>
      </c>
      <c r="E1445" s="67">
        <f t="shared" ca="1" si="23"/>
        <v>0</v>
      </c>
      <c r="F1445" s="66"/>
    </row>
    <row r="1446" spans="1:6" ht="19.5" thickTop="1" thickBot="1">
      <c r="A1446" s="66"/>
      <c r="B1446" s="19" t="str">
        <f>IF(A1446="","",SUBTOTAL(3,A$6:A1446))</f>
        <v/>
      </c>
      <c r="C1446" s="18">
        <f ca="1">SUMIF(صادر_وارد!$D$3:$D$1999,'تكويد صنف_ارصدة'!B1446,صادر_وارد!$A$3:$A$500)</f>
        <v>0</v>
      </c>
      <c r="D1446" s="19">
        <f ca="1">SUMIF(صادر_وارد!$D$3:$D$1999,'تكويد صنف_ارصدة'!B1446,صادر_وارد!$B$3:$B$500)</f>
        <v>0</v>
      </c>
      <c r="E1446" s="67">
        <f t="shared" ca="1" si="23"/>
        <v>0</v>
      </c>
      <c r="F1446" s="66"/>
    </row>
    <row r="1447" spans="1:6" ht="19.5" thickTop="1" thickBot="1">
      <c r="A1447" s="66"/>
      <c r="B1447" s="19" t="str">
        <f>IF(A1447="","",SUBTOTAL(3,A$6:A1447))</f>
        <v/>
      </c>
      <c r="C1447" s="18">
        <f ca="1">SUMIF(صادر_وارد!$D$3:$D$1999,'تكويد صنف_ارصدة'!B1447,صادر_وارد!$A$3:$A$500)</f>
        <v>0</v>
      </c>
      <c r="D1447" s="19">
        <f ca="1">SUMIF(صادر_وارد!$D$3:$D$1999,'تكويد صنف_ارصدة'!B1447,صادر_وارد!$B$3:$B$500)</f>
        <v>0</v>
      </c>
      <c r="E1447" s="67">
        <f t="shared" ca="1" si="23"/>
        <v>0</v>
      </c>
      <c r="F1447" s="66"/>
    </row>
    <row r="1448" spans="1:6" ht="19.5" thickTop="1" thickBot="1">
      <c r="A1448" s="66"/>
      <c r="B1448" s="19" t="str">
        <f>IF(A1448="","",SUBTOTAL(3,A$6:A1448))</f>
        <v/>
      </c>
      <c r="C1448" s="18">
        <f ca="1">SUMIF(صادر_وارد!$D$3:$D$1999,'تكويد صنف_ارصدة'!B1448,صادر_وارد!$A$3:$A$500)</f>
        <v>0</v>
      </c>
      <c r="D1448" s="19">
        <f ca="1">SUMIF(صادر_وارد!$D$3:$D$1999,'تكويد صنف_ارصدة'!B1448,صادر_وارد!$B$3:$B$500)</f>
        <v>0</v>
      </c>
      <c r="E1448" s="67">
        <f t="shared" ca="1" si="23"/>
        <v>0</v>
      </c>
      <c r="F1448" s="66"/>
    </row>
    <row r="1449" spans="1:6" ht="19.5" thickTop="1" thickBot="1">
      <c r="A1449" s="66"/>
      <c r="B1449" s="19" t="str">
        <f>IF(A1449="","",SUBTOTAL(3,A$6:A1449))</f>
        <v/>
      </c>
      <c r="C1449" s="18">
        <f ca="1">SUMIF(صادر_وارد!$D$3:$D$1999,'تكويد صنف_ارصدة'!B1449,صادر_وارد!$A$3:$A$500)</f>
        <v>0</v>
      </c>
      <c r="D1449" s="19">
        <f ca="1">SUMIF(صادر_وارد!$D$3:$D$1999,'تكويد صنف_ارصدة'!B1449,صادر_وارد!$B$3:$B$500)</f>
        <v>0</v>
      </c>
      <c r="E1449" s="67">
        <f t="shared" ca="1" si="23"/>
        <v>0</v>
      </c>
      <c r="F1449" s="66"/>
    </row>
    <row r="1450" spans="1:6" ht="19.5" thickTop="1" thickBot="1">
      <c r="A1450" s="66"/>
      <c r="B1450" s="19" t="str">
        <f>IF(A1450="","",SUBTOTAL(3,A$6:A1450))</f>
        <v/>
      </c>
      <c r="C1450" s="18">
        <f ca="1">SUMIF(صادر_وارد!$D$3:$D$1999,'تكويد صنف_ارصدة'!B1450,صادر_وارد!$A$3:$A$500)</f>
        <v>0</v>
      </c>
      <c r="D1450" s="19">
        <f ca="1">SUMIF(صادر_وارد!$D$3:$D$1999,'تكويد صنف_ارصدة'!B1450,صادر_وارد!$B$3:$B$500)</f>
        <v>0</v>
      </c>
      <c r="E1450" s="67">
        <f t="shared" ca="1" si="23"/>
        <v>0</v>
      </c>
      <c r="F1450" s="66"/>
    </row>
    <row r="1451" spans="1:6" ht="19.5" thickTop="1" thickBot="1">
      <c r="A1451" s="66"/>
      <c r="B1451" s="19" t="str">
        <f>IF(A1451="","",SUBTOTAL(3,A$6:A1451))</f>
        <v/>
      </c>
      <c r="C1451" s="18">
        <f ca="1">SUMIF(صادر_وارد!$D$3:$D$1999,'تكويد صنف_ارصدة'!B1451,صادر_وارد!$A$3:$A$500)</f>
        <v>0</v>
      </c>
      <c r="D1451" s="19">
        <f ca="1">SUMIF(صادر_وارد!$D$3:$D$1999,'تكويد صنف_ارصدة'!B1451,صادر_وارد!$B$3:$B$500)</f>
        <v>0</v>
      </c>
      <c r="E1451" s="67">
        <f t="shared" ca="1" si="23"/>
        <v>0</v>
      </c>
      <c r="F1451" s="66"/>
    </row>
    <row r="1452" spans="1:6" ht="19.5" thickTop="1" thickBot="1">
      <c r="A1452" s="66"/>
      <c r="B1452" s="19" t="str">
        <f>IF(A1452="","",SUBTOTAL(3,A$6:A1452))</f>
        <v/>
      </c>
      <c r="C1452" s="18">
        <f ca="1">SUMIF(صادر_وارد!$D$3:$D$1999,'تكويد صنف_ارصدة'!B1452,صادر_وارد!$A$3:$A$500)</f>
        <v>0</v>
      </c>
      <c r="D1452" s="19">
        <f ca="1">SUMIF(صادر_وارد!$D$3:$D$1999,'تكويد صنف_ارصدة'!B1452,صادر_وارد!$B$3:$B$500)</f>
        <v>0</v>
      </c>
      <c r="E1452" s="67">
        <f t="shared" ca="1" si="23"/>
        <v>0</v>
      </c>
      <c r="F1452" s="66"/>
    </row>
    <row r="1453" spans="1:6" ht="19.5" thickTop="1" thickBot="1">
      <c r="A1453" s="66"/>
      <c r="B1453" s="19" t="str">
        <f>IF(A1453="","",SUBTOTAL(3,A$6:A1453))</f>
        <v/>
      </c>
      <c r="C1453" s="18">
        <f ca="1">SUMIF(صادر_وارد!$D$3:$D$1999,'تكويد صنف_ارصدة'!B1453,صادر_وارد!$A$3:$A$500)</f>
        <v>0</v>
      </c>
      <c r="D1453" s="19">
        <f ca="1">SUMIF(صادر_وارد!$D$3:$D$1999,'تكويد صنف_ارصدة'!B1453,صادر_وارد!$B$3:$B$500)</f>
        <v>0</v>
      </c>
      <c r="E1453" s="67">
        <f t="shared" ca="1" si="23"/>
        <v>0</v>
      </c>
      <c r="F1453" s="66"/>
    </row>
    <row r="1454" spans="1:6" ht="19.5" thickTop="1" thickBot="1">
      <c r="A1454" s="66"/>
      <c r="B1454" s="19" t="str">
        <f>IF(A1454="","",SUBTOTAL(3,A$6:A1454))</f>
        <v/>
      </c>
      <c r="C1454" s="18">
        <f ca="1">SUMIF(صادر_وارد!$D$3:$D$1999,'تكويد صنف_ارصدة'!B1454,صادر_وارد!$A$3:$A$500)</f>
        <v>0</v>
      </c>
      <c r="D1454" s="19">
        <f ca="1">SUMIF(صادر_وارد!$D$3:$D$1999,'تكويد صنف_ارصدة'!B1454,صادر_وارد!$B$3:$B$500)</f>
        <v>0</v>
      </c>
      <c r="E1454" s="67">
        <f t="shared" ca="1" si="23"/>
        <v>0</v>
      </c>
      <c r="F1454" s="66"/>
    </row>
    <row r="1455" spans="1:6" ht="19.5" thickTop="1" thickBot="1">
      <c r="A1455" s="66"/>
      <c r="B1455" s="19" t="str">
        <f>IF(A1455="","",SUBTOTAL(3,A$6:A1455))</f>
        <v/>
      </c>
      <c r="C1455" s="18">
        <f ca="1">SUMIF(صادر_وارد!$D$3:$D$1999,'تكويد صنف_ارصدة'!B1455,صادر_وارد!$A$3:$A$500)</f>
        <v>0</v>
      </c>
      <c r="D1455" s="19">
        <f ca="1">SUMIF(صادر_وارد!$D$3:$D$1999,'تكويد صنف_ارصدة'!B1455,صادر_وارد!$B$3:$B$500)</f>
        <v>0</v>
      </c>
      <c r="E1455" s="67">
        <f t="shared" ca="1" si="23"/>
        <v>0</v>
      </c>
      <c r="F1455" s="66"/>
    </row>
    <row r="1456" spans="1:6" ht="19.5" thickTop="1" thickBot="1">
      <c r="A1456" s="66"/>
      <c r="B1456" s="19" t="str">
        <f>IF(A1456="","",SUBTOTAL(3,A$6:A1456))</f>
        <v/>
      </c>
      <c r="C1456" s="18">
        <f ca="1">SUMIF(صادر_وارد!$D$3:$D$1999,'تكويد صنف_ارصدة'!B1456,صادر_وارد!$A$3:$A$500)</f>
        <v>0</v>
      </c>
      <c r="D1456" s="19">
        <f ca="1">SUMIF(صادر_وارد!$D$3:$D$1999,'تكويد صنف_ارصدة'!B1456,صادر_وارد!$B$3:$B$500)</f>
        <v>0</v>
      </c>
      <c r="E1456" s="67">
        <f t="shared" ca="1" si="23"/>
        <v>0</v>
      </c>
      <c r="F1456" s="66"/>
    </row>
    <row r="1457" spans="1:6" ht="19.5" thickTop="1" thickBot="1">
      <c r="A1457" s="66"/>
      <c r="B1457" s="19" t="str">
        <f>IF(A1457="","",SUBTOTAL(3,A$6:A1457))</f>
        <v/>
      </c>
      <c r="C1457" s="18">
        <f ca="1">SUMIF(صادر_وارد!$D$3:$D$1999,'تكويد صنف_ارصدة'!B1457,صادر_وارد!$A$3:$A$500)</f>
        <v>0</v>
      </c>
      <c r="D1457" s="19">
        <f ca="1">SUMIF(صادر_وارد!$D$3:$D$1999,'تكويد صنف_ارصدة'!B1457,صادر_وارد!$B$3:$B$500)</f>
        <v>0</v>
      </c>
      <c r="E1457" s="67">
        <f t="shared" ca="1" si="23"/>
        <v>0</v>
      </c>
      <c r="F1457" s="66"/>
    </row>
    <row r="1458" spans="1:6" ht="19.5" thickTop="1" thickBot="1">
      <c r="A1458" s="66"/>
      <c r="B1458" s="19" t="str">
        <f>IF(A1458="","",SUBTOTAL(3,A$6:A1458))</f>
        <v/>
      </c>
      <c r="C1458" s="18">
        <f ca="1">SUMIF(صادر_وارد!$D$3:$D$1999,'تكويد صنف_ارصدة'!B1458,صادر_وارد!$A$3:$A$500)</f>
        <v>0</v>
      </c>
      <c r="D1458" s="19">
        <f ca="1">SUMIF(صادر_وارد!$D$3:$D$1999,'تكويد صنف_ارصدة'!B1458,صادر_وارد!$B$3:$B$500)</f>
        <v>0</v>
      </c>
      <c r="E1458" s="67">
        <f t="shared" ca="1" si="23"/>
        <v>0</v>
      </c>
      <c r="F1458" s="66"/>
    </row>
    <row r="1459" spans="1:6" ht="19.5" thickTop="1" thickBot="1">
      <c r="A1459" s="66"/>
      <c r="B1459" s="19" t="str">
        <f>IF(A1459="","",SUBTOTAL(3,A$6:A1459))</f>
        <v/>
      </c>
      <c r="C1459" s="18">
        <f ca="1">SUMIF(صادر_وارد!$D$3:$D$1999,'تكويد صنف_ارصدة'!B1459,صادر_وارد!$A$3:$A$500)</f>
        <v>0</v>
      </c>
      <c r="D1459" s="19">
        <f ca="1">SUMIF(صادر_وارد!$D$3:$D$1999,'تكويد صنف_ارصدة'!B1459,صادر_وارد!$B$3:$B$500)</f>
        <v>0</v>
      </c>
      <c r="E1459" s="67">
        <f t="shared" ca="1" si="23"/>
        <v>0</v>
      </c>
      <c r="F1459" s="66"/>
    </row>
    <row r="1460" spans="1:6" ht="19.5" thickTop="1" thickBot="1">
      <c r="A1460" s="66"/>
      <c r="B1460" s="19" t="str">
        <f>IF(A1460="","",SUBTOTAL(3,A$6:A1460))</f>
        <v/>
      </c>
      <c r="C1460" s="18">
        <f ca="1">SUMIF(صادر_وارد!$D$3:$D$1999,'تكويد صنف_ارصدة'!B1460,صادر_وارد!$A$3:$A$500)</f>
        <v>0</v>
      </c>
      <c r="D1460" s="19">
        <f ca="1">SUMIF(صادر_وارد!$D$3:$D$1999,'تكويد صنف_ارصدة'!B1460,صادر_وارد!$B$3:$B$500)</f>
        <v>0</v>
      </c>
      <c r="E1460" s="67">
        <f t="shared" ca="1" si="23"/>
        <v>0</v>
      </c>
      <c r="F1460" s="66"/>
    </row>
    <row r="1461" spans="1:6" ht="19.5" thickTop="1" thickBot="1">
      <c r="A1461" s="66"/>
      <c r="B1461" s="19" t="str">
        <f>IF(A1461="","",SUBTOTAL(3,A$6:A1461))</f>
        <v/>
      </c>
      <c r="C1461" s="18">
        <f ca="1">SUMIF(صادر_وارد!$D$3:$D$1999,'تكويد صنف_ارصدة'!B1461,صادر_وارد!$A$3:$A$500)</f>
        <v>0</v>
      </c>
      <c r="D1461" s="19">
        <f ca="1">SUMIF(صادر_وارد!$D$3:$D$1999,'تكويد صنف_ارصدة'!B1461,صادر_وارد!$B$3:$B$500)</f>
        <v>0</v>
      </c>
      <c r="E1461" s="67">
        <f t="shared" ca="1" si="23"/>
        <v>0</v>
      </c>
      <c r="F1461" s="66"/>
    </row>
    <row r="1462" spans="1:6" ht="19.5" thickTop="1" thickBot="1">
      <c r="A1462" s="66"/>
      <c r="B1462" s="19" t="str">
        <f>IF(A1462="","",SUBTOTAL(3,A$6:A1462))</f>
        <v/>
      </c>
      <c r="C1462" s="18">
        <f ca="1">SUMIF(صادر_وارد!$D$3:$D$1999,'تكويد صنف_ارصدة'!B1462,صادر_وارد!$A$3:$A$500)</f>
        <v>0</v>
      </c>
      <c r="D1462" s="19">
        <f ca="1">SUMIF(صادر_وارد!$D$3:$D$1999,'تكويد صنف_ارصدة'!B1462,صادر_وارد!$B$3:$B$500)</f>
        <v>0</v>
      </c>
      <c r="E1462" s="67">
        <f t="shared" ca="1" si="23"/>
        <v>0</v>
      </c>
      <c r="F1462" s="66"/>
    </row>
    <row r="1463" spans="1:6" ht="19.5" thickTop="1" thickBot="1">
      <c r="A1463" s="66"/>
      <c r="B1463" s="19" t="str">
        <f>IF(A1463="","",SUBTOTAL(3,A$6:A1463))</f>
        <v/>
      </c>
      <c r="C1463" s="18">
        <f ca="1">SUMIF(صادر_وارد!$D$3:$D$1999,'تكويد صنف_ارصدة'!B1463,صادر_وارد!$A$3:$A$500)</f>
        <v>0</v>
      </c>
      <c r="D1463" s="19">
        <f ca="1">SUMIF(صادر_وارد!$D$3:$D$1999,'تكويد صنف_ارصدة'!B1463,صادر_وارد!$B$3:$B$500)</f>
        <v>0</v>
      </c>
      <c r="E1463" s="67">
        <f t="shared" ca="1" si="23"/>
        <v>0</v>
      </c>
      <c r="F1463" s="66"/>
    </row>
    <row r="1464" spans="1:6" ht="19.5" thickTop="1" thickBot="1">
      <c r="A1464" s="66"/>
      <c r="B1464" s="19" t="str">
        <f>IF(A1464="","",SUBTOTAL(3,A$6:A1464))</f>
        <v/>
      </c>
      <c r="C1464" s="18">
        <f ca="1">SUMIF(صادر_وارد!$D$3:$D$1999,'تكويد صنف_ارصدة'!B1464,صادر_وارد!$A$3:$A$500)</f>
        <v>0</v>
      </c>
      <c r="D1464" s="19">
        <f ca="1">SUMIF(صادر_وارد!$D$3:$D$1999,'تكويد صنف_ارصدة'!B1464,صادر_وارد!$B$3:$B$500)</f>
        <v>0</v>
      </c>
      <c r="E1464" s="67">
        <f t="shared" ca="1" si="23"/>
        <v>0</v>
      </c>
      <c r="F1464" s="66"/>
    </row>
    <row r="1465" spans="1:6" ht="19.5" thickTop="1" thickBot="1">
      <c r="A1465" s="66"/>
      <c r="B1465" s="19" t="str">
        <f>IF(A1465="","",SUBTOTAL(3,A$6:A1465))</f>
        <v/>
      </c>
      <c r="C1465" s="18">
        <f ca="1">SUMIF(صادر_وارد!$D$3:$D$1999,'تكويد صنف_ارصدة'!B1465,صادر_وارد!$A$3:$A$500)</f>
        <v>0</v>
      </c>
      <c r="D1465" s="19">
        <f ca="1">SUMIF(صادر_وارد!$D$3:$D$1999,'تكويد صنف_ارصدة'!B1465,صادر_وارد!$B$3:$B$500)</f>
        <v>0</v>
      </c>
      <c r="E1465" s="67">
        <f t="shared" ca="1" si="23"/>
        <v>0</v>
      </c>
      <c r="F1465" s="66"/>
    </row>
    <row r="1466" spans="1:6" ht="19.5" thickTop="1" thickBot="1">
      <c r="A1466" s="66"/>
      <c r="B1466" s="19" t="str">
        <f>IF(A1466="","",SUBTOTAL(3,A$6:A1466))</f>
        <v/>
      </c>
      <c r="C1466" s="18">
        <f ca="1">SUMIF(صادر_وارد!$D$3:$D$1999,'تكويد صنف_ارصدة'!B1466,صادر_وارد!$A$3:$A$500)</f>
        <v>0</v>
      </c>
      <c r="D1466" s="19">
        <f ca="1">SUMIF(صادر_وارد!$D$3:$D$1999,'تكويد صنف_ارصدة'!B1466,صادر_وارد!$B$3:$B$500)</f>
        <v>0</v>
      </c>
      <c r="E1466" s="67">
        <f t="shared" ca="1" si="23"/>
        <v>0</v>
      </c>
      <c r="F1466" s="66"/>
    </row>
    <row r="1467" spans="1:6" ht="19.5" thickTop="1" thickBot="1">
      <c r="A1467" s="66"/>
      <c r="B1467" s="19" t="str">
        <f>IF(A1467="","",SUBTOTAL(3,A$6:A1467))</f>
        <v/>
      </c>
      <c r="C1467" s="18">
        <f ca="1">SUMIF(صادر_وارد!$D$3:$D$1999,'تكويد صنف_ارصدة'!B1467,صادر_وارد!$A$3:$A$500)</f>
        <v>0</v>
      </c>
      <c r="D1467" s="19">
        <f ca="1">SUMIF(صادر_وارد!$D$3:$D$1999,'تكويد صنف_ارصدة'!B1467,صادر_وارد!$B$3:$B$500)</f>
        <v>0</v>
      </c>
      <c r="E1467" s="67">
        <f t="shared" ca="1" si="23"/>
        <v>0</v>
      </c>
      <c r="F1467" s="66"/>
    </row>
    <row r="1468" spans="1:6" ht="19.5" thickTop="1" thickBot="1">
      <c r="A1468" s="66"/>
      <c r="B1468" s="19" t="str">
        <f>IF(A1468="","",SUBTOTAL(3,A$6:A1468))</f>
        <v/>
      </c>
      <c r="C1468" s="18">
        <f ca="1">SUMIF(صادر_وارد!$D$3:$D$1999,'تكويد صنف_ارصدة'!B1468,صادر_وارد!$A$3:$A$500)</f>
        <v>0</v>
      </c>
      <c r="D1468" s="19">
        <f ca="1">SUMIF(صادر_وارد!$D$3:$D$1999,'تكويد صنف_ارصدة'!B1468,صادر_وارد!$B$3:$B$500)</f>
        <v>0</v>
      </c>
      <c r="E1468" s="67">
        <f t="shared" ca="1" si="23"/>
        <v>0</v>
      </c>
      <c r="F1468" s="66"/>
    </row>
    <row r="1469" spans="1:6" ht="19.5" thickTop="1" thickBot="1">
      <c r="A1469" s="66"/>
      <c r="B1469" s="19" t="str">
        <f>IF(A1469="","",SUBTOTAL(3,A$6:A1469))</f>
        <v/>
      </c>
      <c r="C1469" s="18">
        <f ca="1">SUMIF(صادر_وارد!$D$3:$D$1999,'تكويد صنف_ارصدة'!B1469,صادر_وارد!$A$3:$A$500)</f>
        <v>0</v>
      </c>
      <c r="D1469" s="19">
        <f ca="1">SUMIF(صادر_وارد!$D$3:$D$1999,'تكويد صنف_ارصدة'!B1469,صادر_وارد!$B$3:$B$500)</f>
        <v>0</v>
      </c>
      <c r="E1469" s="67">
        <f t="shared" ca="1" si="23"/>
        <v>0</v>
      </c>
      <c r="F1469" s="66"/>
    </row>
    <row r="1470" spans="1:6" ht="19.5" thickTop="1" thickBot="1">
      <c r="A1470" s="66"/>
      <c r="B1470" s="19" t="str">
        <f>IF(A1470="","",SUBTOTAL(3,A$6:A1470))</f>
        <v/>
      </c>
      <c r="C1470" s="18">
        <f ca="1">SUMIF(صادر_وارد!$D$3:$D$1999,'تكويد صنف_ارصدة'!B1470,صادر_وارد!$A$3:$A$500)</f>
        <v>0</v>
      </c>
      <c r="D1470" s="19">
        <f ca="1">SUMIF(صادر_وارد!$D$3:$D$1999,'تكويد صنف_ارصدة'!B1470,صادر_وارد!$B$3:$B$500)</f>
        <v>0</v>
      </c>
      <c r="E1470" s="67">
        <f t="shared" ca="1" si="23"/>
        <v>0</v>
      </c>
      <c r="F1470" s="66"/>
    </row>
    <row r="1471" spans="1:6" ht="19.5" thickTop="1" thickBot="1">
      <c r="A1471" s="66"/>
      <c r="B1471" s="19" t="str">
        <f>IF(A1471="","",SUBTOTAL(3,A$6:A1471))</f>
        <v/>
      </c>
      <c r="C1471" s="18">
        <f ca="1">SUMIF(صادر_وارد!$D$3:$D$1999,'تكويد صنف_ارصدة'!B1471,صادر_وارد!$A$3:$A$500)</f>
        <v>0</v>
      </c>
      <c r="D1471" s="19">
        <f ca="1">SUMIF(صادر_وارد!$D$3:$D$1999,'تكويد صنف_ارصدة'!B1471,صادر_وارد!$B$3:$B$500)</f>
        <v>0</v>
      </c>
      <c r="E1471" s="67">
        <f t="shared" ca="1" si="23"/>
        <v>0</v>
      </c>
      <c r="F1471" s="66"/>
    </row>
    <row r="1472" spans="1:6" ht="19.5" thickTop="1" thickBot="1">
      <c r="A1472" s="66"/>
      <c r="B1472" s="19" t="str">
        <f>IF(A1472="","",SUBTOTAL(3,A$6:A1472))</f>
        <v/>
      </c>
      <c r="C1472" s="18">
        <f ca="1">SUMIF(صادر_وارد!$D$3:$D$1999,'تكويد صنف_ارصدة'!B1472,صادر_وارد!$A$3:$A$500)</f>
        <v>0</v>
      </c>
      <c r="D1472" s="19">
        <f ca="1">SUMIF(صادر_وارد!$D$3:$D$1999,'تكويد صنف_ارصدة'!B1472,صادر_وارد!$B$3:$B$500)</f>
        <v>0</v>
      </c>
      <c r="E1472" s="67">
        <f t="shared" ca="1" si="23"/>
        <v>0</v>
      </c>
      <c r="F1472" s="66"/>
    </row>
    <row r="1473" spans="1:6" ht="19.5" thickTop="1" thickBot="1">
      <c r="A1473" s="66"/>
      <c r="B1473" s="19" t="str">
        <f>IF(A1473="","",SUBTOTAL(3,A$6:A1473))</f>
        <v/>
      </c>
      <c r="C1473" s="18">
        <f ca="1">SUMIF(صادر_وارد!$D$3:$D$1999,'تكويد صنف_ارصدة'!B1473,صادر_وارد!$A$3:$A$500)</f>
        <v>0</v>
      </c>
      <c r="D1473" s="19">
        <f ca="1">SUMIF(صادر_وارد!$D$3:$D$1999,'تكويد صنف_ارصدة'!B1473,صادر_وارد!$B$3:$B$500)</f>
        <v>0</v>
      </c>
      <c r="E1473" s="67">
        <f t="shared" ca="1" si="23"/>
        <v>0</v>
      </c>
      <c r="F1473" s="66"/>
    </row>
    <row r="1474" spans="1:6" ht="19.5" thickTop="1" thickBot="1">
      <c r="A1474" s="66"/>
      <c r="B1474" s="19" t="str">
        <f>IF(A1474="","",SUBTOTAL(3,A$6:A1474))</f>
        <v/>
      </c>
      <c r="C1474" s="18">
        <f ca="1">SUMIF(صادر_وارد!$D$3:$D$1999,'تكويد صنف_ارصدة'!B1474,صادر_وارد!$A$3:$A$500)</f>
        <v>0</v>
      </c>
      <c r="D1474" s="19">
        <f ca="1">SUMIF(صادر_وارد!$D$3:$D$1999,'تكويد صنف_ارصدة'!B1474,صادر_وارد!$B$3:$B$500)</f>
        <v>0</v>
      </c>
      <c r="E1474" s="67">
        <f t="shared" ca="1" si="23"/>
        <v>0</v>
      </c>
      <c r="F1474" s="66"/>
    </row>
    <row r="1475" spans="1:6" ht="19.5" thickTop="1" thickBot="1">
      <c r="A1475" s="66"/>
      <c r="B1475" s="19" t="str">
        <f>IF(A1475="","",SUBTOTAL(3,A$6:A1475))</f>
        <v/>
      </c>
      <c r="C1475" s="18">
        <f ca="1">SUMIF(صادر_وارد!$D$3:$D$1999,'تكويد صنف_ارصدة'!B1475,صادر_وارد!$A$3:$A$500)</f>
        <v>0</v>
      </c>
      <c r="D1475" s="19">
        <f ca="1">SUMIF(صادر_وارد!$D$3:$D$1999,'تكويد صنف_ارصدة'!B1475,صادر_وارد!$B$3:$B$500)</f>
        <v>0</v>
      </c>
      <c r="E1475" s="67">
        <f t="shared" ca="1" si="23"/>
        <v>0</v>
      </c>
      <c r="F1475" s="66"/>
    </row>
    <row r="1476" spans="1:6" ht="19.5" thickTop="1" thickBot="1">
      <c r="A1476" s="66"/>
      <c r="B1476" s="19" t="str">
        <f>IF(A1476="","",SUBTOTAL(3,A$6:A1476))</f>
        <v/>
      </c>
      <c r="C1476" s="18">
        <f ca="1">SUMIF(صادر_وارد!$D$3:$D$1999,'تكويد صنف_ارصدة'!B1476,صادر_وارد!$A$3:$A$500)</f>
        <v>0</v>
      </c>
      <c r="D1476" s="19">
        <f ca="1">SUMIF(صادر_وارد!$D$3:$D$1999,'تكويد صنف_ارصدة'!B1476,صادر_وارد!$B$3:$B$500)</f>
        <v>0</v>
      </c>
      <c r="E1476" s="67">
        <f t="shared" ca="1" si="23"/>
        <v>0</v>
      </c>
      <c r="F1476" s="66"/>
    </row>
    <row r="1477" spans="1:6" ht="19.5" thickTop="1" thickBot="1">
      <c r="A1477" s="66"/>
      <c r="B1477" s="19" t="str">
        <f>IF(A1477="","",SUBTOTAL(3,A$6:A1477))</f>
        <v/>
      </c>
      <c r="C1477" s="18">
        <f ca="1">SUMIF(صادر_وارد!$D$3:$D$1999,'تكويد صنف_ارصدة'!B1477,صادر_وارد!$A$3:$A$500)</f>
        <v>0</v>
      </c>
      <c r="D1477" s="19">
        <f ca="1">SUMIF(صادر_وارد!$D$3:$D$1999,'تكويد صنف_ارصدة'!B1477,صادر_وارد!$B$3:$B$500)</f>
        <v>0</v>
      </c>
      <c r="E1477" s="67">
        <f t="shared" ca="1" si="23"/>
        <v>0</v>
      </c>
      <c r="F1477" s="66"/>
    </row>
    <row r="1478" spans="1:6" ht="19.5" thickTop="1" thickBot="1">
      <c r="A1478" s="66"/>
      <c r="B1478" s="19" t="str">
        <f>IF(A1478="","",SUBTOTAL(3,A$6:A1478))</f>
        <v/>
      </c>
      <c r="C1478" s="18">
        <f ca="1">SUMIF(صادر_وارد!$D$3:$D$1999,'تكويد صنف_ارصدة'!B1478,صادر_وارد!$A$3:$A$500)</f>
        <v>0</v>
      </c>
      <c r="D1478" s="19">
        <f ca="1">SUMIF(صادر_وارد!$D$3:$D$1999,'تكويد صنف_ارصدة'!B1478,صادر_وارد!$B$3:$B$500)</f>
        <v>0</v>
      </c>
      <c r="E1478" s="67">
        <f t="shared" ca="1" si="23"/>
        <v>0</v>
      </c>
      <c r="F1478" s="66"/>
    </row>
    <row r="1479" spans="1:6" ht="19.5" thickTop="1" thickBot="1">
      <c r="A1479" s="66"/>
      <c r="B1479" s="19" t="str">
        <f>IF(A1479="","",SUBTOTAL(3,A$6:A1479))</f>
        <v/>
      </c>
      <c r="C1479" s="18">
        <f ca="1">SUMIF(صادر_وارد!$D$3:$D$1999,'تكويد صنف_ارصدة'!B1479,صادر_وارد!$A$3:$A$500)</f>
        <v>0</v>
      </c>
      <c r="D1479" s="19">
        <f ca="1">SUMIF(صادر_وارد!$D$3:$D$1999,'تكويد صنف_ارصدة'!B1479,صادر_وارد!$B$3:$B$500)</f>
        <v>0</v>
      </c>
      <c r="E1479" s="67">
        <f t="shared" ref="E1479:E1542" ca="1" si="24">C1479-D1479</f>
        <v>0</v>
      </c>
      <c r="F1479" s="66"/>
    </row>
    <row r="1480" spans="1:6" ht="19.5" thickTop="1" thickBot="1">
      <c r="A1480" s="66"/>
      <c r="B1480" s="19" t="str">
        <f>IF(A1480="","",SUBTOTAL(3,A$6:A1480))</f>
        <v/>
      </c>
      <c r="C1480" s="18">
        <f ca="1">SUMIF(صادر_وارد!$D$3:$D$1999,'تكويد صنف_ارصدة'!B1480,صادر_وارد!$A$3:$A$500)</f>
        <v>0</v>
      </c>
      <c r="D1480" s="19">
        <f ca="1">SUMIF(صادر_وارد!$D$3:$D$1999,'تكويد صنف_ارصدة'!B1480,صادر_وارد!$B$3:$B$500)</f>
        <v>0</v>
      </c>
      <c r="E1480" s="67">
        <f t="shared" ca="1" si="24"/>
        <v>0</v>
      </c>
      <c r="F1480" s="66"/>
    </row>
    <row r="1481" spans="1:6" ht="19.5" thickTop="1" thickBot="1">
      <c r="A1481" s="66"/>
      <c r="B1481" s="19" t="str">
        <f>IF(A1481="","",SUBTOTAL(3,A$6:A1481))</f>
        <v/>
      </c>
      <c r="C1481" s="18">
        <f ca="1">SUMIF(صادر_وارد!$D$3:$D$1999,'تكويد صنف_ارصدة'!B1481,صادر_وارد!$A$3:$A$500)</f>
        <v>0</v>
      </c>
      <c r="D1481" s="19">
        <f ca="1">SUMIF(صادر_وارد!$D$3:$D$1999,'تكويد صنف_ارصدة'!B1481,صادر_وارد!$B$3:$B$500)</f>
        <v>0</v>
      </c>
      <c r="E1481" s="67">
        <f t="shared" ca="1" si="24"/>
        <v>0</v>
      </c>
      <c r="F1481" s="66"/>
    </row>
    <row r="1482" spans="1:6" ht="19.5" thickTop="1" thickBot="1">
      <c r="A1482" s="66"/>
      <c r="B1482" s="19" t="str">
        <f>IF(A1482="","",SUBTOTAL(3,A$6:A1482))</f>
        <v/>
      </c>
      <c r="C1482" s="18">
        <f ca="1">SUMIF(صادر_وارد!$D$3:$D$1999,'تكويد صنف_ارصدة'!B1482,صادر_وارد!$A$3:$A$500)</f>
        <v>0</v>
      </c>
      <c r="D1482" s="19">
        <f ca="1">SUMIF(صادر_وارد!$D$3:$D$1999,'تكويد صنف_ارصدة'!B1482,صادر_وارد!$B$3:$B$500)</f>
        <v>0</v>
      </c>
      <c r="E1482" s="67">
        <f t="shared" ca="1" si="24"/>
        <v>0</v>
      </c>
      <c r="F1482" s="66"/>
    </row>
    <row r="1483" spans="1:6" ht="19.5" thickTop="1" thickBot="1">
      <c r="A1483" s="66"/>
      <c r="B1483" s="19" t="str">
        <f>IF(A1483="","",SUBTOTAL(3,A$6:A1483))</f>
        <v/>
      </c>
      <c r="C1483" s="18">
        <f ca="1">SUMIF(صادر_وارد!$D$3:$D$1999,'تكويد صنف_ارصدة'!B1483,صادر_وارد!$A$3:$A$500)</f>
        <v>0</v>
      </c>
      <c r="D1483" s="19">
        <f ca="1">SUMIF(صادر_وارد!$D$3:$D$1999,'تكويد صنف_ارصدة'!B1483,صادر_وارد!$B$3:$B$500)</f>
        <v>0</v>
      </c>
      <c r="E1483" s="67">
        <f t="shared" ca="1" si="24"/>
        <v>0</v>
      </c>
      <c r="F1483" s="66"/>
    </row>
    <row r="1484" spans="1:6" ht="19.5" thickTop="1" thickBot="1">
      <c r="A1484" s="66"/>
      <c r="B1484" s="19" t="str">
        <f>IF(A1484="","",SUBTOTAL(3,A$6:A1484))</f>
        <v/>
      </c>
      <c r="C1484" s="18">
        <f ca="1">SUMIF(صادر_وارد!$D$3:$D$1999,'تكويد صنف_ارصدة'!B1484,صادر_وارد!$A$3:$A$500)</f>
        <v>0</v>
      </c>
      <c r="D1484" s="19">
        <f ca="1">SUMIF(صادر_وارد!$D$3:$D$1999,'تكويد صنف_ارصدة'!B1484,صادر_وارد!$B$3:$B$500)</f>
        <v>0</v>
      </c>
      <c r="E1484" s="67">
        <f t="shared" ca="1" si="24"/>
        <v>0</v>
      </c>
      <c r="F1484" s="66"/>
    </row>
    <row r="1485" spans="1:6" ht="19.5" thickTop="1" thickBot="1">
      <c r="A1485" s="66"/>
      <c r="B1485" s="19" t="str">
        <f>IF(A1485="","",SUBTOTAL(3,A$6:A1485))</f>
        <v/>
      </c>
      <c r="C1485" s="18">
        <f ca="1">SUMIF(صادر_وارد!$D$3:$D$1999,'تكويد صنف_ارصدة'!B1485,صادر_وارد!$A$3:$A$500)</f>
        <v>0</v>
      </c>
      <c r="D1485" s="19">
        <f ca="1">SUMIF(صادر_وارد!$D$3:$D$1999,'تكويد صنف_ارصدة'!B1485,صادر_وارد!$B$3:$B$500)</f>
        <v>0</v>
      </c>
      <c r="E1485" s="67">
        <f t="shared" ca="1" si="24"/>
        <v>0</v>
      </c>
      <c r="F1485" s="66"/>
    </row>
    <row r="1486" spans="1:6" ht="19.5" thickTop="1" thickBot="1">
      <c r="A1486" s="66"/>
      <c r="B1486" s="19" t="str">
        <f>IF(A1486="","",SUBTOTAL(3,A$6:A1486))</f>
        <v/>
      </c>
      <c r="C1486" s="18">
        <f ca="1">SUMIF(صادر_وارد!$D$3:$D$1999,'تكويد صنف_ارصدة'!B1486,صادر_وارد!$A$3:$A$500)</f>
        <v>0</v>
      </c>
      <c r="D1486" s="19">
        <f ca="1">SUMIF(صادر_وارد!$D$3:$D$1999,'تكويد صنف_ارصدة'!B1486,صادر_وارد!$B$3:$B$500)</f>
        <v>0</v>
      </c>
      <c r="E1486" s="67">
        <f t="shared" ca="1" si="24"/>
        <v>0</v>
      </c>
      <c r="F1486" s="66"/>
    </row>
    <row r="1487" spans="1:6" ht="19.5" thickTop="1" thickBot="1">
      <c r="A1487" s="66"/>
      <c r="B1487" s="19" t="str">
        <f>IF(A1487="","",SUBTOTAL(3,A$6:A1487))</f>
        <v/>
      </c>
      <c r="C1487" s="18">
        <f ca="1">SUMIF(صادر_وارد!$D$3:$D$1999,'تكويد صنف_ارصدة'!B1487,صادر_وارد!$A$3:$A$500)</f>
        <v>0</v>
      </c>
      <c r="D1487" s="19">
        <f ca="1">SUMIF(صادر_وارد!$D$3:$D$1999,'تكويد صنف_ارصدة'!B1487,صادر_وارد!$B$3:$B$500)</f>
        <v>0</v>
      </c>
      <c r="E1487" s="67">
        <f t="shared" ca="1" si="24"/>
        <v>0</v>
      </c>
      <c r="F1487" s="66"/>
    </row>
    <row r="1488" spans="1:6" ht="19.5" thickTop="1" thickBot="1">
      <c r="A1488" s="66"/>
      <c r="B1488" s="19" t="str">
        <f>IF(A1488="","",SUBTOTAL(3,A$6:A1488))</f>
        <v/>
      </c>
      <c r="C1488" s="18">
        <f ca="1">SUMIF(صادر_وارد!$D$3:$D$1999,'تكويد صنف_ارصدة'!B1488,صادر_وارد!$A$3:$A$500)</f>
        <v>0</v>
      </c>
      <c r="D1488" s="19">
        <f ca="1">SUMIF(صادر_وارد!$D$3:$D$1999,'تكويد صنف_ارصدة'!B1488,صادر_وارد!$B$3:$B$500)</f>
        <v>0</v>
      </c>
      <c r="E1488" s="67">
        <f t="shared" ca="1" si="24"/>
        <v>0</v>
      </c>
      <c r="F1488" s="66"/>
    </row>
    <row r="1489" spans="1:6" ht="19.5" thickTop="1" thickBot="1">
      <c r="A1489" s="66"/>
      <c r="B1489" s="19" t="str">
        <f>IF(A1489="","",SUBTOTAL(3,A$6:A1489))</f>
        <v/>
      </c>
      <c r="C1489" s="18">
        <f ca="1">SUMIF(صادر_وارد!$D$3:$D$1999,'تكويد صنف_ارصدة'!B1489,صادر_وارد!$A$3:$A$500)</f>
        <v>0</v>
      </c>
      <c r="D1489" s="19">
        <f ca="1">SUMIF(صادر_وارد!$D$3:$D$1999,'تكويد صنف_ارصدة'!B1489,صادر_وارد!$B$3:$B$500)</f>
        <v>0</v>
      </c>
      <c r="E1489" s="67">
        <f t="shared" ca="1" si="24"/>
        <v>0</v>
      </c>
      <c r="F1489" s="66"/>
    </row>
    <row r="1490" spans="1:6" ht="19.5" thickTop="1" thickBot="1">
      <c r="A1490" s="66"/>
      <c r="B1490" s="19" t="str">
        <f>IF(A1490="","",SUBTOTAL(3,A$6:A1490))</f>
        <v/>
      </c>
      <c r="C1490" s="18">
        <f ca="1">SUMIF(صادر_وارد!$D$3:$D$1999,'تكويد صنف_ارصدة'!B1490,صادر_وارد!$A$3:$A$500)</f>
        <v>0</v>
      </c>
      <c r="D1490" s="19">
        <f ca="1">SUMIF(صادر_وارد!$D$3:$D$1999,'تكويد صنف_ارصدة'!B1490,صادر_وارد!$B$3:$B$500)</f>
        <v>0</v>
      </c>
      <c r="E1490" s="67">
        <f t="shared" ca="1" si="24"/>
        <v>0</v>
      </c>
      <c r="F1490" s="66"/>
    </row>
    <row r="1491" spans="1:6" ht="19.5" thickTop="1" thickBot="1">
      <c r="A1491" s="66"/>
      <c r="B1491" s="19" t="str">
        <f>IF(A1491="","",SUBTOTAL(3,A$6:A1491))</f>
        <v/>
      </c>
      <c r="C1491" s="18">
        <f ca="1">SUMIF(صادر_وارد!$D$3:$D$1999,'تكويد صنف_ارصدة'!B1491,صادر_وارد!$A$3:$A$500)</f>
        <v>0</v>
      </c>
      <c r="D1491" s="19">
        <f ca="1">SUMIF(صادر_وارد!$D$3:$D$1999,'تكويد صنف_ارصدة'!B1491,صادر_وارد!$B$3:$B$500)</f>
        <v>0</v>
      </c>
      <c r="E1491" s="67">
        <f t="shared" ca="1" si="24"/>
        <v>0</v>
      </c>
      <c r="F1491" s="66"/>
    </row>
    <row r="1492" spans="1:6" ht="19.5" thickTop="1" thickBot="1">
      <c r="A1492" s="66"/>
      <c r="B1492" s="19" t="str">
        <f>IF(A1492="","",SUBTOTAL(3,A$6:A1492))</f>
        <v/>
      </c>
      <c r="C1492" s="18">
        <f ca="1">SUMIF(صادر_وارد!$D$3:$D$1999,'تكويد صنف_ارصدة'!B1492,صادر_وارد!$A$3:$A$500)</f>
        <v>0</v>
      </c>
      <c r="D1492" s="19">
        <f ca="1">SUMIF(صادر_وارد!$D$3:$D$1999,'تكويد صنف_ارصدة'!B1492,صادر_وارد!$B$3:$B$500)</f>
        <v>0</v>
      </c>
      <c r="E1492" s="67">
        <f t="shared" ca="1" si="24"/>
        <v>0</v>
      </c>
      <c r="F1492" s="66"/>
    </row>
    <row r="1493" spans="1:6" ht="19.5" thickTop="1" thickBot="1">
      <c r="A1493" s="66"/>
      <c r="B1493" s="19" t="str">
        <f>IF(A1493="","",SUBTOTAL(3,A$6:A1493))</f>
        <v/>
      </c>
      <c r="C1493" s="18">
        <f ca="1">SUMIF(صادر_وارد!$D$3:$D$1999,'تكويد صنف_ارصدة'!B1493,صادر_وارد!$A$3:$A$500)</f>
        <v>0</v>
      </c>
      <c r="D1493" s="19">
        <f ca="1">SUMIF(صادر_وارد!$D$3:$D$1999,'تكويد صنف_ارصدة'!B1493,صادر_وارد!$B$3:$B$500)</f>
        <v>0</v>
      </c>
      <c r="E1493" s="67">
        <f t="shared" ca="1" si="24"/>
        <v>0</v>
      </c>
      <c r="F1493" s="66"/>
    </row>
    <row r="1494" spans="1:6" ht="19.5" thickTop="1" thickBot="1">
      <c r="A1494" s="66"/>
      <c r="B1494" s="19" t="str">
        <f>IF(A1494="","",SUBTOTAL(3,A$6:A1494))</f>
        <v/>
      </c>
      <c r="C1494" s="18">
        <f ca="1">SUMIF(صادر_وارد!$D$3:$D$1999,'تكويد صنف_ارصدة'!B1494,صادر_وارد!$A$3:$A$500)</f>
        <v>0</v>
      </c>
      <c r="D1494" s="19">
        <f ca="1">SUMIF(صادر_وارد!$D$3:$D$1999,'تكويد صنف_ارصدة'!B1494,صادر_وارد!$B$3:$B$500)</f>
        <v>0</v>
      </c>
      <c r="E1494" s="67">
        <f t="shared" ca="1" si="24"/>
        <v>0</v>
      </c>
      <c r="F1494" s="66"/>
    </row>
    <row r="1495" spans="1:6" ht="19.5" thickTop="1" thickBot="1">
      <c r="A1495" s="66"/>
      <c r="B1495" s="19" t="str">
        <f>IF(A1495="","",SUBTOTAL(3,A$6:A1495))</f>
        <v/>
      </c>
      <c r="C1495" s="18">
        <f ca="1">SUMIF(صادر_وارد!$D$3:$D$1999,'تكويد صنف_ارصدة'!B1495,صادر_وارد!$A$3:$A$500)</f>
        <v>0</v>
      </c>
      <c r="D1495" s="19">
        <f ca="1">SUMIF(صادر_وارد!$D$3:$D$1999,'تكويد صنف_ارصدة'!B1495,صادر_وارد!$B$3:$B$500)</f>
        <v>0</v>
      </c>
      <c r="E1495" s="67">
        <f t="shared" ca="1" si="24"/>
        <v>0</v>
      </c>
      <c r="F1495" s="66"/>
    </row>
    <row r="1496" spans="1:6" ht="19.5" thickTop="1" thickBot="1">
      <c r="A1496" s="66"/>
      <c r="B1496" s="19" t="str">
        <f>IF(A1496="","",SUBTOTAL(3,A$6:A1496))</f>
        <v/>
      </c>
      <c r="C1496" s="18">
        <f ca="1">SUMIF(صادر_وارد!$D$3:$D$1999,'تكويد صنف_ارصدة'!B1496,صادر_وارد!$A$3:$A$500)</f>
        <v>0</v>
      </c>
      <c r="D1496" s="19">
        <f ca="1">SUMIF(صادر_وارد!$D$3:$D$1999,'تكويد صنف_ارصدة'!B1496,صادر_وارد!$B$3:$B$500)</f>
        <v>0</v>
      </c>
      <c r="E1496" s="67">
        <f t="shared" ca="1" si="24"/>
        <v>0</v>
      </c>
      <c r="F1496" s="66"/>
    </row>
    <row r="1497" spans="1:6" ht="19.5" thickTop="1" thickBot="1">
      <c r="A1497" s="66"/>
      <c r="B1497" s="19" t="str">
        <f>IF(A1497="","",SUBTOTAL(3,A$6:A1497))</f>
        <v/>
      </c>
      <c r="C1497" s="18">
        <f ca="1">SUMIF(صادر_وارد!$D$3:$D$1999,'تكويد صنف_ارصدة'!B1497,صادر_وارد!$A$3:$A$500)</f>
        <v>0</v>
      </c>
      <c r="D1497" s="19">
        <f ca="1">SUMIF(صادر_وارد!$D$3:$D$1999,'تكويد صنف_ارصدة'!B1497,صادر_وارد!$B$3:$B$500)</f>
        <v>0</v>
      </c>
      <c r="E1497" s="67">
        <f t="shared" ca="1" si="24"/>
        <v>0</v>
      </c>
      <c r="F1497" s="66"/>
    </row>
    <row r="1498" spans="1:6" ht="19.5" thickTop="1" thickBot="1">
      <c r="A1498" s="66"/>
      <c r="B1498" s="19" t="str">
        <f>IF(A1498="","",SUBTOTAL(3,A$6:A1498))</f>
        <v/>
      </c>
      <c r="C1498" s="18">
        <f ca="1">SUMIF(صادر_وارد!$D$3:$D$1999,'تكويد صنف_ارصدة'!B1498,صادر_وارد!$A$3:$A$500)</f>
        <v>0</v>
      </c>
      <c r="D1498" s="19">
        <f ca="1">SUMIF(صادر_وارد!$D$3:$D$1999,'تكويد صنف_ارصدة'!B1498,صادر_وارد!$B$3:$B$500)</f>
        <v>0</v>
      </c>
      <c r="E1498" s="67">
        <f t="shared" ca="1" si="24"/>
        <v>0</v>
      </c>
      <c r="F1498" s="66"/>
    </row>
    <row r="1499" spans="1:6" ht="19.5" thickTop="1" thickBot="1">
      <c r="A1499" s="66"/>
      <c r="B1499" s="19" t="str">
        <f>IF(A1499="","",SUBTOTAL(3,A$6:A1499))</f>
        <v/>
      </c>
      <c r="C1499" s="18">
        <f ca="1">SUMIF(صادر_وارد!$D$3:$D$1999,'تكويد صنف_ارصدة'!B1499,صادر_وارد!$A$3:$A$500)</f>
        <v>0</v>
      </c>
      <c r="D1499" s="19">
        <f ca="1">SUMIF(صادر_وارد!$D$3:$D$1999,'تكويد صنف_ارصدة'!B1499,صادر_وارد!$B$3:$B$500)</f>
        <v>0</v>
      </c>
      <c r="E1499" s="67">
        <f t="shared" ca="1" si="24"/>
        <v>0</v>
      </c>
      <c r="F1499" s="66"/>
    </row>
    <row r="1500" spans="1:6" ht="19.5" thickTop="1" thickBot="1">
      <c r="A1500" s="66"/>
      <c r="B1500" s="19" t="str">
        <f>IF(A1500="","",SUBTOTAL(3,A$6:A1500))</f>
        <v/>
      </c>
      <c r="C1500" s="18">
        <f ca="1">SUMIF(صادر_وارد!$D$3:$D$1999,'تكويد صنف_ارصدة'!B1500,صادر_وارد!$A$3:$A$500)</f>
        <v>0</v>
      </c>
      <c r="D1500" s="19">
        <f ca="1">SUMIF(صادر_وارد!$D$3:$D$1999,'تكويد صنف_ارصدة'!B1500,صادر_وارد!$B$3:$B$500)</f>
        <v>0</v>
      </c>
      <c r="E1500" s="67">
        <f t="shared" ca="1" si="24"/>
        <v>0</v>
      </c>
      <c r="F1500" s="66"/>
    </row>
    <row r="1501" spans="1:6" ht="19.5" thickTop="1" thickBot="1">
      <c r="A1501" s="66"/>
      <c r="B1501" s="19" t="str">
        <f>IF(A1501="","",SUBTOTAL(3,A$6:A1501))</f>
        <v/>
      </c>
      <c r="C1501" s="18">
        <f ca="1">SUMIF(صادر_وارد!$D$3:$D$1999,'تكويد صنف_ارصدة'!B1501,صادر_وارد!$A$3:$A$500)</f>
        <v>0</v>
      </c>
      <c r="D1501" s="19">
        <f ca="1">SUMIF(صادر_وارد!$D$3:$D$1999,'تكويد صنف_ارصدة'!B1501,صادر_وارد!$B$3:$B$500)</f>
        <v>0</v>
      </c>
      <c r="E1501" s="67">
        <f t="shared" ca="1" si="24"/>
        <v>0</v>
      </c>
      <c r="F1501" s="66"/>
    </row>
    <row r="1502" spans="1:6" ht="19.5" thickTop="1" thickBot="1">
      <c r="A1502" s="66"/>
      <c r="B1502" s="19" t="str">
        <f>IF(A1502="","",SUBTOTAL(3,A$6:A1502))</f>
        <v/>
      </c>
      <c r="C1502" s="18">
        <f ca="1">SUMIF(صادر_وارد!$D$3:$D$1999,'تكويد صنف_ارصدة'!B1502,صادر_وارد!$A$3:$A$500)</f>
        <v>0</v>
      </c>
      <c r="D1502" s="19">
        <f ca="1">SUMIF(صادر_وارد!$D$3:$D$1999,'تكويد صنف_ارصدة'!B1502,صادر_وارد!$B$3:$B$500)</f>
        <v>0</v>
      </c>
      <c r="E1502" s="67">
        <f t="shared" ca="1" si="24"/>
        <v>0</v>
      </c>
      <c r="F1502" s="66"/>
    </row>
    <row r="1503" spans="1:6" ht="19.5" thickTop="1" thickBot="1">
      <c r="A1503" s="66"/>
      <c r="B1503" s="19" t="str">
        <f>IF(A1503="","",SUBTOTAL(3,A$6:A1503))</f>
        <v/>
      </c>
      <c r="C1503" s="18">
        <f ca="1">SUMIF(صادر_وارد!$D$3:$D$1999,'تكويد صنف_ارصدة'!B1503,صادر_وارد!$A$3:$A$500)</f>
        <v>0</v>
      </c>
      <c r="D1503" s="19">
        <f ca="1">SUMIF(صادر_وارد!$D$3:$D$1999,'تكويد صنف_ارصدة'!B1503,صادر_وارد!$B$3:$B$500)</f>
        <v>0</v>
      </c>
      <c r="E1503" s="67">
        <f t="shared" ca="1" si="24"/>
        <v>0</v>
      </c>
      <c r="F1503" s="66"/>
    </row>
    <row r="1504" spans="1:6" ht="19.5" thickTop="1" thickBot="1">
      <c r="A1504" s="66"/>
      <c r="B1504" s="19" t="str">
        <f>IF(A1504="","",SUBTOTAL(3,A$6:A1504))</f>
        <v/>
      </c>
      <c r="C1504" s="18">
        <f ca="1">SUMIF(صادر_وارد!$D$3:$D$1999,'تكويد صنف_ارصدة'!B1504,صادر_وارد!$A$3:$A$500)</f>
        <v>0</v>
      </c>
      <c r="D1504" s="19">
        <f ca="1">SUMIF(صادر_وارد!$D$3:$D$1999,'تكويد صنف_ارصدة'!B1504,صادر_وارد!$B$3:$B$500)</f>
        <v>0</v>
      </c>
      <c r="E1504" s="67">
        <f t="shared" ca="1" si="24"/>
        <v>0</v>
      </c>
      <c r="F1504" s="66"/>
    </row>
    <row r="1505" spans="1:6" ht="19.5" thickTop="1" thickBot="1">
      <c r="A1505" s="66"/>
      <c r="B1505" s="19" t="str">
        <f>IF(A1505="","",SUBTOTAL(3,A$6:A1505))</f>
        <v/>
      </c>
      <c r="C1505" s="18">
        <f ca="1">SUMIF(صادر_وارد!$D$3:$D$1999,'تكويد صنف_ارصدة'!B1505,صادر_وارد!$A$3:$A$500)</f>
        <v>0</v>
      </c>
      <c r="D1505" s="19">
        <f ca="1">SUMIF(صادر_وارد!$D$3:$D$1999,'تكويد صنف_ارصدة'!B1505,صادر_وارد!$B$3:$B$500)</f>
        <v>0</v>
      </c>
      <c r="E1505" s="67">
        <f t="shared" ca="1" si="24"/>
        <v>0</v>
      </c>
      <c r="F1505" s="66"/>
    </row>
    <row r="1506" spans="1:6" ht="19.5" thickTop="1" thickBot="1">
      <c r="A1506" s="66"/>
      <c r="B1506" s="19" t="str">
        <f>IF(A1506="","",SUBTOTAL(3,A$6:A1506))</f>
        <v/>
      </c>
      <c r="C1506" s="18">
        <f ca="1">SUMIF(صادر_وارد!$D$3:$D$1999,'تكويد صنف_ارصدة'!B1506,صادر_وارد!$A$3:$A$500)</f>
        <v>0</v>
      </c>
      <c r="D1506" s="19">
        <f ca="1">SUMIF(صادر_وارد!$D$3:$D$1999,'تكويد صنف_ارصدة'!B1506,صادر_وارد!$B$3:$B$500)</f>
        <v>0</v>
      </c>
      <c r="E1506" s="67">
        <f t="shared" ca="1" si="24"/>
        <v>0</v>
      </c>
      <c r="F1506" s="66"/>
    </row>
    <row r="1507" spans="1:6" ht="19.5" thickTop="1" thickBot="1">
      <c r="A1507" s="66"/>
      <c r="B1507" s="19" t="str">
        <f>IF(A1507="","",SUBTOTAL(3,A$6:A1507))</f>
        <v/>
      </c>
      <c r="C1507" s="18">
        <f ca="1">SUMIF(صادر_وارد!$D$3:$D$1999,'تكويد صنف_ارصدة'!B1507,صادر_وارد!$A$3:$A$500)</f>
        <v>0</v>
      </c>
      <c r="D1507" s="19">
        <f ca="1">SUMIF(صادر_وارد!$D$3:$D$1999,'تكويد صنف_ارصدة'!B1507,صادر_وارد!$B$3:$B$500)</f>
        <v>0</v>
      </c>
      <c r="E1507" s="67">
        <f t="shared" ca="1" si="24"/>
        <v>0</v>
      </c>
      <c r="F1507" s="66"/>
    </row>
    <row r="1508" spans="1:6" ht="19.5" thickTop="1" thickBot="1">
      <c r="A1508" s="66"/>
      <c r="B1508" s="19" t="str">
        <f>IF(A1508="","",SUBTOTAL(3,A$6:A1508))</f>
        <v/>
      </c>
      <c r="C1508" s="18">
        <f ca="1">SUMIF(صادر_وارد!$D$3:$D$1999,'تكويد صنف_ارصدة'!B1508,صادر_وارد!$A$3:$A$500)</f>
        <v>0</v>
      </c>
      <c r="D1508" s="19">
        <f ca="1">SUMIF(صادر_وارد!$D$3:$D$1999,'تكويد صنف_ارصدة'!B1508,صادر_وارد!$B$3:$B$500)</f>
        <v>0</v>
      </c>
      <c r="E1508" s="67">
        <f t="shared" ca="1" si="24"/>
        <v>0</v>
      </c>
      <c r="F1508" s="66"/>
    </row>
    <row r="1509" spans="1:6" ht="19.5" thickTop="1" thickBot="1">
      <c r="A1509" s="66"/>
      <c r="B1509" s="19" t="str">
        <f>IF(A1509="","",SUBTOTAL(3,A$6:A1509))</f>
        <v/>
      </c>
      <c r="C1509" s="18">
        <f ca="1">SUMIF(صادر_وارد!$D$3:$D$1999,'تكويد صنف_ارصدة'!B1509,صادر_وارد!$A$3:$A$500)</f>
        <v>0</v>
      </c>
      <c r="D1509" s="19">
        <f ca="1">SUMIF(صادر_وارد!$D$3:$D$1999,'تكويد صنف_ارصدة'!B1509,صادر_وارد!$B$3:$B$500)</f>
        <v>0</v>
      </c>
      <c r="E1509" s="67">
        <f t="shared" ca="1" si="24"/>
        <v>0</v>
      </c>
      <c r="F1509" s="66"/>
    </row>
    <row r="1510" spans="1:6" ht="19.5" thickTop="1" thickBot="1">
      <c r="A1510" s="66"/>
      <c r="B1510" s="19" t="str">
        <f>IF(A1510="","",SUBTOTAL(3,A$6:A1510))</f>
        <v/>
      </c>
      <c r="C1510" s="18">
        <f ca="1">SUMIF(صادر_وارد!$D$3:$D$1999,'تكويد صنف_ارصدة'!B1510,صادر_وارد!$A$3:$A$500)</f>
        <v>0</v>
      </c>
      <c r="D1510" s="19">
        <f ca="1">SUMIF(صادر_وارد!$D$3:$D$1999,'تكويد صنف_ارصدة'!B1510,صادر_وارد!$B$3:$B$500)</f>
        <v>0</v>
      </c>
      <c r="E1510" s="67">
        <f t="shared" ca="1" si="24"/>
        <v>0</v>
      </c>
      <c r="F1510" s="66"/>
    </row>
    <row r="1511" spans="1:6" ht="19.5" thickTop="1" thickBot="1">
      <c r="A1511" s="66"/>
      <c r="B1511" s="19" t="str">
        <f>IF(A1511="","",SUBTOTAL(3,A$6:A1511))</f>
        <v/>
      </c>
      <c r="C1511" s="18">
        <f ca="1">SUMIF(صادر_وارد!$D$3:$D$1999,'تكويد صنف_ارصدة'!B1511,صادر_وارد!$A$3:$A$500)</f>
        <v>0</v>
      </c>
      <c r="D1511" s="19">
        <f ca="1">SUMIF(صادر_وارد!$D$3:$D$1999,'تكويد صنف_ارصدة'!B1511,صادر_وارد!$B$3:$B$500)</f>
        <v>0</v>
      </c>
      <c r="E1511" s="67">
        <f t="shared" ca="1" si="24"/>
        <v>0</v>
      </c>
      <c r="F1511" s="66"/>
    </row>
    <row r="1512" spans="1:6" ht="19.5" thickTop="1" thickBot="1">
      <c r="A1512" s="66"/>
      <c r="B1512" s="19" t="str">
        <f>IF(A1512="","",SUBTOTAL(3,A$6:A1512))</f>
        <v/>
      </c>
      <c r="C1512" s="18">
        <f ca="1">SUMIF(صادر_وارد!$D$3:$D$1999,'تكويد صنف_ارصدة'!B1512,صادر_وارد!$A$3:$A$500)</f>
        <v>0</v>
      </c>
      <c r="D1512" s="19">
        <f ca="1">SUMIF(صادر_وارد!$D$3:$D$1999,'تكويد صنف_ارصدة'!B1512,صادر_وارد!$B$3:$B$500)</f>
        <v>0</v>
      </c>
      <c r="E1512" s="67">
        <f t="shared" ca="1" si="24"/>
        <v>0</v>
      </c>
      <c r="F1512" s="66"/>
    </row>
    <row r="1513" spans="1:6" ht="19.5" thickTop="1" thickBot="1">
      <c r="A1513" s="66"/>
      <c r="B1513" s="19" t="str">
        <f>IF(A1513="","",SUBTOTAL(3,A$6:A1513))</f>
        <v/>
      </c>
      <c r="C1513" s="18">
        <f ca="1">SUMIF(صادر_وارد!$D$3:$D$1999,'تكويد صنف_ارصدة'!B1513,صادر_وارد!$A$3:$A$500)</f>
        <v>0</v>
      </c>
      <c r="D1513" s="19">
        <f ca="1">SUMIF(صادر_وارد!$D$3:$D$1999,'تكويد صنف_ارصدة'!B1513,صادر_وارد!$B$3:$B$500)</f>
        <v>0</v>
      </c>
      <c r="E1513" s="67">
        <f t="shared" ca="1" si="24"/>
        <v>0</v>
      </c>
      <c r="F1513" s="66"/>
    </row>
    <row r="1514" spans="1:6" ht="19.5" thickTop="1" thickBot="1">
      <c r="A1514" s="66"/>
      <c r="B1514" s="19" t="str">
        <f>IF(A1514="","",SUBTOTAL(3,A$6:A1514))</f>
        <v/>
      </c>
      <c r="C1514" s="18">
        <f ca="1">SUMIF(صادر_وارد!$D$3:$D$1999,'تكويد صنف_ارصدة'!B1514,صادر_وارد!$A$3:$A$500)</f>
        <v>0</v>
      </c>
      <c r="D1514" s="19">
        <f ca="1">SUMIF(صادر_وارد!$D$3:$D$1999,'تكويد صنف_ارصدة'!B1514,صادر_وارد!$B$3:$B$500)</f>
        <v>0</v>
      </c>
      <c r="E1514" s="67">
        <f t="shared" ca="1" si="24"/>
        <v>0</v>
      </c>
      <c r="F1514" s="66"/>
    </row>
    <row r="1515" spans="1:6" ht="19.5" thickTop="1" thickBot="1">
      <c r="A1515" s="66"/>
      <c r="B1515" s="19" t="str">
        <f>IF(A1515="","",SUBTOTAL(3,A$6:A1515))</f>
        <v/>
      </c>
      <c r="C1515" s="18">
        <f ca="1">SUMIF(صادر_وارد!$D$3:$D$1999,'تكويد صنف_ارصدة'!B1515,صادر_وارد!$A$3:$A$500)</f>
        <v>0</v>
      </c>
      <c r="D1515" s="19">
        <f ca="1">SUMIF(صادر_وارد!$D$3:$D$1999,'تكويد صنف_ارصدة'!B1515,صادر_وارد!$B$3:$B$500)</f>
        <v>0</v>
      </c>
      <c r="E1515" s="67">
        <f t="shared" ca="1" si="24"/>
        <v>0</v>
      </c>
      <c r="F1515" s="66"/>
    </row>
    <row r="1516" spans="1:6" ht="19.5" thickTop="1" thickBot="1">
      <c r="A1516" s="66"/>
      <c r="B1516" s="19" t="str">
        <f>IF(A1516="","",SUBTOTAL(3,A$6:A1516))</f>
        <v/>
      </c>
      <c r="C1516" s="18">
        <f ca="1">SUMIF(صادر_وارد!$D$3:$D$1999,'تكويد صنف_ارصدة'!B1516,صادر_وارد!$A$3:$A$500)</f>
        <v>0</v>
      </c>
      <c r="D1516" s="19">
        <f ca="1">SUMIF(صادر_وارد!$D$3:$D$1999,'تكويد صنف_ارصدة'!B1516,صادر_وارد!$B$3:$B$500)</f>
        <v>0</v>
      </c>
      <c r="E1516" s="67">
        <f t="shared" ca="1" si="24"/>
        <v>0</v>
      </c>
      <c r="F1516" s="66"/>
    </row>
    <row r="1517" spans="1:6" ht="19.5" thickTop="1" thickBot="1">
      <c r="A1517" s="66"/>
      <c r="B1517" s="19" t="str">
        <f>IF(A1517="","",SUBTOTAL(3,A$6:A1517))</f>
        <v/>
      </c>
      <c r="C1517" s="18">
        <f ca="1">SUMIF(صادر_وارد!$D$3:$D$1999,'تكويد صنف_ارصدة'!B1517,صادر_وارد!$A$3:$A$500)</f>
        <v>0</v>
      </c>
      <c r="D1517" s="19">
        <f ca="1">SUMIF(صادر_وارد!$D$3:$D$1999,'تكويد صنف_ارصدة'!B1517,صادر_وارد!$B$3:$B$500)</f>
        <v>0</v>
      </c>
      <c r="E1517" s="67">
        <f t="shared" ca="1" si="24"/>
        <v>0</v>
      </c>
      <c r="F1517" s="66"/>
    </row>
    <row r="1518" spans="1:6" ht="19.5" thickTop="1" thickBot="1">
      <c r="A1518" s="66"/>
      <c r="B1518" s="19" t="str">
        <f>IF(A1518="","",SUBTOTAL(3,A$6:A1518))</f>
        <v/>
      </c>
      <c r="C1518" s="18">
        <f ca="1">SUMIF(صادر_وارد!$D$3:$D$1999,'تكويد صنف_ارصدة'!B1518,صادر_وارد!$A$3:$A$500)</f>
        <v>0</v>
      </c>
      <c r="D1518" s="19">
        <f ca="1">SUMIF(صادر_وارد!$D$3:$D$1999,'تكويد صنف_ارصدة'!B1518,صادر_وارد!$B$3:$B$500)</f>
        <v>0</v>
      </c>
      <c r="E1518" s="67">
        <f t="shared" ca="1" si="24"/>
        <v>0</v>
      </c>
      <c r="F1518" s="66"/>
    </row>
    <row r="1519" spans="1:6" ht="19.5" thickTop="1" thickBot="1">
      <c r="A1519" s="66"/>
      <c r="B1519" s="19" t="str">
        <f>IF(A1519="","",SUBTOTAL(3,A$6:A1519))</f>
        <v/>
      </c>
      <c r="C1519" s="18">
        <f ca="1">SUMIF(صادر_وارد!$D$3:$D$1999,'تكويد صنف_ارصدة'!B1519,صادر_وارد!$A$3:$A$500)</f>
        <v>0</v>
      </c>
      <c r="D1519" s="19">
        <f ca="1">SUMIF(صادر_وارد!$D$3:$D$1999,'تكويد صنف_ارصدة'!B1519,صادر_وارد!$B$3:$B$500)</f>
        <v>0</v>
      </c>
      <c r="E1519" s="67">
        <f t="shared" ca="1" si="24"/>
        <v>0</v>
      </c>
      <c r="F1519" s="66"/>
    </row>
    <row r="1520" spans="1:6" ht="19.5" thickTop="1" thickBot="1">
      <c r="A1520" s="66"/>
      <c r="B1520" s="19" t="str">
        <f>IF(A1520="","",SUBTOTAL(3,A$6:A1520))</f>
        <v/>
      </c>
      <c r="C1520" s="18">
        <f ca="1">SUMIF(صادر_وارد!$D$3:$D$1999,'تكويد صنف_ارصدة'!B1520,صادر_وارد!$A$3:$A$500)</f>
        <v>0</v>
      </c>
      <c r="D1520" s="19">
        <f ca="1">SUMIF(صادر_وارد!$D$3:$D$1999,'تكويد صنف_ارصدة'!B1520,صادر_وارد!$B$3:$B$500)</f>
        <v>0</v>
      </c>
      <c r="E1520" s="67">
        <f t="shared" ca="1" si="24"/>
        <v>0</v>
      </c>
      <c r="F1520" s="66"/>
    </row>
    <row r="1521" spans="1:6" ht="19.5" thickTop="1" thickBot="1">
      <c r="A1521" s="66"/>
      <c r="B1521" s="19" t="str">
        <f>IF(A1521="","",SUBTOTAL(3,A$6:A1521))</f>
        <v/>
      </c>
      <c r="C1521" s="18">
        <f ca="1">SUMIF(صادر_وارد!$D$3:$D$1999,'تكويد صنف_ارصدة'!B1521,صادر_وارد!$A$3:$A$500)</f>
        <v>0</v>
      </c>
      <c r="D1521" s="19">
        <f ca="1">SUMIF(صادر_وارد!$D$3:$D$1999,'تكويد صنف_ارصدة'!B1521,صادر_وارد!$B$3:$B$500)</f>
        <v>0</v>
      </c>
      <c r="E1521" s="67">
        <f t="shared" ca="1" si="24"/>
        <v>0</v>
      </c>
      <c r="F1521" s="66"/>
    </row>
    <row r="1522" spans="1:6" ht="19.5" thickTop="1" thickBot="1">
      <c r="A1522" s="66"/>
      <c r="B1522" s="19" t="str">
        <f>IF(A1522="","",SUBTOTAL(3,A$6:A1522))</f>
        <v/>
      </c>
      <c r="C1522" s="18">
        <f ca="1">SUMIF(صادر_وارد!$D$3:$D$1999,'تكويد صنف_ارصدة'!B1522,صادر_وارد!$A$3:$A$500)</f>
        <v>0</v>
      </c>
      <c r="D1522" s="19">
        <f ca="1">SUMIF(صادر_وارد!$D$3:$D$1999,'تكويد صنف_ارصدة'!B1522,صادر_وارد!$B$3:$B$500)</f>
        <v>0</v>
      </c>
      <c r="E1522" s="67">
        <f t="shared" ca="1" si="24"/>
        <v>0</v>
      </c>
      <c r="F1522" s="66"/>
    </row>
    <row r="1523" spans="1:6" ht="19.5" thickTop="1" thickBot="1">
      <c r="A1523" s="66"/>
      <c r="B1523" s="19" t="str">
        <f>IF(A1523="","",SUBTOTAL(3,A$6:A1523))</f>
        <v/>
      </c>
      <c r="C1523" s="18">
        <f ca="1">SUMIF(صادر_وارد!$D$3:$D$1999,'تكويد صنف_ارصدة'!B1523,صادر_وارد!$A$3:$A$500)</f>
        <v>0</v>
      </c>
      <c r="D1523" s="19">
        <f ca="1">SUMIF(صادر_وارد!$D$3:$D$1999,'تكويد صنف_ارصدة'!B1523,صادر_وارد!$B$3:$B$500)</f>
        <v>0</v>
      </c>
      <c r="E1523" s="67">
        <f t="shared" ca="1" si="24"/>
        <v>0</v>
      </c>
      <c r="F1523" s="66"/>
    </row>
    <row r="1524" spans="1:6" ht="19.5" thickTop="1" thickBot="1">
      <c r="A1524" s="66"/>
      <c r="B1524" s="19" t="str">
        <f>IF(A1524="","",SUBTOTAL(3,A$6:A1524))</f>
        <v/>
      </c>
      <c r="C1524" s="18">
        <f ca="1">SUMIF(صادر_وارد!$D$3:$D$1999,'تكويد صنف_ارصدة'!B1524,صادر_وارد!$A$3:$A$500)</f>
        <v>0</v>
      </c>
      <c r="D1524" s="19">
        <f ca="1">SUMIF(صادر_وارد!$D$3:$D$1999,'تكويد صنف_ارصدة'!B1524,صادر_وارد!$B$3:$B$500)</f>
        <v>0</v>
      </c>
      <c r="E1524" s="67">
        <f t="shared" ca="1" si="24"/>
        <v>0</v>
      </c>
      <c r="F1524" s="66"/>
    </row>
    <row r="1525" spans="1:6" ht="19.5" thickTop="1" thickBot="1">
      <c r="A1525" s="66"/>
      <c r="B1525" s="19" t="str">
        <f>IF(A1525="","",SUBTOTAL(3,A$6:A1525))</f>
        <v/>
      </c>
      <c r="C1525" s="18">
        <f ca="1">SUMIF(صادر_وارد!$D$3:$D$1999,'تكويد صنف_ارصدة'!B1525,صادر_وارد!$A$3:$A$500)</f>
        <v>0</v>
      </c>
      <c r="D1525" s="19">
        <f ca="1">SUMIF(صادر_وارد!$D$3:$D$1999,'تكويد صنف_ارصدة'!B1525,صادر_وارد!$B$3:$B$500)</f>
        <v>0</v>
      </c>
      <c r="E1525" s="67">
        <f t="shared" ca="1" si="24"/>
        <v>0</v>
      </c>
      <c r="F1525" s="66"/>
    </row>
    <row r="1526" spans="1:6" ht="19.5" thickTop="1" thickBot="1">
      <c r="A1526" s="66"/>
      <c r="B1526" s="19" t="str">
        <f>IF(A1526="","",SUBTOTAL(3,A$6:A1526))</f>
        <v/>
      </c>
      <c r="C1526" s="18">
        <f ca="1">SUMIF(صادر_وارد!$D$3:$D$1999,'تكويد صنف_ارصدة'!B1526,صادر_وارد!$A$3:$A$500)</f>
        <v>0</v>
      </c>
      <c r="D1526" s="19">
        <f ca="1">SUMIF(صادر_وارد!$D$3:$D$1999,'تكويد صنف_ارصدة'!B1526,صادر_وارد!$B$3:$B$500)</f>
        <v>0</v>
      </c>
      <c r="E1526" s="67">
        <f t="shared" ca="1" si="24"/>
        <v>0</v>
      </c>
      <c r="F1526" s="66"/>
    </row>
    <row r="1527" spans="1:6" ht="19.5" thickTop="1" thickBot="1">
      <c r="A1527" s="66"/>
      <c r="B1527" s="19" t="str">
        <f>IF(A1527="","",SUBTOTAL(3,A$6:A1527))</f>
        <v/>
      </c>
      <c r="C1527" s="18">
        <f ca="1">SUMIF(صادر_وارد!$D$3:$D$1999,'تكويد صنف_ارصدة'!B1527,صادر_وارد!$A$3:$A$500)</f>
        <v>0</v>
      </c>
      <c r="D1527" s="19">
        <f ca="1">SUMIF(صادر_وارد!$D$3:$D$1999,'تكويد صنف_ارصدة'!B1527,صادر_وارد!$B$3:$B$500)</f>
        <v>0</v>
      </c>
      <c r="E1527" s="67">
        <f t="shared" ca="1" si="24"/>
        <v>0</v>
      </c>
      <c r="F1527" s="66"/>
    </row>
    <row r="1528" spans="1:6" ht="19.5" thickTop="1" thickBot="1">
      <c r="A1528" s="66"/>
      <c r="B1528" s="19" t="str">
        <f>IF(A1528="","",SUBTOTAL(3,A$6:A1528))</f>
        <v/>
      </c>
      <c r="C1528" s="18">
        <f ca="1">SUMIF(صادر_وارد!$D$3:$D$1999,'تكويد صنف_ارصدة'!B1528,صادر_وارد!$A$3:$A$500)</f>
        <v>0</v>
      </c>
      <c r="D1528" s="19">
        <f ca="1">SUMIF(صادر_وارد!$D$3:$D$1999,'تكويد صنف_ارصدة'!B1528,صادر_وارد!$B$3:$B$500)</f>
        <v>0</v>
      </c>
      <c r="E1528" s="67">
        <f t="shared" ca="1" si="24"/>
        <v>0</v>
      </c>
      <c r="F1528" s="66"/>
    </row>
    <row r="1529" spans="1:6" ht="19.5" thickTop="1" thickBot="1">
      <c r="A1529" s="66"/>
      <c r="B1529" s="19" t="str">
        <f>IF(A1529="","",SUBTOTAL(3,A$6:A1529))</f>
        <v/>
      </c>
      <c r="C1529" s="18">
        <f ca="1">SUMIF(صادر_وارد!$D$3:$D$1999,'تكويد صنف_ارصدة'!B1529,صادر_وارد!$A$3:$A$500)</f>
        <v>0</v>
      </c>
      <c r="D1529" s="19">
        <f ca="1">SUMIF(صادر_وارد!$D$3:$D$1999,'تكويد صنف_ارصدة'!B1529,صادر_وارد!$B$3:$B$500)</f>
        <v>0</v>
      </c>
      <c r="E1529" s="67">
        <f t="shared" ca="1" si="24"/>
        <v>0</v>
      </c>
      <c r="F1529" s="66"/>
    </row>
    <row r="1530" spans="1:6" ht="19.5" thickTop="1" thickBot="1">
      <c r="A1530" s="66"/>
      <c r="B1530" s="19" t="str">
        <f>IF(A1530="","",SUBTOTAL(3,A$6:A1530))</f>
        <v/>
      </c>
      <c r="C1530" s="18">
        <f ca="1">SUMIF(صادر_وارد!$D$3:$D$1999,'تكويد صنف_ارصدة'!B1530,صادر_وارد!$A$3:$A$500)</f>
        <v>0</v>
      </c>
      <c r="D1530" s="19">
        <f ca="1">SUMIF(صادر_وارد!$D$3:$D$1999,'تكويد صنف_ارصدة'!B1530,صادر_وارد!$B$3:$B$500)</f>
        <v>0</v>
      </c>
      <c r="E1530" s="67">
        <f t="shared" ca="1" si="24"/>
        <v>0</v>
      </c>
      <c r="F1530" s="66"/>
    </row>
    <row r="1531" spans="1:6" ht="19.5" thickTop="1" thickBot="1">
      <c r="A1531" s="66"/>
      <c r="B1531" s="19" t="str">
        <f>IF(A1531="","",SUBTOTAL(3,A$6:A1531))</f>
        <v/>
      </c>
      <c r="C1531" s="18">
        <f ca="1">SUMIF(صادر_وارد!$D$3:$D$1999,'تكويد صنف_ارصدة'!B1531,صادر_وارد!$A$3:$A$500)</f>
        <v>0</v>
      </c>
      <c r="D1531" s="19">
        <f ca="1">SUMIF(صادر_وارد!$D$3:$D$1999,'تكويد صنف_ارصدة'!B1531,صادر_وارد!$B$3:$B$500)</f>
        <v>0</v>
      </c>
      <c r="E1531" s="67">
        <f t="shared" ca="1" si="24"/>
        <v>0</v>
      </c>
      <c r="F1531" s="66"/>
    </row>
    <row r="1532" spans="1:6" ht="19.5" thickTop="1" thickBot="1">
      <c r="A1532" s="66"/>
      <c r="B1532" s="19" t="str">
        <f>IF(A1532="","",SUBTOTAL(3,A$6:A1532))</f>
        <v/>
      </c>
      <c r="C1532" s="18">
        <f ca="1">SUMIF(صادر_وارد!$D$3:$D$1999,'تكويد صنف_ارصدة'!B1532,صادر_وارد!$A$3:$A$500)</f>
        <v>0</v>
      </c>
      <c r="D1532" s="19">
        <f ca="1">SUMIF(صادر_وارد!$D$3:$D$1999,'تكويد صنف_ارصدة'!B1532,صادر_وارد!$B$3:$B$500)</f>
        <v>0</v>
      </c>
      <c r="E1532" s="67">
        <f t="shared" ca="1" si="24"/>
        <v>0</v>
      </c>
      <c r="F1532" s="66"/>
    </row>
    <row r="1533" spans="1:6" ht="19.5" thickTop="1" thickBot="1">
      <c r="A1533" s="66"/>
      <c r="B1533" s="19" t="str">
        <f>IF(A1533="","",SUBTOTAL(3,A$6:A1533))</f>
        <v/>
      </c>
      <c r="C1533" s="18">
        <f ca="1">SUMIF(صادر_وارد!$D$3:$D$1999,'تكويد صنف_ارصدة'!B1533,صادر_وارد!$A$3:$A$500)</f>
        <v>0</v>
      </c>
      <c r="D1533" s="19">
        <f ca="1">SUMIF(صادر_وارد!$D$3:$D$1999,'تكويد صنف_ارصدة'!B1533,صادر_وارد!$B$3:$B$500)</f>
        <v>0</v>
      </c>
      <c r="E1533" s="67">
        <f t="shared" ca="1" si="24"/>
        <v>0</v>
      </c>
      <c r="F1533" s="66"/>
    </row>
    <row r="1534" spans="1:6" ht="19.5" thickTop="1" thickBot="1">
      <c r="A1534" s="66"/>
      <c r="B1534" s="19" t="str">
        <f>IF(A1534="","",SUBTOTAL(3,A$6:A1534))</f>
        <v/>
      </c>
      <c r="C1534" s="18">
        <f ca="1">SUMIF(صادر_وارد!$D$3:$D$1999,'تكويد صنف_ارصدة'!B1534,صادر_وارد!$A$3:$A$500)</f>
        <v>0</v>
      </c>
      <c r="D1534" s="19">
        <f ca="1">SUMIF(صادر_وارد!$D$3:$D$1999,'تكويد صنف_ارصدة'!B1534,صادر_وارد!$B$3:$B$500)</f>
        <v>0</v>
      </c>
      <c r="E1534" s="67">
        <f t="shared" ca="1" si="24"/>
        <v>0</v>
      </c>
      <c r="F1534" s="66"/>
    </row>
    <row r="1535" spans="1:6" ht="19.5" thickTop="1" thickBot="1">
      <c r="A1535" s="66"/>
      <c r="B1535" s="19" t="str">
        <f>IF(A1535="","",SUBTOTAL(3,A$6:A1535))</f>
        <v/>
      </c>
      <c r="C1535" s="18">
        <f ca="1">SUMIF(صادر_وارد!$D$3:$D$1999,'تكويد صنف_ارصدة'!B1535,صادر_وارد!$A$3:$A$500)</f>
        <v>0</v>
      </c>
      <c r="D1535" s="19">
        <f ca="1">SUMIF(صادر_وارد!$D$3:$D$1999,'تكويد صنف_ارصدة'!B1535,صادر_وارد!$B$3:$B$500)</f>
        <v>0</v>
      </c>
      <c r="E1535" s="67">
        <f t="shared" ca="1" si="24"/>
        <v>0</v>
      </c>
      <c r="F1535" s="66"/>
    </row>
    <row r="1536" spans="1:6" ht="19.5" thickTop="1" thickBot="1">
      <c r="A1536" s="66"/>
      <c r="B1536" s="19" t="str">
        <f>IF(A1536="","",SUBTOTAL(3,A$6:A1536))</f>
        <v/>
      </c>
      <c r="C1536" s="18">
        <f ca="1">SUMIF(صادر_وارد!$D$3:$D$1999,'تكويد صنف_ارصدة'!B1536,صادر_وارد!$A$3:$A$500)</f>
        <v>0</v>
      </c>
      <c r="D1536" s="19">
        <f ca="1">SUMIF(صادر_وارد!$D$3:$D$1999,'تكويد صنف_ارصدة'!B1536,صادر_وارد!$B$3:$B$500)</f>
        <v>0</v>
      </c>
      <c r="E1536" s="67">
        <f t="shared" ca="1" si="24"/>
        <v>0</v>
      </c>
      <c r="F1536" s="66"/>
    </row>
    <row r="1537" spans="1:6" ht="19.5" thickTop="1" thickBot="1">
      <c r="A1537" s="66"/>
      <c r="B1537" s="19" t="str">
        <f>IF(A1537="","",SUBTOTAL(3,A$6:A1537))</f>
        <v/>
      </c>
      <c r="C1537" s="18">
        <f ca="1">SUMIF(صادر_وارد!$D$3:$D$1999,'تكويد صنف_ارصدة'!B1537,صادر_وارد!$A$3:$A$500)</f>
        <v>0</v>
      </c>
      <c r="D1537" s="19">
        <f ca="1">SUMIF(صادر_وارد!$D$3:$D$1999,'تكويد صنف_ارصدة'!B1537,صادر_وارد!$B$3:$B$500)</f>
        <v>0</v>
      </c>
      <c r="E1537" s="67">
        <f t="shared" ca="1" si="24"/>
        <v>0</v>
      </c>
      <c r="F1537" s="66"/>
    </row>
    <row r="1538" spans="1:6" ht="19.5" thickTop="1" thickBot="1">
      <c r="A1538" s="66"/>
      <c r="B1538" s="19" t="str">
        <f>IF(A1538="","",SUBTOTAL(3,A$6:A1538))</f>
        <v/>
      </c>
      <c r="C1538" s="18">
        <f ca="1">SUMIF(صادر_وارد!$D$3:$D$1999,'تكويد صنف_ارصدة'!B1538,صادر_وارد!$A$3:$A$500)</f>
        <v>0</v>
      </c>
      <c r="D1538" s="19">
        <f ca="1">SUMIF(صادر_وارد!$D$3:$D$1999,'تكويد صنف_ارصدة'!B1538,صادر_وارد!$B$3:$B$500)</f>
        <v>0</v>
      </c>
      <c r="E1538" s="67">
        <f t="shared" ca="1" si="24"/>
        <v>0</v>
      </c>
      <c r="F1538" s="66"/>
    </row>
    <row r="1539" spans="1:6" ht="19.5" thickTop="1" thickBot="1">
      <c r="A1539" s="66"/>
      <c r="B1539" s="19" t="str">
        <f>IF(A1539="","",SUBTOTAL(3,A$6:A1539))</f>
        <v/>
      </c>
      <c r="C1539" s="18">
        <f ca="1">SUMIF(صادر_وارد!$D$3:$D$1999,'تكويد صنف_ارصدة'!B1539,صادر_وارد!$A$3:$A$500)</f>
        <v>0</v>
      </c>
      <c r="D1539" s="19">
        <f ca="1">SUMIF(صادر_وارد!$D$3:$D$1999,'تكويد صنف_ارصدة'!B1539,صادر_وارد!$B$3:$B$500)</f>
        <v>0</v>
      </c>
      <c r="E1539" s="67">
        <f t="shared" ca="1" si="24"/>
        <v>0</v>
      </c>
      <c r="F1539" s="66"/>
    </row>
    <row r="1540" spans="1:6" ht="19.5" thickTop="1" thickBot="1">
      <c r="A1540" s="66"/>
      <c r="B1540" s="19" t="str">
        <f>IF(A1540="","",SUBTOTAL(3,A$6:A1540))</f>
        <v/>
      </c>
      <c r="C1540" s="18">
        <f ca="1">SUMIF(صادر_وارد!$D$3:$D$1999,'تكويد صنف_ارصدة'!B1540,صادر_وارد!$A$3:$A$500)</f>
        <v>0</v>
      </c>
      <c r="D1540" s="19">
        <f ca="1">SUMIF(صادر_وارد!$D$3:$D$1999,'تكويد صنف_ارصدة'!B1540,صادر_وارد!$B$3:$B$500)</f>
        <v>0</v>
      </c>
      <c r="E1540" s="67">
        <f t="shared" ca="1" si="24"/>
        <v>0</v>
      </c>
      <c r="F1540" s="66"/>
    </row>
    <row r="1541" spans="1:6" ht="19.5" thickTop="1" thickBot="1">
      <c r="A1541" s="66"/>
      <c r="B1541" s="19" t="str">
        <f>IF(A1541="","",SUBTOTAL(3,A$6:A1541))</f>
        <v/>
      </c>
      <c r="C1541" s="18">
        <f ca="1">SUMIF(صادر_وارد!$D$3:$D$1999,'تكويد صنف_ارصدة'!B1541,صادر_وارد!$A$3:$A$500)</f>
        <v>0</v>
      </c>
      <c r="D1541" s="19">
        <f ca="1">SUMIF(صادر_وارد!$D$3:$D$1999,'تكويد صنف_ارصدة'!B1541,صادر_وارد!$B$3:$B$500)</f>
        <v>0</v>
      </c>
      <c r="E1541" s="67">
        <f t="shared" ca="1" si="24"/>
        <v>0</v>
      </c>
      <c r="F1541" s="66"/>
    </row>
    <row r="1542" spans="1:6" ht="19.5" thickTop="1" thickBot="1">
      <c r="A1542" s="66"/>
      <c r="B1542" s="19" t="str">
        <f>IF(A1542="","",SUBTOTAL(3,A$6:A1542))</f>
        <v/>
      </c>
      <c r="C1542" s="18">
        <f ca="1">SUMIF(صادر_وارد!$D$3:$D$1999,'تكويد صنف_ارصدة'!B1542,صادر_وارد!$A$3:$A$500)</f>
        <v>0</v>
      </c>
      <c r="D1542" s="19">
        <f ca="1">SUMIF(صادر_وارد!$D$3:$D$1999,'تكويد صنف_ارصدة'!B1542,صادر_وارد!$B$3:$B$500)</f>
        <v>0</v>
      </c>
      <c r="E1542" s="67">
        <f t="shared" ca="1" si="24"/>
        <v>0</v>
      </c>
      <c r="F1542" s="66"/>
    </row>
    <row r="1543" spans="1:6" ht="19.5" thickTop="1" thickBot="1">
      <c r="A1543" s="66"/>
      <c r="B1543" s="19" t="str">
        <f>IF(A1543="","",SUBTOTAL(3,A$6:A1543))</f>
        <v/>
      </c>
      <c r="C1543" s="18">
        <f ca="1">SUMIF(صادر_وارد!$D$3:$D$1999,'تكويد صنف_ارصدة'!B1543,صادر_وارد!$A$3:$A$500)</f>
        <v>0</v>
      </c>
      <c r="D1543" s="19">
        <f ca="1">SUMIF(صادر_وارد!$D$3:$D$1999,'تكويد صنف_ارصدة'!B1543,صادر_وارد!$B$3:$B$500)</f>
        <v>0</v>
      </c>
      <c r="E1543" s="67">
        <f t="shared" ref="E1543:E1606" ca="1" si="25">C1543-D1543</f>
        <v>0</v>
      </c>
      <c r="F1543" s="66"/>
    </row>
    <row r="1544" spans="1:6" ht="19.5" thickTop="1" thickBot="1">
      <c r="A1544" s="66"/>
      <c r="B1544" s="19" t="str">
        <f>IF(A1544="","",SUBTOTAL(3,A$6:A1544))</f>
        <v/>
      </c>
      <c r="C1544" s="18">
        <f ca="1">SUMIF(صادر_وارد!$D$3:$D$1999,'تكويد صنف_ارصدة'!B1544,صادر_وارد!$A$3:$A$500)</f>
        <v>0</v>
      </c>
      <c r="D1544" s="19">
        <f ca="1">SUMIF(صادر_وارد!$D$3:$D$1999,'تكويد صنف_ارصدة'!B1544,صادر_وارد!$B$3:$B$500)</f>
        <v>0</v>
      </c>
      <c r="E1544" s="67">
        <f t="shared" ca="1" si="25"/>
        <v>0</v>
      </c>
      <c r="F1544" s="66"/>
    </row>
    <row r="1545" spans="1:6" ht="19.5" thickTop="1" thickBot="1">
      <c r="A1545" s="66"/>
      <c r="B1545" s="19" t="str">
        <f>IF(A1545="","",SUBTOTAL(3,A$6:A1545))</f>
        <v/>
      </c>
      <c r="C1545" s="18">
        <f ca="1">SUMIF(صادر_وارد!$D$3:$D$1999,'تكويد صنف_ارصدة'!B1545,صادر_وارد!$A$3:$A$500)</f>
        <v>0</v>
      </c>
      <c r="D1545" s="19">
        <f ca="1">SUMIF(صادر_وارد!$D$3:$D$1999,'تكويد صنف_ارصدة'!B1545,صادر_وارد!$B$3:$B$500)</f>
        <v>0</v>
      </c>
      <c r="E1545" s="67">
        <f t="shared" ca="1" si="25"/>
        <v>0</v>
      </c>
      <c r="F1545" s="66"/>
    </row>
    <row r="1546" spans="1:6" ht="19.5" thickTop="1" thickBot="1">
      <c r="A1546" s="66"/>
      <c r="B1546" s="19" t="str">
        <f>IF(A1546="","",SUBTOTAL(3,A$6:A1546))</f>
        <v/>
      </c>
      <c r="C1546" s="18">
        <f ca="1">SUMIF(صادر_وارد!$D$3:$D$1999,'تكويد صنف_ارصدة'!B1546,صادر_وارد!$A$3:$A$500)</f>
        <v>0</v>
      </c>
      <c r="D1546" s="19">
        <f ca="1">SUMIF(صادر_وارد!$D$3:$D$1999,'تكويد صنف_ارصدة'!B1546,صادر_وارد!$B$3:$B$500)</f>
        <v>0</v>
      </c>
      <c r="E1546" s="67">
        <f t="shared" ca="1" si="25"/>
        <v>0</v>
      </c>
      <c r="F1546" s="66"/>
    </row>
    <row r="1547" spans="1:6" ht="19.5" thickTop="1" thickBot="1">
      <c r="A1547" s="66"/>
      <c r="B1547" s="19" t="str">
        <f>IF(A1547="","",SUBTOTAL(3,A$6:A1547))</f>
        <v/>
      </c>
      <c r="C1547" s="18">
        <f ca="1">SUMIF(صادر_وارد!$D$3:$D$1999,'تكويد صنف_ارصدة'!B1547,صادر_وارد!$A$3:$A$500)</f>
        <v>0</v>
      </c>
      <c r="D1547" s="19">
        <f ca="1">SUMIF(صادر_وارد!$D$3:$D$1999,'تكويد صنف_ارصدة'!B1547,صادر_وارد!$B$3:$B$500)</f>
        <v>0</v>
      </c>
      <c r="E1547" s="67">
        <f t="shared" ca="1" si="25"/>
        <v>0</v>
      </c>
      <c r="F1547" s="66"/>
    </row>
    <row r="1548" spans="1:6" ht="19.5" thickTop="1" thickBot="1">
      <c r="A1548" s="66"/>
      <c r="B1548" s="19" t="str">
        <f>IF(A1548="","",SUBTOTAL(3,A$6:A1548))</f>
        <v/>
      </c>
      <c r="C1548" s="18">
        <f ca="1">SUMIF(صادر_وارد!$D$3:$D$1999,'تكويد صنف_ارصدة'!B1548,صادر_وارد!$A$3:$A$500)</f>
        <v>0</v>
      </c>
      <c r="D1548" s="19">
        <f ca="1">SUMIF(صادر_وارد!$D$3:$D$1999,'تكويد صنف_ارصدة'!B1548,صادر_وارد!$B$3:$B$500)</f>
        <v>0</v>
      </c>
      <c r="E1548" s="67">
        <f t="shared" ca="1" si="25"/>
        <v>0</v>
      </c>
      <c r="F1548" s="66"/>
    </row>
    <row r="1549" spans="1:6" ht="19.5" thickTop="1" thickBot="1">
      <c r="A1549" s="66"/>
      <c r="B1549" s="19" t="str">
        <f>IF(A1549="","",SUBTOTAL(3,A$6:A1549))</f>
        <v/>
      </c>
      <c r="C1549" s="18">
        <f ca="1">SUMIF(صادر_وارد!$D$3:$D$1999,'تكويد صنف_ارصدة'!B1549,صادر_وارد!$A$3:$A$500)</f>
        <v>0</v>
      </c>
      <c r="D1549" s="19">
        <f ca="1">SUMIF(صادر_وارد!$D$3:$D$1999,'تكويد صنف_ارصدة'!B1549,صادر_وارد!$B$3:$B$500)</f>
        <v>0</v>
      </c>
      <c r="E1549" s="67">
        <f t="shared" ca="1" si="25"/>
        <v>0</v>
      </c>
      <c r="F1549" s="66"/>
    </row>
    <row r="1550" spans="1:6" ht="19.5" thickTop="1" thickBot="1">
      <c r="A1550" s="66"/>
      <c r="B1550" s="19" t="str">
        <f>IF(A1550="","",SUBTOTAL(3,A$6:A1550))</f>
        <v/>
      </c>
      <c r="C1550" s="18">
        <f ca="1">SUMIF(صادر_وارد!$D$3:$D$1999,'تكويد صنف_ارصدة'!B1550,صادر_وارد!$A$3:$A$500)</f>
        <v>0</v>
      </c>
      <c r="D1550" s="19">
        <f ca="1">SUMIF(صادر_وارد!$D$3:$D$1999,'تكويد صنف_ارصدة'!B1550,صادر_وارد!$B$3:$B$500)</f>
        <v>0</v>
      </c>
      <c r="E1550" s="67">
        <f t="shared" ca="1" si="25"/>
        <v>0</v>
      </c>
      <c r="F1550" s="66"/>
    </row>
    <row r="1551" spans="1:6" ht="19.5" thickTop="1" thickBot="1">
      <c r="A1551" s="66"/>
      <c r="B1551" s="19" t="str">
        <f>IF(A1551="","",SUBTOTAL(3,A$6:A1551))</f>
        <v/>
      </c>
      <c r="C1551" s="18">
        <f ca="1">SUMIF(صادر_وارد!$D$3:$D$1999,'تكويد صنف_ارصدة'!B1551,صادر_وارد!$A$3:$A$500)</f>
        <v>0</v>
      </c>
      <c r="D1551" s="19">
        <f ca="1">SUMIF(صادر_وارد!$D$3:$D$1999,'تكويد صنف_ارصدة'!B1551,صادر_وارد!$B$3:$B$500)</f>
        <v>0</v>
      </c>
      <c r="E1551" s="67">
        <f t="shared" ca="1" si="25"/>
        <v>0</v>
      </c>
      <c r="F1551" s="66"/>
    </row>
    <row r="1552" spans="1:6" ht="19.5" thickTop="1" thickBot="1">
      <c r="A1552" s="66"/>
      <c r="B1552" s="19" t="str">
        <f>IF(A1552="","",SUBTOTAL(3,A$6:A1552))</f>
        <v/>
      </c>
      <c r="C1552" s="18">
        <f ca="1">SUMIF(صادر_وارد!$D$3:$D$1999,'تكويد صنف_ارصدة'!B1552,صادر_وارد!$A$3:$A$500)</f>
        <v>0</v>
      </c>
      <c r="D1552" s="19">
        <f ca="1">SUMIF(صادر_وارد!$D$3:$D$1999,'تكويد صنف_ارصدة'!B1552,صادر_وارد!$B$3:$B$500)</f>
        <v>0</v>
      </c>
      <c r="E1552" s="67">
        <f t="shared" ca="1" si="25"/>
        <v>0</v>
      </c>
      <c r="F1552" s="66"/>
    </row>
    <row r="1553" spans="1:6" ht="19.5" thickTop="1" thickBot="1">
      <c r="A1553" s="66"/>
      <c r="B1553" s="19" t="str">
        <f>IF(A1553="","",SUBTOTAL(3,A$6:A1553))</f>
        <v/>
      </c>
      <c r="C1553" s="18">
        <f ca="1">SUMIF(صادر_وارد!$D$3:$D$1999,'تكويد صنف_ارصدة'!B1553,صادر_وارد!$A$3:$A$500)</f>
        <v>0</v>
      </c>
      <c r="D1553" s="19">
        <f ca="1">SUMIF(صادر_وارد!$D$3:$D$1999,'تكويد صنف_ارصدة'!B1553,صادر_وارد!$B$3:$B$500)</f>
        <v>0</v>
      </c>
      <c r="E1553" s="67">
        <f t="shared" ca="1" si="25"/>
        <v>0</v>
      </c>
      <c r="F1553" s="66"/>
    </row>
    <row r="1554" spans="1:6" ht="19.5" thickTop="1" thickBot="1">
      <c r="A1554" s="66"/>
      <c r="B1554" s="19" t="str">
        <f>IF(A1554="","",SUBTOTAL(3,A$6:A1554))</f>
        <v/>
      </c>
      <c r="C1554" s="18">
        <f ca="1">SUMIF(صادر_وارد!$D$3:$D$1999,'تكويد صنف_ارصدة'!B1554,صادر_وارد!$A$3:$A$500)</f>
        <v>0</v>
      </c>
      <c r="D1554" s="19">
        <f ca="1">SUMIF(صادر_وارد!$D$3:$D$1999,'تكويد صنف_ارصدة'!B1554,صادر_وارد!$B$3:$B$500)</f>
        <v>0</v>
      </c>
      <c r="E1554" s="67">
        <f t="shared" ca="1" si="25"/>
        <v>0</v>
      </c>
      <c r="F1554" s="66"/>
    </row>
    <row r="1555" spans="1:6" ht="19.5" thickTop="1" thickBot="1">
      <c r="A1555" s="66"/>
      <c r="B1555" s="19" t="str">
        <f>IF(A1555="","",SUBTOTAL(3,A$6:A1555))</f>
        <v/>
      </c>
      <c r="C1555" s="18">
        <f ca="1">SUMIF(صادر_وارد!$D$3:$D$1999,'تكويد صنف_ارصدة'!B1555,صادر_وارد!$A$3:$A$500)</f>
        <v>0</v>
      </c>
      <c r="D1555" s="19">
        <f ca="1">SUMIF(صادر_وارد!$D$3:$D$1999,'تكويد صنف_ارصدة'!B1555,صادر_وارد!$B$3:$B$500)</f>
        <v>0</v>
      </c>
      <c r="E1555" s="67">
        <f t="shared" ca="1" si="25"/>
        <v>0</v>
      </c>
      <c r="F1555" s="66"/>
    </row>
    <row r="1556" spans="1:6" ht="19.5" thickTop="1" thickBot="1">
      <c r="A1556" s="66"/>
      <c r="B1556" s="19" t="str">
        <f>IF(A1556="","",SUBTOTAL(3,A$6:A1556))</f>
        <v/>
      </c>
      <c r="C1556" s="18">
        <f ca="1">SUMIF(صادر_وارد!$D$3:$D$1999,'تكويد صنف_ارصدة'!B1556,صادر_وارد!$A$3:$A$500)</f>
        <v>0</v>
      </c>
      <c r="D1556" s="19">
        <f ca="1">SUMIF(صادر_وارد!$D$3:$D$1999,'تكويد صنف_ارصدة'!B1556,صادر_وارد!$B$3:$B$500)</f>
        <v>0</v>
      </c>
      <c r="E1556" s="67">
        <f t="shared" ca="1" si="25"/>
        <v>0</v>
      </c>
      <c r="F1556" s="66"/>
    </row>
    <row r="1557" spans="1:6" ht="19.5" thickTop="1" thickBot="1">
      <c r="A1557" s="66"/>
      <c r="B1557" s="19" t="str">
        <f>IF(A1557="","",SUBTOTAL(3,A$6:A1557))</f>
        <v/>
      </c>
      <c r="C1557" s="18">
        <f ca="1">SUMIF(صادر_وارد!$D$3:$D$1999,'تكويد صنف_ارصدة'!B1557,صادر_وارد!$A$3:$A$500)</f>
        <v>0</v>
      </c>
      <c r="D1557" s="19">
        <f ca="1">SUMIF(صادر_وارد!$D$3:$D$1999,'تكويد صنف_ارصدة'!B1557,صادر_وارد!$B$3:$B$500)</f>
        <v>0</v>
      </c>
      <c r="E1557" s="67">
        <f t="shared" ca="1" si="25"/>
        <v>0</v>
      </c>
      <c r="F1557" s="66"/>
    </row>
    <row r="1558" spans="1:6" ht="19.5" thickTop="1" thickBot="1">
      <c r="A1558" s="66"/>
      <c r="B1558" s="19" t="str">
        <f>IF(A1558="","",SUBTOTAL(3,A$6:A1558))</f>
        <v/>
      </c>
      <c r="C1558" s="18">
        <f ca="1">SUMIF(صادر_وارد!$D$3:$D$1999,'تكويد صنف_ارصدة'!B1558,صادر_وارد!$A$3:$A$500)</f>
        <v>0</v>
      </c>
      <c r="D1558" s="19">
        <f ca="1">SUMIF(صادر_وارد!$D$3:$D$1999,'تكويد صنف_ارصدة'!B1558,صادر_وارد!$B$3:$B$500)</f>
        <v>0</v>
      </c>
      <c r="E1558" s="67">
        <f t="shared" ca="1" si="25"/>
        <v>0</v>
      </c>
      <c r="F1558" s="66"/>
    </row>
    <row r="1559" spans="1:6" ht="19.5" thickTop="1" thickBot="1">
      <c r="A1559" s="66"/>
      <c r="B1559" s="19" t="str">
        <f>IF(A1559="","",SUBTOTAL(3,A$6:A1559))</f>
        <v/>
      </c>
      <c r="C1559" s="18">
        <f ca="1">SUMIF(صادر_وارد!$D$3:$D$1999,'تكويد صنف_ارصدة'!B1559,صادر_وارد!$A$3:$A$500)</f>
        <v>0</v>
      </c>
      <c r="D1559" s="19">
        <f ca="1">SUMIF(صادر_وارد!$D$3:$D$1999,'تكويد صنف_ارصدة'!B1559,صادر_وارد!$B$3:$B$500)</f>
        <v>0</v>
      </c>
      <c r="E1559" s="67">
        <f t="shared" ca="1" si="25"/>
        <v>0</v>
      </c>
      <c r="F1559" s="66"/>
    </row>
    <row r="1560" spans="1:6" ht="19.5" thickTop="1" thickBot="1">
      <c r="A1560" s="66"/>
      <c r="B1560" s="19" t="str">
        <f>IF(A1560="","",SUBTOTAL(3,A$6:A1560))</f>
        <v/>
      </c>
      <c r="C1560" s="18">
        <f ca="1">SUMIF(صادر_وارد!$D$3:$D$1999,'تكويد صنف_ارصدة'!B1560,صادر_وارد!$A$3:$A$500)</f>
        <v>0</v>
      </c>
      <c r="D1560" s="19">
        <f ca="1">SUMIF(صادر_وارد!$D$3:$D$1999,'تكويد صنف_ارصدة'!B1560,صادر_وارد!$B$3:$B$500)</f>
        <v>0</v>
      </c>
      <c r="E1560" s="67">
        <f t="shared" ca="1" si="25"/>
        <v>0</v>
      </c>
      <c r="F1560" s="66"/>
    </row>
    <row r="1561" spans="1:6" ht="19.5" thickTop="1" thickBot="1">
      <c r="A1561" s="66"/>
      <c r="B1561" s="19" t="str">
        <f>IF(A1561="","",SUBTOTAL(3,A$6:A1561))</f>
        <v/>
      </c>
      <c r="C1561" s="18">
        <f ca="1">SUMIF(صادر_وارد!$D$3:$D$1999,'تكويد صنف_ارصدة'!B1561,صادر_وارد!$A$3:$A$500)</f>
        <v>0</v>
      </c>
      <c r="D1561" s="19">
        <f ca="1">SUMIF(صادر_وارد!$D$3:$D$1999,'تكويد صنف_ارصدة'!B1561,صادر_وارد!$B$3:$B$500)</f>
        <v>0</v>
      </c>
      <c r="E1561" s="67">
        <f t="shared" ca="1" si="25"/>
        <v>0</v>
      </c>
      <c r="F1561" s="66"/>
    </row>
    <row r="1562" spans="1:6" ht="19.5" thickTop="1" thickBot="1">
      <c r="A1562" s="66"/>
      <c r="B1562" s="19" t="str">
        <f>IF(A1562="","",SUBTOTAL(3,A$6:A1562))</f>
        <v/>
      </c>
      <c r="C1562" s="18">
        <f ca="1">SUMIF(صادر_وارد!$D$3:$D$1999,'تكويد صنف_ارصدة'!B1562,صادر_وارد!$A$3:$A$500)</f>
        <v>0</v>
      </c>
      <c r="D1562" s="19">
        <f ca="1">SUMIF(صادر_وارد!$D$3:$D$1999,'تكويد صنف_ارصدة'!B1562,صادر_وارد!$B$3:$B$500)</f>
        <v>0</v>
      </c>
      <c r="E1562" s="67">
        <f t="shared" ca="1" si="25"/>
        <v>0</v>
      </c>
      <c r="F1562" s="66"/>
    </row>
    <row r="1563" spans="1:6" ht="19.5" thickTop="1" thickBot="1">
      <c r="A1563" s="66"/>
      <c r="B1563" s="19" t="str">
        <f>IF(A1563="","",SUBTOTAL(3,A$6:A1563))</f>
        <v/>
      </c>
      <c r="C1563" s="18">
        <f ca="1">SUMIF(صادر_وارد!$D$3:$D$1999,'تكويد صنف_ارصدة'!B1563,صادر_وارد!$A$3:$A$500)</f>
        <v>0</v>
      </c>
      <c r="D1563" s="19">
        <f ca="1">SUMIF(صادر_وارد!$D$3:$D$1999,'تكويد صنف_ارصدة'!B1563,صادر_وارد!$B$3:$B$500)</f>
        <v>0</v>
      </c>
      <c r="E1563" s="67">
        <f t="shared" ca="1" si="25"/>
        <v>0</v>
      </c>
      <c r="F1563" s="66"/>
    </row>
    <row r="1564" spans="1:6" ht="19.5" thickTop="1" thickBot="1">
      <c r="A1564" s="66"/>
      <c r="B1564" s="19" t="str">
        <f>IF(A1564="","",SUBTOTAL(3,A$6:A1564))</f>
        <v/>
      </c>
      <c r="C1564" s="18">
        <f ca="1">SUMIF(صادر_وارد!$D$3:$D$1999,'تكويد صنف_ارصدة'!B1564,صادر_وارد!$A$3:$A$500)</f>
        <v>0</v>
      </c>
      <c r="D1564" s="19">
        <f ca="1">SUMIF(صادر_وارد!$D$3:$D$1999,'تكويد صنف_ارصدة'!B1564,صادر_وارد!$B$3:$B$500)</f>
        <v>0</v>
      </c>
      <c r="E1564" s="67">
        <f t="shared" ca="1" si="25"/>
        <v>0</v>
      </c>
      <c r="F1564" s="66"/>
    </row>
    <row r="1565" spans="1:6" ht="19.5" thickTop="1" thickBot="1">
      <c r="A1565" s="66"/>
      <c r="B1565" s="19" t="str">
        <f>IF(A1565="","",SUBTOTAL(3,A$6:A1565))</f>
        <v/>
      </c>
      <c r="C1565" s="18">
        <f ca="1">SUMIF(صادر_وارد!$D$3:$D$1999,'تكويد صنف_ارصدة'!B1565,صادر_وارد!$A$3:$A$500)</f>
        <v>0</v>
      </c>
      <c r="D1565" s="19">
        <f ca="1">SUMIF(صادر_وارد!$D$3:$D$1999,'تكويد صنف_ارصدة'!B1565,صادر_وارد!$B$3:$B$500)</f>
        <v>0</v>
      </c>
      <c r="E1565" s="67">
        <f t="shared" ca="1" si="25"/>
        <v>0</v>
      </c>
      <c r="F1565" s="66"/>
    </row>
    <row r="1566" spans="1:6" ht="19.5" thickTop="1" thickBot="1">
      <c r="A1566" s="66"/>
      <c r="B1566" s="19" t="str">
        <f>IF(A1566="","",SUBTOTAL(3,A$6:A1566))</f>
        <v/>
      </c>
      <c r="C1566" s="18">
        <f ca="1">SUMIF(صادر_وارد!$D$3:$D$1999,'تكويد صنف_ارصدة'!B1566,صادر_وارد!$A$3:$A$500)</f>
        <v>0</v>
      </c>
      <c r="D1566" s="19">
        <f ca="1">SUMIF(صادر_وارد!$D$3:$D$1999,'تكويد صنف_ارصدة'!B1566,صادر_وارد!$B$3:$B$500)</f>
        <v>0</v>
      </c>
      <c r="E1566" s="67">
        <f t="shared" ca="1" si="25"/>
        <v>0</v>
      </c>
      <c r="F1566" s="66"/>
    </row>
    <row r="1567" spans="1:6" ht="19.5" thickTop="1" thickBot="1">
      <c r="A1567" s="66"/>
      <c r="B1567" s="19" t="str">
        <f>IF(A1567="","",SUBTOTAL(3,A$6:A1567))</f>
        <v/>
      </c>
      <c r="C1567" s="18">
        <f ca="1">SUMIF(صادر_وارد!$D$3:$D$1999,'تكويد صنف_ارصدة'!B1567,صادر_وارد!$A$3:$A$500)</f>
        <v>0</v>
      </c>
      <c r="D1567" s="19">
        <f ca="1">SUMIF(صادر_وارد!$D$3:$D$1999,'تكويد صنف_ارصدة'!B1567,صادر_وارد!$B$3:$B$500)</f>
        <v>0</v>
      </c>
      <c r="E1567" s="67">
        <f t="shared" ca="1" si="25"/>
        <v>0</v>
      </c>
      <c r="F1567" s="66"/>
    </row>
    <row r="1568" spans="1:6" ht="19.5" thickTop="1" thickBot="1">
      <c r="A1568" s="66"/>
      <c r="B1568" s="19" t="str">
        <f>IF(A1568="","",SUBTOTAL(3,A$6:A1568))</f>
        <v/>
      </c>
      <c r="C1568" s="18">
        <f ca="1">SUMIF(صادر_وارد!$D$3:$D$1999,'تكويد صنف_ارصدة'!B1568,صادر_وارد!$A$3:$A$500)</f>
        <v>0</v>
      </c>
      <c r="D1568" s="19">
        <f ca="1">SUMIF(صادر_وارد!$D$3:$D$1999,'تكويد صنف_ارصدة'!B1568,صادر_وارد!$B$3:$B$500)</f>
        <v>0</v>
      </c>
      <c r="E1568" s="67">
        <f t="shared" ca="1" si="25"/>
        <v>0</v>
      </c>
      <c r="F1568" s="66"/>
    </row>
    <row r="1569" spans="1:6" ht="19.5" thickTop="1" thickBot="1">
      <c r="A1569" s="66"/>
      <c r="B1569" s="19" t="str">
        <f>IF(A1569="","",SUBTOTAL(3,A$6:A1569))</f>
        <v/>
      </c>
      <c r="C1569" s="18">
        <f ca="1">SUMIF(صادر_وارد!$D$3:$D$1999,'تكويد صنف_ارصدة'!B1569,صادر_وارد!$A$3:$A$500)</f>
        <v>0</v>
      </c>
      <c r="D1569" s="19">
        <f ca="1">SUMIF(صادر_وارد!$D$3:$D$1999,'تكويد صنف_ارصدة'!B1569,صادر_وارد!$B$3:$B$500)</f>
        <v>0</v>
      </c>
      <c r="E1569" s="67">
        <f t="shared" ca="1" si="25"/>
        <v>0</v>
      </c>
      <c r="F1569" s="66"/>
    </row>
    <row r="1570" spans="1:6" ht="19.5" thickTop="1" thickBot="1">
      <c r="A1570" s="66"/>
      <c r="B1570" s="19" t="str">
        <f>IF(A1570="","",SUBTOTAL(3,A$6:A1570))</f>
        <v/>
      </c>
      <c r="C1570" s="18">
        <f ca="1">SUMIF(صادر_وارد!$D$3:$D$1999,'تكويد صنف_ارصدة'!B1570,صادر_وارد!$A$3:$A$500)</f>
        <v>0</v>
      </c>
      <c r="D1570" s="19">
        <f ca="1">SUMIF(صادر_وارد!$D$3:$D$1999,'تكويد صنف_ارصدة'!B1570,صادر_وارد!$B$3:$B$500)</f>
        <v>0</v>
      </c>
      <c r="E1570" s="67">
        <f t="shared" ca="1" si="25"/>
        <v>0</v>
      </c>
      <c r="F1570" s="66"/>
    </row>
    <row r="1571" spans="1:6" ht="19.5" thickTop="1" thickBot="1">
      <c r="A1571" s="66"/>
      <c r="B1571" s="19" t="str">
        <f>IF(A1571="","",SUBTOTAL(3,A$6:A1571))</f>
        <v/>
      </c>
      <c r="C1571" s="18">
        <f ca="1">SUMIF(صادر_وارد!$D$3:$D$1999,'تكويد صنف_ارصدة'!B1571,صادر_وارد!$A$3:$A$500)</f>
        <v>0</v>
      </c>
      <c r="D1571" s="19">
        <f ca="1">SUMIF(صادر_وارد!$D$3:$D$1999,'تكويد صنف_ارصدة'!B1571,صادر_وارد!$B$3:$B$500)</f>
        <v>0</v>
      </c>
      <c r="E1571" s="67">
        <f t="shared" ca="1" si="25"/>
        <v>0</v>
      </c>
      <c r="F1571" s="66"/>
    </row>
    <row r="1572" spans="1:6" ht="19.5" thickTop="1" thickBot="1">
      <c r="A1572" s="66"/>
      <c r="B1572" s="19" t="str">
        <f>IF(A1572="","",SUBTOTAL(3,A$6:A1572))</f>
        <v/>
      </c>
      <c r="C1572" s="18">
        <f ca="1">SUMIF(صادر_وارد!$D$3:$D$1999,'تكويد صنف_ارصدة'!B1572,صادر_وارد!$A$3:$A$500)</f>
        <v>0</v>
      </c>
      <c r="D1572" s="19">
        <f ca="1">SUMIF(صادر_وارد!$D$3:$D$1999,'تكويد صنف_ارصدة'!B1572,صادر_وارد!$B$3:$B$500)</f>
        <v>0</v>
      </c>
      <c r="E1572" s="67">
        <f t="shared" ca="1" si="25"/>
        <v>0</v>
      </c>
      <c r="F1572" s="66"/>
    </row>
    <row r="1573" spans="1:6" ht="19.5" thickTop="1" thickBot="1">
      <c r="A1573" s="66"/>
      <c r="B1573" s="19" t="str">
        <f>IF(A1573="","",SUBTOTAL(3,A$6:A1573))</f>
        <v/>
      </c>
      <c r="C1573" s="18">
        <f ca="1">SUMIF(صادر_وارد!$D$3:$D$1999,'تكويد صنف_ارصدة'!B1573,صادر_وارد!$A$3:$A$500)</f>
        <v>0</v>
      </c>
      <c r="D1573" s="19">
        <f ca="1">SUMIF(صادر_وارد!$D$3:$D$1999,'تكويد صنف_ارصدة'!B1573,صادر_وارد!$B$3:$B$500)</f>
        <v>0</v>
      </c>
      <c r="E1573" s="67">
        <f t="shared" ca="1" si="25"/>
        <v>0</v>
      </c>
      <c r="F1573" s="66"/>
    </row>
    <row r="1574" spans="1:6" ht="19.5" thickTop="1" thickBot="1">
      <c r="A1574" s="66"/>
      <c r="B1574" s="19" t="str">
        <f>IF(A1574="","",SUBTOTAL(3,A$6:A1574))</f>
        <v/>
      </c>
      <c r="C1574" s="18">
        <f ca="1">SUMIF(صادر_وارد!$D$3:$D$1999,'تكويد صنف_ارصدة'!B1574,صادر_وارد!$A$3:$A$500)</f>
        <v>0</v>
      </c>
      <c r="D1574" s="19">
        <f ca="1">SUMIF(صادر_وارد!$D$3:$D$1999,'تكويد صنف_ارصدة'!B1574,صادر_وارد!$B$3:$B$500)</f>
        <v>0</v>
      </c>
      <c r="E1574" s="67">
        <f t="shared" ca="1" si="25"/>
        <v>0</v>
      </c>
      <c r="F1574" s="66"/>
    </row>
    <row r="1575" spans="1:6" ht="19.5" thickTop="1" thickBot="1">
      <c r="A1575" s="66"/>
      <c r="B1575" s="19" t="str">
        <f>IF(A1575="","",SUBTOTAL(3,A$6:A1575))</f>
        <v/>
      </c>
      <c r="C1575" s="18">
        <f ca="1">SUMIF(صادر_وارد!$D$3:$D$1999,'تكويد صنف_ارصدة'!B1575,صادر_وارد!$A$3:$A$500)</f>
        <v>0</v>
      </c>
      <c r="D1575" s="19">
        <f ca="1">SUMIF(صادر_وارد!$D$3:$D$1999,'تكويد صنف_ارصدة'!B1575,صادر_وارد!$B$3:$B$500)</f>
        <v>0</v>
      </c>
      <c r="E1575" s="67">
        <f t="shared" ca="1" si="25"/>
        <v>0</v>
      </c>
      <c r="F1575" s="66"/>
    </row>
    <row r="1576" spans="1:6" ht="19.5" thickTop="1" thickBot="1">
      <c r="A1576" s="66"/>
      <c r="B1576" s="19" t="str">
        <f>IF(A1576="","",SUBTOTAL(3,A$6:A1576))</f>
        <v/>
      </c>
      <c r="C1576" s="18">
        <f ca="1">SUMIF(صادر_وارد!$D$3:$D$1999,'تكويد صنف_ارصدة'!B1576,صادر_وارد!$A$3:$A$500)</f>
        <v>0</v>
      </c>
      <c r="D1576" s="19">
        <f ca="1">SUMIF(صادر_وارد!$D$3:$D$1999,'تكويد صنف_ارصدة'!B1576,صادر_وارد!$B$3:$B$500)</f>
        <v>0</v>
      </c>
      <c r="E1576" s="67">
        <f t="shared" ca="1" si="25"/>
        <v>0</v>
      </c>
      <c r="F1576" s="66"/>
    </row>
    <row r="1577" spans="1:6" ht="19.5" thickTop="1" thickBot="1">
      <c r="A1577" s="66"/>
      <c r="B1577" s="19" t="str">
        <f>IF(A1577="","",SUBTOTAL(3,A$6:A1577))</f>
        <v/>
      </c>
      <c r="C1577" s="18">
        <f ca="1">SUMIF(صادر_وارد!$D$3:$D$1999,'تكويد صنف_ارصدة'!B1577,صادر_وارد!$A$3:$A$500)</f>
        <v>0</v>
      </c>
      <c r="D1577" s="19">
        <f ca="1">SUMIF(صادر_وارد!$D$3:$D$1999,'تكويد صنف_ارصدة'!B1577,صادر_وارد!$B$3:$B$500)</f>
        <v>0</v>
      </c>
      <c r="E1577" s="67">
        <f t="shared" ca="1" si="25"/>
        <v>0</v>
      </c>
      <c r="F1577" s="66"/>
    </row>
    <row r="1578" spans="1:6" ht="19.5" thickTop="1" thickBot="1">
      <c r="A1578" s="66"/>
      <c r="B1578" s="19" t="str">
        <f>IF(A1578="","",SUBTOTAL(3,A$6:A1578))</f>
        <v/>
      </c>
      <c r="C1578" s="18">
        <f ca="1">SUMIF(صادر_وارد!$D$3:$D$1999,'تكويد صنف_ارصدة'!B1578,صادر_وارد!$A$3:$A$500)</f>
        <v>0</v>
      </c>
      <c r="D1578" s="19">
        <f ca="1">SUMIF(صادر_وارد!$D$3:$D$1999,'تكويد صنف_ارصدة'!B1578,صادر_وارد!$B$3:$B$500)</f>
        <v>0</v>
      </c>
      <c r="E1578" s="67">
        <f t="shared" ca="1" si="25"/>
        <v>0</v>
      </c>
      <c r="F1578" s="66"/>
    </row>
    <row r="1579" spans="1:6" ht="19.5" thickTop="1" thickBot="1">
      <c r="A1579" s="66"/>
      <c r="B1579" s="19" t="str">
        <f>IF(A1579="","",SUBTOTAL(3,A$6:A1579))</f>
        <v/>
      </c>
      <c r="C1579" s="18">
        <f ca="1">SUMIF(صادر_وارد!$D$3:$D$1999,'تكويد صنف_ارصدة'!B1579,صادر_وارد!$A$3:$A$500)</f>
        <v>0</v>
      </c>
      <c r="D1579" s="19">
        <f ca="1">SUMIF(صادر_وارد!$D$3:$D$1999,'تكويد صنف_ارصدة'!B1579,صادر_وارد!$B$3:$B$500)</f>
        <v>0</v>
      </c>
      <c r="E1579" s="67">
        <f t="shared" ca="1" si="25"/>
        <v>0</v>
      </c>
      <c r="F1579" s="66"/>
    </row>
    <row r="1580" spans="1:6" ht="19.5" thickTop="1" thickBot="1">
      <c r="A1580" s="66"/>
      <c r="B1580" s="19" t="str">
        <f>IF(A1580="","",SUBTOTAL(3,A$6:A1580))</f>
        <v/>
      </c>
      <c r="C1580" s="18">
        <f ca="1">SUMIF(صادر_وارد!$D$3:$D$1999,'تكويد صنف_ارصدة'!B1580,صادر_وارد!$A$3:$A$500)</f>
        <v>0</v>
      </c>
      <c r="D1580" s="19">
        <f ca="1">SUMIF(صادر_وارد!$D$3:$D$1999,'تكويد صنف_ارصدة'!B1580,صادر_وارد!$B$3:$B$500)</f>
        <v>0</v>
      </c>
      <c r="E1580" s="67">
        <f t="shared" ca="1" si="25"/>
        <v>0</v>
      </c>
      <c r="F1580" s="66"/>
    </row>
    <row r="1581" spans="1:6" ht="19.5" thickTop="1" thickBot="1">
      <c r="A1581" s="66"/>
      <c r="B1581" s="19" t="str">
        <f>IF(A1581="","",SUBTOTAL(3,A$6:A1581))</f>
        <v/>
      </c>
      <c r="C1581" s="18">
        <f ca="1">SUMIF(صادر_وارد!$D$3:$D$1999,'تكويد صنف_ارصدة'!B1581,صادر_وارد!$A$3:$A$500)</f>
        <v>0</v>
      </c>
      <c r="D1581" s="19">
        <f ca="1">SUMIF(صادر_وارد!$D$3:$D$1999,'تكويد صنف_ارصدة'!B1581,صادر_وارد!$B$3:$B$500)</f>
        <v>0</v>
      </c>
      <c r="E1581" s="67">
        <f t="shared" ca="1" si="25"/>
        <v>0</v>
      </c>
      <c r="F1581" s="66"/>
    </row>
    <row r="1582" spans="1:6" ht="19.5" thickTop="1" thickBot="1">
      <c r="A1582" s="66"/>
      <c r="B1582" s="19" t="str">
        <f>IF(A1582="","",SUBTOTAL(3,A$6:A1582))</f>
        <v/>
      </c>
      <c r="C1582" s="18">
        <f ca="1">SUMIF(صادر_وارد!$D$3:$D$1999,'تكويد صنف_ارصدة'!B1582,صادر_وارد!$A$3:$A$500)</f>
        <v>0</v>
      </c>
      <c r="D1582" s="19">
        <f ca="1">SUMIF(صادر_وارد!$D$3:$D$1999,'تكويد صنف_ارصدة'!B1582,صادر_وارد!$B$3:$B$500)</f>
        <v>0</v>
      </c>
      <c r="E1582" s="67">
        <f t="shared" ca="1" si="25"/>
        <v>0</v>
      </c>
      <c r="F1582" s="66"/>
    </row>
    <row r="1583" spans="1:6" ht="19.5" thickTop="1" thickBot="1">
      <c r="A1583" s="66"/>
      <c r="B1583" s="19" t="str">
        <f>IF(A1583="","",SUBTOTAL(3,A$6:A1583))</f>
        <v/>
      </c>
      <c r="C1583" s="18">
        <f ca="1">SUMIF(صادر_وارد!$D$3:$D$1999,'تكويد صنف_ارصدة'!B1583,صادر_وارد!$A$3:$A$500)</f>
        <v>0</v>
      </c>
      <c r="D1583" s="19">
        <f ca="1">SUMIF(صادر_وارد!$D$3:$D$1999,'تكويد صنف_ارصدة'!B1583,صادر_وارد!$B$3:$B$500)</f>
        <v>0</v>
      </c>
      <c r="E1583" s="67">
        <f t="shared" ca="1" si="25"/>
        <v>0</v>
      </c>
      <c r="F1583" s="66"/>
    </row>
    <row r="1584" spans="1:6" ht="19.5" thickTop="1" thickBot="1">
      <c r="A1584" s="66"/>
      <c r="B1584" s="19" t="str">
        <f>IF(A1584="","",SUBTOTAL(3,A$6:A1584))</f>
        <v/>
      </c>
      <c r="C1584" s="18">
        <f ca="1">SUMIF(صادر_وارد!$D$3:$D$1999,'تكويد صنف_ارصدة'!B1584,صادر_وارد!$A$3:$A$500)</f>
        <v>0</v>
      </c>
      <c r="D1584" s="19">
        <f ca="1">SUMIF(صادر_وارد!$D$3:$D$1999,'تكويد صنف_ارصدة'!B1584,صادر_وارد!$B$3:$B$500)</f>
        <v>0</v>
      </c>
      <c r="E1584" s="67">
        <f t="shared" ca="1" si="25"/>
        <v>0</v>
      </c>
      <c r="F1584" s="66"/>
    </row>
    <row r="1585" spans="1:6" ht="19.5" thickTop="1" thickBot="1">
      <c r="A1585" s="66"/>
      <c r="B1585" s="19" t="str">
        <f>IF(A1585="","",SUBTOTAL(3,A$6:A1585))</f>
        <v/>
      </c>
      <c r="C1585" s="18">
        <f ca="1">SUMIF(صادر_وارد!$D$3:$D$1999,'تكويد صنف_ارصدة'!B1585,صادر_وارد!$A$3:$A$500)</f>
        <v>0</v>
      </c>
      <c r="D1585" s="19">
        <f ca="1">SUMIF(صادر_وارد!$D$3:$D$1999,'تكويد صنف_ارصدة'!B1585,صادر_وارد!$B$3:$B$500)</f>
        <v>0</v>
      </c>
      <c r="E1585" s="67">
        <f t="shared" ca="1" si="25"/>
        <v>0</v>
      </c>
      <c r="F1585" s="66"/>
    </row>
    <row r="1586" spans="1:6" ht="19.5" thickTop="1" thickBot="1">
      <c r="A1586" s="66"/>
      <c r="B1586" s="19" t="str">
        <f>IF(A1586="","",SUBTOTAL(3,A$6:A1586))</f>
        <v/>
      </c>
      <c r="C1586" s="18">
        <f ca="1">SUMIF(صادر_وارد!$D$3:$D$1999,'تكويد صنف_ارصدة'!B1586,صادر_وارد!$A$3:$A$500)</f>
        <v>0</v>
      </c>
      <c r="D1586" s="19">
        <f ca="1">SUMIF(صادر_وارد!$D$3:$D$1999,'تكويد صنف_ارصدة'!B1586,صادر_وارد!$B$3:$B$500)</f>
        <v>0</v>
      </c>
      <c r="E1586" s="67">
        <f t="shared" ca="1" si="25"/>
        <v>0</v>
      </c>
      <c r="F1586" s="66"/>
    </row>
    <row r="1587" spans="1:6" ht="19.5" thickTop="1" thickBot="1">
      <c r="A1587" s="66"/>
      <c r="B1587" s="19" t="str">
        <f>IF(A1587="","",SUBTOTAL(3,A$6:A1587))</f>
        <v/>
      </c>
      <c r="C1587" s="18">
        <f ca="1">SUMIF(صادر_وارد!$D$3:$D$1999,'تكويد صنف_ارصدة'!B1587,صادر_وارد!$A$3:$A$500)</f>
        <v>0</v>
      </c>
      <c r="D1587" s="19">
        <f ca="1">SUMIF(صادر_وارد!$D$3:$D$1999,'تكويد صنف_ارصدة'!B1587,صادر_وارد!$B$3:$B$500)</f>
        <v>0</v>
      </c>
      <c r="E1587" s="67">
        <f t="shared" ca="1" si="25"/>
        <v>0</v>
      </c>
      <c r="F1587" s="66"/>
    </row>
    <row r="1588" spans="1:6" ht="19.5" thickTop="1" thickBot="1">
      <c r="A1588" s="66"/>
      <c r="B1588" s="19" t="str">
        <f>IF(A1588="","",SUBTOTAL(3,A$6:A1588))</f>
        <v/>
      </c>
      <c r="C1588" s="18">
        <f ca="1">SUMIF(صادر_وارد!$D$3:$D$1999,'تكويد صنف_ارصدة'!B1588,صادر_وارد!$A$3:$A$500)</f>
        <v>0</v>
      </c>
      <c r="D1588" s="19">
        <f ca="1">SUMIF(صادر_وارد!$D$3:$D$1999,'تكويد صنف_ارصدة'!B1588,صادر_وارد!$B$3:$B$500)</f>
        <v>0</v>
      </c>
      <c r="E1588" s="67">
        <f t="shared" ca="1" si="25"/>
        <v>0</v>
      </c>
      <c r="F1588" s="66"/>
    </row>
    <row r="1589" spans="1:6" ht="19.5" thickTop="1" thickBot="1">
      <c r="A1589" s="66"/>
      <c r="B1589" s="19" t="str">
        <f>IF(A1589="","",SUBTOTAL(3,A$6:A1589))</f>
        <v/>
      </c>
      <c r="C1589" s="18">
        <f ca="1">SUMIF(صادر_وارد!$D$3:$D$1999,'تكويد صنف_ارصدة'!B1589,صادر_وارد!$A$3:$A$500)</f>
        <v>0</v>
      </c>
      <c r="D1589" s="19">
        <f ca="1">SUMIF(صادر_وارد!$D$3:$D$1999,'تكويد صنف_ارصدة'!B1589,صادر_وارد!$B$3:$B$500)</f>
        <v>0</v>
      </c>
      <c r="E1589" s="67">
        <f t="shared" ca="1" si="25"/>
        <v>0</v>
      </c>
      <c r="F1589" s="66"/>
    </row>
    <row r="1590" spans="1:6" ht="19.5" thickTop="1" thickBot="1">
      <c r="A1590" s="66"/>
      <c r="B1590" s="19" t="str">
        <f>IF(A1590="","",SUBTOTAL(3,A$6:A1590))</f>
        <v/>
      </c>
      <c r="C1590" s="18">
        <f ca="1">SUMIF(صادر_وارد!$D$3:$D$1999,'تكويد صنف_ارصدة'!B1590,صادر_وارد!$A$3:$A$500)</f>
        <v>0</v>
      </c>
      <c r="D1590" s="19">
        <f ca="1">SUMIF(صادر_وارد!$D$3:$D$1999,'تكويد صنف_ارصدة'!B1590,صادر_وارد!$B$3:$B$500)</f>
        <v>0</v>
      </c>
      <c r="E1590" s="67">
        <f t="shared" ca="1" si="25"/>
        <v>0</v>
      </c>
      <c r="F1590" s="66"/>
    </row>
    <row r="1591" spans="1:6" ht="19.5" thickTop="1" thickBot="1">
      <c r="A1591" s="66"/>
      <c r="B1591" s="19" t="str">
        <f>IF(A1591="","",SUBTOTAL(3,A$6:A1591))</f>
        <v/>
      </c>
      <c r="C1591" s="18">
        <f ca="1">SUMIF(صادر_وارد!$D$3:$D$1999,'تكويد صنف_ارصدة'!B1591,صادر_وارد!$A$3:$A$500)</f>
        <v>0</v>
      </c>
      <c r="D1591" s="19">
        <f ca="1">SUMIF(صادر_وارد!$D$3:$D$1999,'تكويد صنف_ارصدة'!B1591,صادر_وارد!$B$3:$B$500)</f>
        <v>0</v>
      </c>
      <c r="E1591" s="67">
        <f t="shared" ca="1" si="25"/>
        <v>0</v>
      </c>
      <c r="F1591" s="66"/>
    </row>
    <row r="1592" spans="1:6" ht="19.5" thickTop="1" thickBot="1">
      <c r="A1592" s="66"/>
      <c r="B1592" s="19" t="str">
        <f>IF(A1592="","",SUBTOTAL(3,A$6:A1592))</f>
        <v/>
      </c>
      <c r="C1592" s="18">
        <f ca="1">SUMIF(صادر_وارد!$D$3:$D$1999,'تكويد صنف_ارصدة'!B1592,صادر_وارد!$A$3:$A$500)</f>
        <v>0</v>
      </c>
      <c r="D1592" s="19">
        <f ca="1">SUMIF(صادر_وارد!$D$3:$D$1999,'تكويد صنف_ارصدة'!B1592,صادر_وارد!$B$3:$B$500)</f>
        <v>0</v>
      </c>
      <c r="E1592" s="67">
        <f t="shared" ca="1" si="25"/>
        <v>0</v>
      </c>
      <c r="F1592" s="66"/>
    </row>
    <row r="1593" spans="1:6" ht="19.5" thickTop="1" thickBot="1">
      <c r="A1593" s="66"/>
      <c r="B1593" s="19" t="str">
        <f>IF(A1593="","",SUBTOTAL(3,A$6:A1593))</f>
        <v/>
      </c>
      <c r="C1593" s="18">
        <f ca="1">SUMIF(صادر_وارد!$D$3:$D$1999,'تكويد صنف_ارصدة'!B1593,صادر_وارد!$A$3:$A$500)</f>
        <v>0</v>
      </c>
      <c r="D1593" s="19">
        <f ca="1">SUMIF(صادر_وارد!$D$3:$D$1999,'تكويد صنف_ارصدة'!B1593,صادر_وارد!$B$3:$B$500)</f>
        <v>0</v>
      </c>
      <c r="E1593" s="67">
        <f t="shared" ca="1" si="25"/>
        <v>0</v>
      </c>
      <c r="F1593" s="66"/>
    </row>
    <row r="1594" spans="1:6" ht="19.5" thickTop="1" thickBot="1">
      <c r="A1594" s="66"/>
      <c r="B1594" s="19" t="str">
        <f>IF(A1594="","",SUBTOTAL(3,A$6:A1594))</f>
        <v/>
      </c>
      <c r="C1594" s="18">
        <f ca="1">SUMIF(صادر_وارد!$D$3:$D$1999,'تكويد صنف_ارصدة'!B1594,صادر_وارد!$A$3:$A$500)</f>
        <v>0</v>
      </c>
      <c r="D1594" s="19">
        <f ca="1">SUMIF(صادر_وارد!$D$3:$D$1999,'تكويد صنف_ارصدة'!B1594,صادر_وارد!$B$3:$B$500)</f>
        <v>0</v>
      </c>
      <c r="E1594" s="67">
        <f t="shared" ca="1" si="25"/>
        <v>0</v>
      </c>
      <c r="F1594" s="66"/>
    </row>
    <row r="1595" spans="1:6" ht="19.5" thickTop="1" thickBot="1">
      <c r="A1595" s="66"/>
      <c r="B1595" s="19" t="str">
        <f>IF(A1595="","",SUBTOTAL(3,A$6:A1595))</f>
        <v/>
      </c>
      <c r="C1595" s="18">
        <f ca="1">SUMIF(صادر_وارد!$D$3:$D$1999,'تكويد صنف_ارصدة'!B1595,صادر_وارد!$A$3:$A$500)</f>
        <v>0</v>
      </c>
      <c r="D1595" s="19">
        <f ca="1">SUMIF(صادر_وارد!$D$3:$D$1999,'تكويد صنف_ارصدة'!B1595,صادر_وارد!$B$3:$B$500)</f>
        <v>0</v>
      </c>
      <c r="E1595" s="67">
        <f t="shared" ca="1" si="25"/>
        <v>0</v>
      </c>
      <c r="F1595" s="66"/>
    </row>
    <row r="1596" spans="1:6" ht="19.5" thickTop="1" thickBot="1">
      <c r="A1596" s="66"/>
      <c r="B1596" s="19" t="str">
        <f>IF(A1596="","",SUBTOTAL(3,A$6:A1596))</f>
        <v/>
      </c>
      <c r="C1596" s="18">
        <f ca="1">SUMIF(صادر_وارد!$D$3:$D$1999,'تكويد صنف_ارصدة'!B1596,صادر_وارد!$A$3:$A$500)</f>
        <v>0</v>
      </c>
      <c r="D1596" s="19">
        <f ca="1">SUMIF(صادر_وارد!$D$3:$D$1999,'تكويد صنف_ارصدة'!B1596,صادر_وارد!$B$3:$B$500)</f>
        <v>0</v>
      </c>
      <c r="E1596" s="67">
        <f t="shared" ca="1" si="25"/>
        <v>0</v>
      </c>
      <c r="F1596" s="66"/>
    </row>
    <row r="1597" spans="1:6" ht="19.5" thickTop="1" thickBot="1">
      <c r="A1597" s="66"/>
      <c r="B1597" s="19" t="str">
        <f>IF(A1597="","",SUBTOTAL(3,A$6:A1597))</f>
        <v/>
      </c>
      <c r="C1597" s="18">
        <f ca="1">SUMIF(صادر_وارد!$D$3:$D$1999,'تكويد صنف_ارصدة'!B1597,صادر_وارد!$A$3:$A$500)</f>
        <v>0</v>
      </c>
      <c r="D1597" s="19">
        <f ca="1">SUMIF(صادر_وارد!$D$3:$D$1999,'تكويد صنف_ارصدة'!B1597,صادر_وارد!$B$3:$B$500)</f>
        <v>0</v>
      </c>
      <c r="E1597" s="67">
        <f t="shared" ca="1" si="25"/>
        <v>0</v>
      </c>
      <c r="F1597" s="66"/>
    </row>
    <row r="1598" spans="1:6" ht="19.5" thickTop="1" thickBot="1">
      <c r="A1598" s="66"/>
      <c r="B1598" s="19" t="str">
        <f>IF(A1598="","",SUBTOTAL(3,A$6:A1598))</f>
        <v/>
      </c>
      <c r="C1598" s="18">
        <f ca="1">SUMIF(صادر_وارد!$D$3:$D$1999,'تكويد صنف_ارصدة'!B1598,صادر_وارد!$A$3:$A$500)</f>
        <v>0</v>
      </c>
      <c r="D1598" s="19">
        <f ca="1">SUMIF(صادر_وارد!$D$3:$D$1999,'تكويد صنف_ارصدة'!B1598,صادر_وارد!$B$3:$B$500)</f>
        <v>0</v>
      </c>
      <c r="E1598" s="67">
        <f t="shared" ca="1" si="25"/>
        <v>0</v>
      </c>
      <c r="F1598" s="66"/>
    </row>
    <row r="1599" spans="1:6" ht="19.5" thickTop="1" thickBot="1">
      <c r="A1599" s="66"/>
      <c r="B1599" s="19" t="str">
        <f>IF(A1599="","",SUBTOTAL(3,A$6:A1599))</f>
        <v/>
      </c>
      <c r="C1599" s="18">
        <f ca="1">SUMIF(صادر_وارد!$D$3:$D$1999,'تكويد صنف_ارصدة'!B1599,صادر_وارد!$A$3:$A$500)</f>
        <v>0</v>
      </c>
      <c r="D1599" s="19">
        <f ca="1">SUMIF(صادر_وارد!$D$3:$D$1999,'تكويد صنف_ارصدة'!B1599,صادر_وارد!$B$3:$B$500)</f>
        <v>0</v>
      </c>
      <c r="E1599" s="67">
        <f t="shared" ca="1" si="25"/>
        <v>0</v>
      </c>
      <c r="F1599" s="66"/>
    </row>
    <row r="1600" spans="1:6" ht="19.5" thickTop="1" thickBot="1">
      <c r="A1600" s="66"/>
      <c r="B1600" s="19" t="str">
        <f>IF(A1600="","",SUBTOTAL(3,A$6:A1600))</f>
        <v/>
      </c>
      <c r="C1600" s="18">
        <f ca="1">SUMIF(صادر_وارد!$D$3:$D$1999,'تكويد صنف_ارصدة'!B1600,صادر_وارد!$A$3:$A$500)</f>
        <v>0</v>
      </c>
      <c r="D1600" s="19">
        <f ca="1">SUMIF(صادر_وارد!$D$3:$D$1999,'تكويد صنف_ارصدة'!B1600,صادر_وارد!$B$3:$B$500)</f>
        <v>0</v>
      </c>
      <c r="E1600" s="67">
        <f t="shared" ca="1" si="25"/>
        <v>0</v>
      </c>
      <c r="F1600" s="66"/>
    </row>
    <row r="1601" spans="1:6" ht="19.5" thickTop="1" thickBot="1">
      <c r="A1601" s="66"/>
      <c r="B1601" s="19" t="str">
        <f>IF(A1601="","",SUBTOTAL(3,A$6:A1601))</f>
        <v/>
      </c>
      <c r="C1601" s="18">
        <f ca="1">SUMIF(صادر_وارد!$D$3:$D$1999,'تكويد صنف_ارصدة'!B1601,صادر_وارد!$A$3:$A$500)</f>
        <v>0</v>
      </c>
      <c r="D1601" s="19">
        <f ca="1">SUMIF(صادر_وارد!$D$3:$D$1999,'تكويد صنف_ارصدة'!B1601,صادر_وارد!$B$3:$B$500)</f>
        <v>0</v>
      </c>
      <c r="E1601" s="67">
        <f t="shared" ca="1" si="25"/>
        <v>0</v>
      </c>
      <c r="F1601" s="66"/>
    </row>
    <row r="1602" spans="1:6" ht="19.5" thickTop="1" thickBot="1">
      <c r="A1602" s="66"/>
      <c r="B1602" s="19" t="str">
        <f>IF(A1602="","",SUBTOTAL(3,A$6:A1602))</f>
        <v/>
      </c>
      <c r="C1602" s="18">
        <f ca="1">SUMIF(صادر_وارد!$D$3:$D$1999,'تكويد صنف_ارصدة'!B1602,صادر_وارد!$A$3:$A$500)</f>
        <v>0</v>
      </c>
      <c r="D1602" s="19">
        <f ca="1">SUMIF(صادر_وارد!$D$3:$D$1999,'تكويد صنف_ارصدة'!B1602,صادر_وارد!$B$3:$B$500)</f>
        <v>0</v>
      </c>
      <c r="E1602" s="67">
        <f t="shared" ca="1" si="25"/>
        <v>0</v>
      </c>
      <c r="F1602" s="66"/>
    </row>
    <row r="1603" spans="1:6" ht="19.5" thickTop="1" thickBot="1">
      <c r="A1603" s="66"/>
      <c r="B1603" s="19" t="str">
        <f>IF(A1603="","",SUBTOTAL(3,A$6:A1603))</f>
        <v/>
      </c>
      <c r="C1603" s="18">
        <f ca="1">SUMIF(صادر_وارد!$D$3:$D$1999,'تكويد صنف_ارصدة'!B1603,صادر_وارد!$A$3:$A$500)</f>
        <v>0</v>
      </c>
      <c r="D1603" s="19">
        <f ca="1">SUMIF(صادر_وارد!$D$3:$D$1999,'تكويد صنف_ارصدة'!B1603,صادر_وارد!$B$3:$B$500)</f>
        <v>0</v>
      </c>
      <c r="E1603" s="67">
        <f t="shared" ca="1" si="25"/>
        <v>0</v>
      </c>
      <c r="F1603" s="66"/>
    </row>
    <row r="1604" spans="1:6" ht="19.5" thickTop="1" thickBot="1">
      <c r="A1604" s="66"/>
      <c r="B1604" s="19" t="str">
        <f>IF(A1604="","",SUBTOTAL(3,A$6:A1604))</f>
        <v/>
      </c>
      <c r="C1604" s="18">
        <f ca="1">SUMIF(صادر_وارد!$D$3:$D$1999,'تكويد صنف_ارصدة'!B1604,صادر_وارد!$A$3:$A$500)</f>
        <v>0</v>
      </c>
      <c r="D1604" s="19">
        <f ca="1">SUMIF(صادر_وارد!$D$3:$D$1999,'تكويد صنف_ارصدة'!B1604,صادر_وارد!$B$3:$B$500)</f>
        <v>0</v>
      </c>
      <c r="E1604" s="67">
        <f t="shared" ca="1" si="25"/>
        <v>0</v>
      </c>
      <c r="F1604" s="66"/>
    </row>
    <row r="1605" spans="1:6" ht="19.5" thickTop="1" thickBot="1">
      <c r="A1605" s="66"/>
      <c r="B1605" s="19" t="str">
        <f>IF(A1605="","",SUBTOTAL(3,A$6:A1605))</f>
        <v/>
      </c>
      <c r="C1605" s="18">
        <f ca="1">SUMIF(صادر_وارد!$D$3:$D$1999,'تكويد صنف_ارصدة'!B1605,صادر_وارد!$A$3:$A$500)</f>
        <v>0</v>
      </c>
      <c r="D1605" s="19">
        <f ca="1">SUMIF(صادر_وارد!$D$3:$D$1999,'تكويد صنف_ارصدة'!B1605,صادر_وارد!$B$3:$B$500)</f>
        <v>0</v>
      </c>
      <c r="E1605" s="67">
        <f t="shared" ca="1" si="25"/>
        <v>0</v>
      </c>
      <c r="F1605" s="66"/>
    </row>
    <row r="1606" spans="1:6" ht="19.5" thickTop="1" thickBot="1">
      <c r="A1606" s="66"/>
      <c r="B1606" s="19" t="str">
        <f>IF(A1606="","",SUBTOTAL(3,A$6:A1606))</f>
        <v/>
      </c>
      <c r="C1606" s="18">
        <f ca="1">SUMIF(صادر_وارد!$D$3:$D$1999,'تكويد صنف_ارصدة'!B1606,صادر_وارد!$A$3:$A$500)</f>
        <v>0</v>
      </c>
      <c r="D1606" s="19">
        <f ca="1">SUMIF(صادر_وارد!$D$3:$D$1999,'تكويد صنف_ارصدة'!B1606,صادر_وارد!$B$3:$B$500)</f>
        <v>0</v>
      </c>
      <c r="E1606" s="67">
        <f t="shared" ca="1" si="25"/>
        <v>0</v>
      </c>
      <c r="F1606" s="66"/>
    </row>
    <row r="1607" spans="1:6" ht="19.5" thickTop="1" thickBot="1">
      <c r="A1607" s="66"/>
      <c r="B1607" s="19" t="str">
        <f>IF(A1607="","",SUBTOTAL(3,A$6:A1607))</f>
        <v/>
      </c>
      <c r="C1607" s="18">
        <f ca="1">SUMIF(صادر_وارد!$D$3:$D$1999,'تكويد صنف_ارصدة'!B1607,صادر_وارد!$A$3:$A$500)</f>
        <v>0</v>
      </c>
      <c r="D1607" s="19">
        <f ca="1">SUMIF(صادر_وارد!$D$3:$D$1999,'تكويد صنف_ارصدة'!B1607,صادر_وارد!$B$3:$B$500)</f>
        <v>0</v>
      </c>
      <c r="E1607" s="67">
        <f t="shared" ref="E1607:E1670" ca="1" si="26">C1607-D1607</f>
        <v>0</v>
      </c>
      <c r="F1607" s="66"/>
    </row>
    <row r="1608" spans="1:6" ht="19.5" thickTop="1" thickBot="1">
      <c r="A1608" s="66"/>
      <c r="B1608" s="19" t="str">
        <f>IF(A1608="","",SUBTOTAL(3,A$6:A1608))</f>
        <v/>
      </c>
      <c r="C1608" s="18">
        <f ca="1">SUMIF(صادر_وارد!$D$3:$D$1999,'تكويد صنف_ارصدة'!B1608,صادر_وارد!$A$3:$A$500)</f>
        <v>0</v>
      </c>
      <c r="D1608" s="19">
        <f ca="1">SUMIF(صادر_وارد!$D$3:$D$1999,'تكويد صنف_ارصدة'!B1608,صادر_وارد!$B$3:$B$500)</f>
        <v>0</v>
      </c>
      <c r="E1608" s="67">
        <f t="shared" ca="1" si="26"/>
        <v>0</v>
      </c>
      <c r="F1608" s="66"/>
    </row>
    <row r="1609" spans="1:6" ht="19.5" thickTop="1" thickBot="1">
      <c r="A1609" s="66"/>
      <c r="B1609" s="19" t="str">
        <f>IF(A1609="","",SUBTOTAL(3,A$6:A1609))</f>
        <v/>
      </c>
      <c r="C1609" s="18">
        <f ca="1">SUMIF(صادر_وارد!$D$3:$D$1999,'تكويد صنف_ارصدة'!B1609,صادر_وارد!$A$3:$A$500)</f>
        <v>0</v>
      </c>
      <c r="D1609" s="19">
        <f ca="1">SUMIF(صادر_وارد!$D$3:$D$1999,'تكويد صنف_ارصدة'!B1609,صادر_وارد!$B$3:$B$500)</f>
        <v>0</v>
      </c>
      <c r="E1609" s="67">
        <f t="shared" ca="1" si="26"/>
        <v>0</v>
      </c>
      <c r="F1609" s="66"/>
    </row>
    <row r="1610" spans="1:6" ht="19.5" thickTop="1" thickBot="1">
      <c r="A1610" s="66"/>
      <c r="B1610" s="19" t="str">
        <f>IF(A1610="","",SUBTOTAL(3,A$6:A1610))</f>
        <v/>
      </c>
      <c r="C1610" s="18">
        <f ca="1">SUMIF(صادر_وارد!$D$3:$D$1999,'تكويد صنف_ارصدة'!B1610,صادر_وارد!$A$3:$A$500)</f>
        <v>0</v>
      </c>
      <c r="D1610" s="19">
        <f ca="1">SUMIF(صادر_وارد!$D$3:$D$1999,'تكويد صنف_ارصدة'!B1610,صادر_وارد!$B$3:$B$500)</f>
        <v>0</v>
      </c>
      <c r="E1610" s="67">
        <f t="shared" ca="1" si="26"/>
        <v>0</v>
      </c>
      <c r="F1610" s="66"/>
    </row>
    <row r="1611" spans="1:6" ht="19.5" thickTop="1" thickBot="1">
      <c r="A1611" s="66"/>
      <c r="B1611" s="19" t="str">
        <f>IF(A1611="","",SUBTOTAL(3,A$6:A1611))</f>
        <v/>
      </c>
      <c r="C1611" s="18">
        <f ca="1">SUMIF(صادر_وارد!$D$3:$D$1999,'تكويد صنف_ارصدة'!B1611,صادر_وارد!$A$3:$A$500)</f>
        <v>0</v>
      </c>
      <c r="D1611" s="19">
        <f ca="1">SUMIF(صادر_وارد!$D$3:$D$1999,'تكويد صنف_ارصدة'!B1611,صادر_وارد!$B$3:$B$500)</f>
        <v>0</v>
      </c>
      <c r="E1611" s="67">
        <f t="shared" ca="1" si="26"/>
        <v>0</v>
      </c>
      <c r="F1611" s="66"/>
    </row>
    <row r="1612" spans="1:6" ht="19.5" thickTop="1" thickBot="1">
      <c r="A1612" s="66"/>
      <c r="B1612" s="19" t="str">
        <f>IF(A1612="","",SUBTOTAL(3,A$6:A1612))</f>
        <v/>
      </c>
      <c r="C1612" s="18">
        <f ca="1">SUMIF(صادر_وارد!$D$3:$D$1999,'تكويد صنف_ارصدة'!B1612,صادر_وارد!$A$3:$A$500)</f>
        <v>0</v>
      </c>
      <c r="D1612" s="19">
        <f ca="1">SUMIF(صادر_وارد!$D$3:$D$1999,'تكويد صنف_ارصدة'!B1612,صادر_وارد!$B$3:$B$500)</f>
        <v>0</v>
      </c>
      <c r="E1612" s="67">
        <f t="shared" ca="1" si="26"/>
        <v>0</v>
      </c>
      <c r="F1612" s="66"/>
    </row>
    <row r="1613" spans="1:6" ht="19.5" thickTop="1" thickBot="1">
      <c r="A1613" s="66"/>
      <c r="B1613" s="19" t="str">
        <f>IF(A1613="","",SUBTOTAL(3,A$6:A1613))</f>
        <v/>
      </c>
      <c r="C1613" s="18">
        <f ca="1">SUMIF(صادر_وارد!$D$3:$D$1999,'تكويد صنف_ارصدة'!B1613,صادر_وارد!$A$3:$A$500)</f>
        <v>0</v>
      </c>
      <c r="D1613" s="19">
        <f ca="1">SUMIF(صادر_وارد!$D$3:$D$1999,'تكويد صنف_ارصدة'!B1613,صادر_وارد!$B$3:$B$500)</f>
        <v>0</v>
      </c>
      <c r="E1613" s="67">
        <f t="shared" ca="1" si="26"/>
        <v>0</v>
      </c>
      <c r="F1613" s="66"/>
    </row>
    <row r="1614" spans="1:6" ht="19.5" thickTop="1" thickBot="1">
      <c r="A1614" s="66"/>
      <c r="B1614" s="19" t="str">
        <f>IF(A1614="","",SUBTOTAL(3,A$6:A1614))</f>
        <v/>
      </c>
      <c r="C1614" s="18">
        <f ca="1">SUMIF(صادر_وارد!$D$3:$D$1999,'تكويد صنف_ارصدة'!B1614,صادر_وارد!$A$3:$A$500)</f>
        <v>0</v>
      </c>
      <c r="D1614" s="19">
        <f ca="1">SUMIF(صادر_وارد!$D$3:$D$1999,'تكويد صنف_ارصدة'!B1614,صادر_وارد!$B$3:$B$500)</f>
        <v>0</v>
      </c>
      <c r="E1614" s="67">
        <f t="shared" ca="1" si="26"/>
        <v>0</v>
      </c>
      <c r="F1614" s="66"/>
    </row>
    <row r="1615" spans="1:6" ht="19.5" thickTop="1" thickBot="1">
      <c r="A1615" s="66"/>
      <c r="B1615" s="19" t="str">
        <f>IF(A1615="","",SUBTOTAL(3,A$6:A1615))</f>
        <v/>
      </c>
      <c r="C1615" s="18">
        <f ca="1">SUMIF(صادر_وارد!$D$3:$D$1999,'تكويد صنف_ارصدة'!B1615,صادر_وارد!$A$3:$A$500)</f>
        <v>0</v>
      </c>
      <c r="D1615" s="19">
        <f ca="1">SUMIF(صادر_وارد!$D$3:$D$1999,'تكويد صنف_ارصدة'!B1615,صادر_وارد!$B$3:$B$500)</f>
        <v>0</v>
      </c>
      <c r="E1615" s="67">
        <f t="shared" ca="1" si="26"/>
        <v>0</v>
      </c>
      <c r="F1615" s="66"/>
    </row>
    <row r="1616" spans="1:6" ht="19.5" thickTop="1" thickBot="1">
      <c r="A1616" s="66"/>
      <c r="B1616" s="19" t="str">
        <f>IF(A1616="","",SUBTOTAL(3,A$6:A1616))</f>
        <v/>
      </c>
      <c r="C1616" s="18">
        <f ca="1">SUMIF(صادر_وارد!$D$3:$D$1999,'تكويد صنف_ارصدة'!B1616,صادر_وارد!$A$3:$A$500)</f>
        <v>0</v>
      </c>
      <c r="D1616" s="19">
        <f ca="1">SUMIF(صادر_وارد!$D$3:$D$1999,'تكويد صنف_ارصدة'!B1616,صادر_وارد!$B$3:$B$500)</f>
        <v>0</v>
      </c>
      <c r="E1616" s="67">
        <f t="shared" ca="1" si="26"/>
        <v>0</v>
      </c>
      <c r="F1616" s="66"/>
    </row>
    <row r="1617" spans="1:6" ht="19.5" thickTop="1" thickBot="1">
      <c r="A1617" s="66"/>
      <c r="B1617" s="19" t="str">
        <f>IF(A1617="","",SUBTOTAL(3,A$6:A1617))</f>
        <v/>
      </c>
      <c r="C1617" s="18">
        <f ca="1">SUMIF(صادر_وارد!$D$3:$D$1999,'تكويد صنف_ارصدة'!B1617,صادر_وارد!$A$3:$A$500)</f>
        <v>0</v>
      </c>
      <c r="D1617" s="19">
        <f ca="1">SUMIF(صادر_وارد!$D$3:$D$1999,'تكويد صنف_ارصدة'!B1617,صادر_وارد!$B$3:$B$500)</f>
        <v>0</v>
      </c>
      <c r="E1617" s="67">
        <f t="shared" ca="1" si="26"/>
        <v>0</v>
      </c>
      <c r="F1617" s="66"/>
    </row>
    <row r="1618" spans="1:6" ht="19.5" thickTop="1" thickBot="1">
      <c r="A1618" s="66"/>
      <c r="B1618" s="19" t="str">
        <f>IF(A1618="","",SUBTOTAL(3,A$6:A1618))</f>
        <v/>
      </c>
      <c r="C1618" s="18">
        <f ca="1">SUMIF(صادر_وارد!$D$3:$D$1999,'تكويد صنف_ارصدة'!B1618,صادر_وارد!$A$3:$A$500)</f>
        <v>0</v>
      </c>
      <c r="D1618" s="19">
        <f ca="1">SUMIF(صادر_وارد!$D$3:$D$1999,'تكويد صنف_ارصدة'!B1618,صادر_وارد!$B$3:$B$500)</f>
        <v>0</v>
      </c>
      <c r="E1618" s="67">
        <f t="shared" ca="1" si="26"/>
        <v>0</v>
      </c>
      <c r="F1618" s="66"/>
    </row>
    <row r="1619" spans="1:6" ht="19.5" thickTop="1" thickBot="1">
      <c r="A1619" s="66"/>
      <c r="B1619" s="19" t="str">
        <f>IF(A1619="","",SUBTOTAL(3,A$6:A1619))</f>
        <v/>
      </c>
      <c r="C1619" s="18">
        <f ca="1">SUMIF(صادر_وارد!$D$3:$D$1999,'تكويد صنف_ارصدة'!B1619,صادر_وارد!$A$3:$A$500)</f>
        <v>0</v>
      </c>
      <c r="D1619" s="19">
        <f ca="1">SUMIF(صادر_وارد!$D$3:$D$1999,'تكويد صنف_ارصدة'!B1619,صادر_وارد!$B$3:$B$500)</f>
        <v>0</v>
      </c>
      <c r="E1619" s="67">
        <f t="shared" ca="1" si="26"/>
        <v>0</v>
      </c>
      <c r="F1619" s="66"/>
    </row>
    <row r="1620" spans="1:6" ht="19.5" thickTop="1" thickBot="1">
      <c r="A1620" s="66"/>
      <c r="B1620" s="19" t="str">
        <f>IF(A1620="","",SUBTOTAL(3,A$6:A1620))</f>
        <v/>
      </c>
      <c r="C1620" s="18">
        <f ca="1">SUMIF(صادر_وارد!$D$3:$D$1999,'تكويد صنف_ارصدة'!B1620,صادر_وارد!$A$3:$A$500)</f>
        <v>0</v>
      </c>
      <c r="D1620" s="19">
        <f ca="1">SUMIF(صادر_وارد!$D$3:$D$1999,'تكويد صنف_ارصدة'!B1620,صادر_وارد!$B$3:$B$500)</f>
        <v>0</v>
      </c>
      <c r="E1620" s="67">
        <f t="shared" ca="1" si="26"/>
        <v>0</v>
      </c>
      <c r="F1620" s="66"/>
    </row>
    <row r="1621" spans="1:6" ht="19.5" thickTop="1" thickBot="1">
      <c r="A1621" s="66"/>
      <c r="B1621" s="19" t="str">
        <f>IF(A1621="","",SUBTOTAL(3,A$6:A1621))</f>
        <v/>
      </c>
      <c r="C1621" s="18">
        <f ca="1">SUMIF(صادر_وارد!$D$3:$D$1999,'تكويد صنف_ارصدة'!B1621,صادر_وارد!$A$3:$A$500)</f>
        <v>0</v>
      </c>
      <c r="D1621" s="19">
        <f ca="1">SUMIF(صادر_وارد!$D$3:$D$1999,'تكويد صنف_ارصدة'!B1621,صادر_وارد!$B$3:$B$500)</f>
        <v>0</v>
      </c>
      <c r="E1621" s="67">
        <f t="shared" ca="1" si="26"/>
        <v>0</v>
      </c>
      <c r="F1621" s="66"/>
    </row>
    <row r="1622" spans="1:6" ht="19.5" thickTop="1" thickBot="1">
      <c r="A1622" s="66"/>
      <c r="B1622" s="19" t="str">
        <f>IF(A1622="","",SUBTOTAL(3,A$6:A1622))</f>
        <v/>
      </c>
      <c r="C1622" s="18">
        <f ca="1">SUMIF(صادر_وارد!$D$3:$D$1999,'تكويد صنف_ارصدة'!B1622,صادر_وارد!$A$3:$A$500)</f>
        <v>0</v>
      </c>
      <c r="D1622" s="19">
        <f ca="1">SUMIF(صادر_وارد!$D$3:$D$1999,'تكويد صنف_ارصدة'!B1622,صادر_وارد!$B$3:$B$500)</f>
        <v>0</v>
      </c>
      <c r="E1622" s="67">
        <f t="shared" ca="1" si="26"/>
        <v>0</v>
      </c>
      <c r="F1622" s="66"/>
    </row>
    <row r="1623" spans="1:6" ht="19.5" thickTop="1" thickBot="1">
      <c r="A1623" s="66"/>
      <c r="B1623" s="19" t="str">
        <f>IF(A1623="","",SUBTOTAL(3,A$6:A1623))</f>
        <v/>
      </c>
      <c r="C1623" s="18">
        <f ca="1">SUMIF(صادر_وارد!$D$3:$D$1999,'تكويد صنف_ارصدة'!B1623,صادر_وارد!$A$3:$A$500)</f>
        <v>0</v>
      </c>
      <c r="D1623" s="19">
        <f ca="1">SUMIF(صادر_وارد!$D$3:$D$1999,'تكويد صنف_ارصدة'!B1623,صادر_وارد!$B$3:$B$500)</f>
        <v>0</v>
      </c>
      <c r="E1623" s="67">
        <f t="shared" ca="1" si="26"/>
        <v>0</v>
      </c>
      <c r="F1623" s="66"/>
    </row>
    <row r="1624" spans="1:6" ht="19.5" thickTop="1" thickBot="1">
      <c r="A1624" s="66"/>
      <c r="B1624" s="19" t="str">
        <f>IF(A1624="","",SUBTOTAL(3,A$6:A1624))</f>
        <v/>
      </c>
      <c r="C1624" s="18">
        <f ca="1">SUMIF(صادر_وارد!$D$3:$D$1999,'تكويد صنف_ارصدة'!B1624,صادر_وارد!$A$3:$A$500)</f>
        <v>0</v>
      </c>
      <c r="D1624" s="19">
        <f ca="1">SUMIF(صادر_وارد!$D$3:$D$1999,'تكويد صنف_ارصدة'!B1624,صادر_وارد!$B$3:$B$500)</f>
        <v>0</v>
      </c>
      <c r="E1624" s="67">
        <f t="shared" ca="1" si="26"/>
        <v>0</v>
      </c>
      <c r="F1624" s="66"/>
    </row>
    <row r="1625" spans="1:6" ht="19.5" thickTop="1" thickBot="1">
      <c r="A1625" s="66"/>
      <c r="B1625" s="19" t="str">
        <f>IF(A1625="","",SUBTOTAL(3,A$6:A1625))</f>
        <v/>
      </c>
      <c r="C1625" s="18">
        <f ca="1">SUMIF(صادر_وارد!$D$3:$D$1999,'تكويد صنف_ارصدة'!B1625,صادر_وارد!$A$3:$A$500)</f>
        <v>0</v>
      </c>
      <c r="D1625" s="19">
        <f ca="1">SUMIF(صادر_وارد!$D$3:$D$1999,'تكويد صنف_ارصدة'!B1625,صادر_وارد!$B$3:$B$500)</f>
        <v>0</v>
      </c>
      <c r="E1625" s="67">
        <f t="shared" ca="1" si="26"/>
        <v>0</v>
      </c>
      <c r="F1625" s="66"/>
    </row>
    <row r="1626" spans="1:6" ht="19.5" thickTop="1" thickBot="1">
      <c r="A1626" s="66"/>
      <c r="B1626" s="19" t="str">
        <f>IF(A1626="","",SUBTOTAL(3,A$6:A1626))</f>
        <v/>
      </c>
      <c r="C1626" s="18">
        <f ca="1">SUMIF(صادر_وارد!$D$3:$D$1999,'تكويد صنف_ارصدة'!B1626,صادر_وارد!$A$3:$A$500)</f>
        <v>0</v>
      </c>
      <c r="D1626" s="19">
        <f ca="1">SUMIF(صادر_وارد!$D$3:$D$1999,'تكويد صنف_ارصدة'!B1626,صادر_وارد!$B$3:$B$500)</f>
        <v>0</v>
      </c>
      <c r="E1626" s="67">
        <f t="shared" ca="1" si="26"/>
        <v>0</v>
      </c>
      <c r="F1626" s="66"/>
    </row>
    <row r="1627" spans="1:6" ht="19.5" thickTop="1" thickBot="1">
      <c r="A1627" s="66"/>
      <c r="B1627" s="19" t="str">
        <f>IF(A1627="","",SUBTOTAL(3,A$6:A1627))</f>
        <v/>
      </c>
      <c r="C1627" s="18">
        <f ca="1">SUMIF(صادر_وارد!$D$3:$D$1999,'تكويد صنف_ارصدة'!B1627,صادر_وارد!$A$3:$A$500)</f>
        <v>0</v>
      </c>
      <c r="D1627" s="19">
        <f ca="1">SUMIF(صادر_وارد!$D$3:$D$1999,'تكويد صنف_ارصدة'!B1627,صادر_وارد!$B$3:$B$500)</f>
        <v>0</v>
      </c>
      <c r="E1627" s="67">
        <f t="shared" ca="1" si="26"/>
        <v>0</v>
      </c>
      <c r="F1627" s="66"/>
    </row>
    <row r="1628" spans="1:6" ht="19.5" thickTop="1" thickBot="1">
      <c r="A1628" s="66"/>
      <c r="B1628" s="19" t="str">
        <f>IF(A1628="","",SUBTOTAL(3,A$6:A1628))</f>
        <v/>
      </c>
      <c r="C1628" s="18">
        <f ca="1">SUMIF(صادر_وارد!$D$3:$D$1999,'تكويد صنف_ارصدة'!B1628,صادر_وارد!$A$3:$A$500)</f>
        <v>0</v>
      </c>
      <c r="D1628" s="19">
        <f ca="1">SUMIF(صادر_وارد!$D$3:$D$1999,'تكويد صنف_ارصدة'!B1628,صادر_وارد!$B$3:$B$500)</f>
        <v>0</v>
      </c>
      <c r="E1628" s="67">
        <f t="shared" ca="1" si="26"/>
        <v>0</v>
      </c>
      <c r="F1628" s="66"/>
    </row>
    <row r="1629" spans="1:6" ht="19.5" thickTop="1" thickBot="1">
      <c r="A1629" s="66"/>
      <c r="B1629" s="19" t="str">
        <f>IF(A1629="","",SUBTOTAL(3,A$6:A1629))</f>
        <v/>
      </c>
      <c r="C1629" s="18">
        <f ca="1">SUMIF(صادر_وارد!$D$3:$D$1999,'تكويد صنف_ارصدة'!B1629,صادر_وارد!$A$3:$A$500)</f>
        <v>0</v>
      </c>
      <c r="D1629" s="19">
        <f ca="1">SUMIF(صادر_وارد!$D$3:$D$1999,'تكويد صنف_ارصدة'!B1629,صادر_وارد!$B$3:$B$500)</f>
        <v>0</v>
      </c>
      <c r="E1629" s="67">
        <f t="shared" ca="1" si="26"/>
        <v>0</v>
      </c>
      <c r="F1629" s="66"/>
    </row>
    <row r="1630" spans="1:6" ht="19.5" thickTop="1" thickBot="1">
      <c r="A1630" s="66"/>
      <c r="B1630" s="19" t="str">
        <f>IF(A1630="","",SUBTOTAL(3,A$6:A1630))</f>
        <v/>
      </c>
      <c r="C1630" s="18">
        <f ca="1">SUMIF(صادر_وارد!$D$3:$D$1999,'تكويد صنف_ارصدة'!B1630,صادر_وارد!$A$3:$A$500)</f>
        <v>0</v>
      </c>
      <c r="D1630" s="19">
        <f ca="1">SUMIF(صادر_وارد!$D$3:$D$1999,'تكويد صنف_ارصدة'!B1630,صادر_وارد!$B$3:$B$500)</f>
        <v>0</v>
      </c>
      <c r="E1630" s="67">
        <f t="shared" ca="1" si="26"/>
        <v>0</v>
      </c>
      <c r="F1630" s="66"/>
    </row>
    <row r="1631" spans="1:6" ht="19.5" thickTop="1" thickBot="1">
      <c r="A1631" s="66"/>
      <c r="B1631" s="19" t="str">
        <f>IF(A1631="","",SUBTOTAL(3,A$6:A1631))</f>
        <v/>
      </c>
      <c r="C1631" s="18">
        <f ca="1">SUMIF(صادر_وارد!$D$3:$D$1999,'تكويد صنف_ارصدة'!B1631,صادر_وارد!$A$3:$A$500)</f>
        <v>0</v>
      </c>
      <c r="D1631" s="19">
        <f ca="1">SUMIF(صادر_وارد!$D$3:$D$1999,'تكويد صنف_ارصدة'!B1631,صادر_وارد!$B$3:$B$500)</f>
        <v>0</v>
      </c>
      <c r="E1631" s="67">
        <f t="shared" ca="1" si="26"/>
        <v>0</v>
      </c>
      <c r="F1631" s="66"/>
    </row>
    <row r="1632" spans="1:6" ht="19.5" thickTop="1" thickBot="1">
      <c r="A1632" s="66"/>
      <c r="B1632" s="19" t="str">
        <f>IF(A1632="","",SUBTOTAL(3,A$6:A1632))</f>
        <v/>
      </c>
      <c r="C1632" s="18">
        <f ca="1">SUMIF(صادر_وارد!$D$3:$D$1999,'تكويد صنف_ارصدة'!B1632,صادر_وارد!$A$3:$A$500)</f>
        <v>0</v>
      </c>
      <c r="D1632" s="19">
        <f ca="1">SUMIF(صادر_وارد!$D$3:$D$1999,'تكويد صنف_ارصدة'!B1632,صادر_وارد!$B$3:$B$500)</f>
        <v>0</v>
      </c>
      <c r="E1632" s="67">
        <f t="shared" ca="1" si="26"/>
        <v>0</v>
      </c>
      <c r="F1632" s="66"/>
    </row>
    <row r="1633" spans="1:6" ht="19.5" thickTop="1" thickBot="1">
      <c r="A1633" s="66"/>
      <c r="B1633" s="19" t="str">
        <f>IF(A1633="","",SUBTOTAL(3,A$6:A1633))</f>
        <v/>
      </c>
      <c r="C1633" s="18">
        <f ca="1">SUMIF(صادر_وارد!$D$3:$D$1999,'تكويد صنف_ارصدة'!B1633,صادر_وارد!$A$3:$A$500)</f>
        <v>0</v>
      </c>
      <c r="D1633" s="19">
        <f ca="1">SUMIF(صادر_وارد!$D$3:$D$1999,'تكويد صنف_ارصدة'!B1633,صادر_وارد!$B$3:$B$500)</f>
        <v>0</v>
      </c>
      <c r="E1633" s="67">
        <f t="shared" ca="1" si="26"/>
        <v>0</v>
      </c>
      <c r="F1633" s="66"/>
    </row>
    <row r="1634" spans="1:6" ht="19.5" thickTop="1" thickBot="1">
      <c r="A1634" s="66"/>
      <c r="B1634" s="19" t="str">
        <f>IF(A1634="","",SUBTOTAL(3,A$6:A1634))</f>
        <v/>
      </c>
      <c r="C1634" s="18">
        <f ca="1">SUMIF(صادر_وارد!$D$3:$D$1999,'تكويد صنف_ارصدة'!B1634,صادر_وارد!$A$3:$A$500)</f>
        <v>0</v>
      </c>
      <c r="D1634" s="19">
        <f ca="1">SUMIF(صادر_وارد!$D$3:$D$1999,'تكويد صنف_ارصدة'!B1634,صادر_وارد!$B$3:$B$500)</f>
        <v>0</v>
      </c>
      <c r="E1634" s="67">
        <f t="shared" ca="1" si="26"/>
        <v>0</v>
      </c>
      <c r="F1634" s="66"/>
    </row>
    <row r="1635" spans="1:6" ht="19.5" thickTop="1" thickBot="1">
      <c r="A1635" s="66"/>
      <c r="B1635" s="19" t="str">
        <f>IF(A1635="","",SUBTOTAL(3,A$6:A1635))</f>
        <v/>
      </c>
      <c r="C1635" s="18">
        <f ca="1">SUMIF(صادر_وارد!$D$3:$D$1999,'تكويد صنف_ارصدة'!B1635,صادر_وارد!$A$3:$A$500)</f>
        <v>0</v>
      </c>
      <c r="D1635" s="19">
        <f ca="1">SUMIF(صادر_وارد!$D$3:$D$1999,'تكويد صنف_ارصدة'!B1635,صادر_وارد!$B$3:$B$500)</f>
        <v>0</v>
      </c>
      <c r="E1635" s="67">
        <f t="shared" ca="1" si="26"/>
        <v>0</v>
      </c>
      <c r="F1635" s="66"/>
    </row>
    <row r="1636" spans="1:6" ht="19.5" thickTop="1" thickBot="1">
      <c r="A1636" s="66"/>
      <c r="B1636" s="19" t="str">
        <f>IF(A1636="","",SUBTOTAL(3,A$6:A1636))</f>
        <v/>
      </c>
      <c r="C1636" s="18">
        <f ca="1">SUMIF(صادر_وارد!$D$3:$D$1999,'تكويد صنف_ارصدة'!B1636,صادر_وارد!$A$3:$A$500)</f>
        <v>0</v>
      </c>
      <c r="D1636" s="19">
        <f ca="1">SUMIF(صادر_وارد!$D$3:$D$1999,'تكويد صنف_ارصدة'!B1636,صادر_وارد!$B$3:$B$500)</f>
        <v>0</v>
      </c>
      <c r="E1636" s="67">
        <f t="shared" ca="1" si="26"/>
        <v>0</v>
      </c>
      <c r="F1636" s="66"/>
    </row>
    <row r="1637" spans="1:6" ht="19.5" thickTop="1" thickBot="1">
      <c r="A1637" s="66"/>
      <c r="B1637" s="19" t="str">
        <f>IF(A1637="","",SUBTOTAL(3,A$6:A1637))</f>
        <v/>
      </c>
      <c r="C1637" s="18">
        <f ca="1">SUMIF(صادر_وارد!$D$3:$D$1999,'تكويد صنف_ارصدة'!B1637,صادر_وارد!$A$3:$A$500)</f>
        <v>0</v>
      </c>
      <c r="D1637" s="19">
        <f ca="1">SUMIF(صادر_وارد!$D$3:$D$1999,'تكويد صنف_ارصدة'!B1637,صادر_وارد!$B$3:$B$500)</f>
        <v>0</v>
      </c>
      <c r="E1637" s="67">
        <f t="shared" ca="1" si="26"/>
        <v>0</v>
      </c>
      <c r="F1637" s="66"/>
    </row>
    <row r="1638" spans="1:6" ht="19.5" thickTop="1" thickBot="1">
      <c r="A1638" s="66"/>
      <c r="B1638" s="19" t="str">
        <f>IF(A1638="","",SUBTOTAL(3,A$6:A1638))</f>
        <v/>
      </c>
      <c r="C1638" s="18">
        <f ca="1">SUMIF(صادر_وارد!$D$3:$D$1999,'تكويد صنف_ارصدة'!B1638,صادر_وارد!$A$3:$A$500)</f>
        <v>0</v>
      </c>
      <c r="D1638" s="19">
        <f ca="1">SUMIF(صادر_وارد!$D$3:$D$1999,'تكويد صنف_ارصدة'!B1638,صادر_وارد!$B$3:$B$500)</f>
        <v>0</v>
      </c>
      <c r="E1638" s="67">
        <f t="shared" ca="1" si="26"/>
        <v>0</v>
      </c>
      <c r="F1638" s="66"/>
    </row>
    <row r="1639" spans="1:6" ht="19.5" thickTop="1" thickBot="1">
      <c r="A1639" s="66"/>
      <c r="B1639" s="19" t="str">
        <f>IF(A1639="","",SUBTOTAL(3,A$6:A1639))</f>
        <v/>
      </c>
      <c r="C1639" s="18">
        <f ca="1">SUMIF(صادر_وارد!$D$3:$D$1999,'تكويد صنف_ارصدة'!B1639,صادر_وارد!$A$3:$A$500)</f>
        <v>0</v>
      </c>
      <c r="D1639" s="19">
        <f ca="1">SUMIF(صادر_وارد!$D$3:$D$1999,'تكويد صنف_ارصدة'!B1639,صادر_وارد!$B$3:$B$500)</f>
        <v>0</v>
      </c>
      <c r="E1639" s="67">
        <f t="shared" ca="1" si="26"/>
        <v>0</v>
      </c>
      <c r="F1639" s="66"/>
    </row>
    <row r="1640" spans="1:6" ht="19.5" thickTop="1" thickBot="1">
      <c r="A1640" s="66"/>
      <c r="B1640" s="19" t="str">
        <f>IF(A1640="","",SUBTOTAL(3,A$6:A1640))</f>
        <v/>
      </c>
      <c r="C1640" s="18">
        <f ca="1">SUMIF(صادر_وارد!$D$3:$D$1999,'تكويد صنف_ارصدة'!B1640,صادر_وارد!$A$3:$A$500)</f>
        <v>0</v>
      </c>
      <c r="D1640" s="19">
        <f ca="1">SUMIF(صادر_وارد!$D$3:$D$1999,'تكويد صنف_ارصدة'!B1640,صادر_وارد!$B$3:$B$500)</f>
        <v>0</v>
      </c>
      <c r="E1640" s="67">
        <f t="shared" ca="1" si="26"/>
        <v>0</v>
      </c>
      <c r="F1640" s="66"/>
    </row>
    <row r="1641" spans="1:6" ht="19.5" thickTop="1" thickBot="1">
      <c r="A1641" s="66"/>
      <c r="B1641" s="19" t="str">
        <f>IF(A1641="","",SUBTOTAL(3,A$6:A1641))</f>
        <v/>
      </c>
      <c r="C1641" s="18">
        <f ca="1">SUMIF(صادر_وارد!$D$3:$D$1999,'تكويد صنف_ارصدة'!B1641,صادر_وارد!$A$3:$A$500)</f>
        <v>0</v>
      </c>
      <c r="D1641" s="19">
        <f ca="1">SUMIF(صادر_وارد!$D$3:$D$1999,'تكويد صنف_ارصدة'!B1641,صادر_وارد!$B$3:$B$500)</f>
        <v>0</v>
      </c>
      <c r="E1641" s="67">
        <f t="shared" ca="1" si="26"/>
        <v>0</v>
      </c>
      <c r="F1641" s="66"/>
    </row>
    <row r="1642" spans="1:6" ht="19.5" thickTop="1" thickBot="1">
      <c r="A1642" s="66"/>
      <c r="B1642" s="19" t="str">
        <f>IF(A1642="","",SUBTOTAL(3,A$6:A1642))</f>
        <v/>
      </c>
      <c r="C1642" s="18">
        <f ca="1">SUMIF(صادر_وارد!$D$3:$D$1999,'تكويد صنف_ارصدة'!B1642,صادر_وارد!$A$3:$A$500)</f>
        <v>0</v>
      </c>
      <c r="D1642" s="19">
        <f ca="1">SUMIF(صادر_وارد!$D$3:$D$1999,'تكويد صنف_ارصدة'!B1642,صادر_وارد!$B$3:$B$500)</f>
        <v>0</v>
      </c>
      <c r="E1642" s="67">
        <f t="shared" ca="1" si="26"/>
        <v>0</v>
      </c>
      <c r="F1642" s="66"/>
    </row>
    <row r="1643" spans="1:6" ht="19.5" thickTop="1" thickBot="1">
      <c r="A1643" s="66"/>
      <c r="B1643" s="19" t="str">
        <f>IF(A1643="","",SUBTOTAL(3,A$6:A1643))</f>
        <v/>
      </c>
      <c r="C1643" s="18">
        <f ca="1">SUMIF(صادر_وارد!$D$3:$D$1999,'تكويد صنف_ارصدة'!B1643,صادر_وارد!$A$3:$A$500)</f>
        <v>0</v>
      </c>
      <c r="D1643" s="19">
        <f ca="1">SUMIF(صادر_وارد!$D$3:$D$1999,'تكويد صنف_ارصدة'!B1643,صادر_وارد!$B$3:$B$500)</f>
        <v>0</v>
      </c>
      <c r="E1643" s="67">
        <f t="shared" ca="1" si="26"/>
        <v>0</v>
      </c>
      <c r="F1643" s="66"/>
    </row>
    <row r="1644" spans="1:6" ht="19.5" thickTop="1" thickBot="1">
      <c r="A1644" s="66"/>
      <c r="B1644" s="19" t="str">
        <f>IF(A1644="","",SUBTOTAL(3,A$6:A1644))</f>
        <v/>
      </c>
      <c r="C1644" s="18">
        <f ca="1">SUMIF(صادر_وارد!$D$3:$D$1999,'تكويد صنف_ارصدة'!B1644,صادر_وارد!$A$3:$A$500)</f>
        <v>0</v>
      </c>
      <c r="D1644" s="19">
        <f ca="1">SUMIF(صادر_وارد!$D$3:$D$1999,'تكويد صنف_ارصدة'!B1644,صادر_وارد!$B$3:$B$500)</f>
        <v>0</v>
      </c>
      <c r="E1644" s="67">
        <f t="shared" ca="1" si="26"/>
        <v>0</v>
      </c>
      <c r="F1644" s="66"/>
    </row>
    <row r="1645" spans="1:6" ht="19.5" thickTop="1" thickBot="1">
      <c r="A1645" s="66"/>
      <c r="B1645" s="19" t="str">
        <f>IF(A1645="","",SUBTOTAL(3,A$6:A1645))</f>
        <v/>
      </c>
      <c r="C1645" s="18">
        <f ca="1">SUMIF(صادر_وارد!$D$3:$D$1999,'تكويد صنف_ارصدة'!B1645,صادر_وارد!$A$3:$A$500)</f>
        <v>0</v>
      </c>
      <c r="D1645" s="19">
        <f ca="1">SUMIF(صادر_وارد!$D$3:$D$1999,'تكويد صنف_ارصدة'!B1645,صادر_وارد!$B$3:$B$500)</f>
        <v>0</v>
      </c>
      <c r="E1645" s="67">
        <f t="shared" ca="1" si="26"/>
        <v>0</v>
      </c>
      <c r="F1645" s="66"/>
    </row>
    <row r="1646" spans="1:6" ht="19.5" thickTop="1" thickBot="1">
      <c r="A1646" s="66"/>
      <c r="B1646" s="19" t="str">
        <f>IF(A1646="","",SUBTOTAL(3,A$6:A1646))</f>
        <v/>
      </c>
      <c r="C1646" s="18">
        <f ca="1">SUMIF(صادر_وارد!$D$3:$D$1999,'تكويد صنف_ارصدة'!B1646,صادر_وارد!$A$3:$A$500)</f>
        <v>0</v>
      </c>
      <c r="D1646" s="19">
        <f ca="1">SUMIF(صادر_وارد!$D$3:$D$1999,'تكويد صنف_ارصدة'!B1646,صادر_وارد!$B$3:$B$500)</f>
        <v>0</v>
      </c>
      <c r="E1646" s="67">
        <f t="shared" ca="1" si="26"/>
        <v>0</v>
      </c>
      <c r="F1646" s="66"/>
    </row>
    <row r="1647" spans="1:6" ht="19.5" thickTop="1" thickBot="1">
      <c r="A1647" s="66"/>
      <c r="B1647" s="19" t="str">
        <f>IF(A1647="","",SUBTOTAL(3,A$6:A1647))</f>
        <v/>
      </c>
      <c r="C1647" s="18">
        <f ca="1">SUMIF(صادر_وارد!$D$3:$D$1999,'تكويد صنف_ارصدة'!B1647,صادر_وارد!$A$3:$A$500)</f>
        <v>0</v>
      </c>
      <c r="D1647" s="19">
        <f ca="1">SUMIF(صادر_وارد!$D$3:$D$1999,'تكويد صنف_ارصدة'!B1647,صادر_وارد!$B$3:$B$500)</f>
        <v>0</v>
      </c>
      <c r="E1647" s="67">
        <f t="shared" ca="1" si="26"/>
        <v>0</v>
      </c>
      <c r="F1647" s="66"/>
    </row>
    <row r="1648" spans="1:6" ht="19.5" thickTop="1" thickBot="1">
      <c r="A1648" s="66"/>
      <c r="B1648" s="19" t="str">
        <f>IF(A1648="","",SUBTOTAL(3,A$6:A1648))</f>
        <v/>
      </c>
      <c r="C1648" s="18">
        <f ca="1">SUMIF(صادر_وارد!$D$3:$D$1999,'تكويد صنف_ارصدة'!B1648,صادر_وارد!$A$3:$A$500)</f>
        <v>0</v>
      </c>
      <c r="D1648" s="19">
        <f ca="1">SUMIF(صادر_وارد!$D$3:$D$1999,'تكويد صنف_ارصدة'!B1648,صادر_وارد!$B$3:$B$500)</f>
        <v>0</v>
      </c>
      <c r="E1648" s="67">
        <f t="shared" ca="1" si="26"/>
        <v>0</v>
      </c>
      <c r="F1648" s="66"/>
    </row>
    <row r="1649" spans="1:6" ht="19.5" thickTop="1" thickBot="1">
      <c r="A1649" s="66"/>
      <c r="B1649" s="19" t="str">
        <f>IF(A1649="","",SUBTOTAL(3,A$6:A1649))</f>
        <v/>
      </c>
      <c r="C1649" s="18">
        <f ca="1">SUMIF(صادر_وارد!$D$3:$D$1999,'تكويد صنف_ارصدة'!B1649,صادر_وارد!$A$3:$A$500)</f>
        <v>0</v>
      </c>
      <c r="D1649" s="19">
        <f ca="1">SUMIF(صادر_وارد!$D$3:$D$1999,'تكويد صنف_ارصدة'!B1649,صادر_وارد!$B$3:$B$500)</f>
        <v>0</v>
      </c>
      <c r="E1649" s="67">
        <f t="shared" ca="1" si="26"/>
        <v>0</v>
      </c>
      <c r="F1649" s="66"/>
    </row>
    <row r="1650" spans="1:6" ht="19.5" thickTop="1" thickBot="1">
      <c r="A1650" s="66"/>
      <c r="B1650" s="19" t="str">
        <f>IF(A1650="","",SUBTOTAL(3,A$6:A1650))</f>
        <v/>
      </c>
      <c r="C1650" s="18">
        <f ca="1">SUMIF(صادر_وارد!$D$3:$D$1999,'تكويد صنف_ارصدة'!B1650,صادر_وارد!$A$3:$A$500)</f>
        <v>0</v>
      </c>
      <c r="D1650" s="19">
        <f ca="1">SUMIF(صادر_وارد!$D$3:$D$1999,'تكويد صنف_ارصدة'!B1650,صادر_وارد!$B$3:$B$500)</f>
        <v>0</v>
      </c>
      <c r="E1650" s="67">
        <f t="shared" ca="1" si="26"/>
        <v>0</v>
      </c>
      <c r="F1650" s="66"/>
    </row>
    <row r="1651" spans="1:6" ht="19.5" thickTop="1" thickBot="1">
      <c r="A1651" s="66"/>
      <c r="B1651" s="19" t="str">
        <f>IF(A1651="","",SUBTOTAL(3,A$6:A1651))</f>
        <v/>
      </c>
      <c r="C1651" s="18">
        <f ca="1">SUMIF(صادر_وارد!$D$3:$D$1999,'تكويد صنف_ارصدة'!B1651,صادر_وارد!$A$3:$A$500)</f>
        <v>0</v>
      </c>
      <c r="D1651" s="19">
        <f ca="1">SUMIF(صادر_وارد!$D$3:$D$1999,'تكويد صنف_ارصدة'!B1651,صادر_وارد!$B$3:$B$500)</f>
        <v>0</v>
      </c>
      <c r="E1651" s="67">
        <f t="shared" ca="1" si="26"/>
        <v>0</v>
      </c>
      <c r="F1651" s="66"/>
    </row>
    <row r="1652" spans="1:6" ht="19.5" thickTop="1" thickBot="1">
      <c r="A1652" s="66"/>
      <c r="B1652" s="19" t="str">
        <f>IF(A1652="","",SUBTOTAL(3,A$6:A1652))</f>
        <v/>
      </c>
      <c r="C1652" s="18">
        <f ca="1">SUMIF(صادر_وارد!$D$3:$D$1999,'تكويد صنف_ارصدة'!B1652,صادر_وارد!$A$3:$A$500)</f>
        <v>0</v>
      </c>
      <c r="D1652" s="19">
        <f ca="1">SUMIF(صادر_وارد!$D$3:$D$1999,'تكويد صنف_ارصدة'!B1652,صادر_وارد!$B$3:$B$500)</f>
        <v>0</v>
      </c>
      <c r="E1652" s="67">
        <f t="shared" ca="1" si="26"/>
        <v>0</v>
      </c>
      <c r="F1652" s="66"/>
    </row>
    <row r="1653" spans="1:6" ht="19.5" thickTop="1" thickBot="1">
      <c r="A1653" s="66"/>
      <c r="B1653" s="19" t="str">
        <f>IF(A1653="","",SUBTOTAL(3,A$6:A1653))</f>
        <v/>
      </c>
      <c r="C1653" s="18">
        <f ca="1">SUMIF(صادر_وارد!$D$3:$D$1999,'تكويد صنف_ارصدة'!B1653,صادر_وارد!$A$3:$A$500)</f>
        <v>0</v>
      </c>
      <c r="D1653" s="19">
        <f ca="1">SUMIF(صادر_وارد!$D$3:$D$1999,'تكويد صنف_ارصدة'!B1653,صادر_وارد!$B$3:$B$500)</f>
        <v>0</v>
      </c>
      <c r="E1653" s="67">
        <f t="shared" ca="1" si="26"/>
        <v>0</v>
      </c>
      <c r="F1653" s="66"/>
    </row>
    <row r="1654" spans="1:6" ht="19.5" thickTop="1" thickBot="1">
      <c r="A1654" s="66"/>
      <c r="B1654" s="19" t="str">
        <f>IF(A1654="","",SUBTOTAL(3,A$6:A1654))</f>
        <v/>
      </c>
      <c r="C1654" s="18">
        <f ca="1">SUMIF(صادر_وارد!$D$3:$D$1999,'تكويد صنف_ارصدة'!B1654,صادر_وارد!$A$3:$A$500)</f>
        <v>0</v>
      </c>
      <c r="D1654" s="19">
        <f ca="1">SUMIF(صادر_وارد!$D$3:$D$1999,'تكويد صنف_ارصدة'!B1654,صادر_وارد!$B$3:$B$500)</f>
        <v>0</v>
      </c>
      <c r="E1654" s="67">
        <f t="shared" ca="1" si="26"/>
        <v>0</v>
      </c>
      <c r="F1654" s="66"/>
    </row>
    <row r="1655" spans="1:6" ht="19.5" thickTop="1" thickBot="1">
      <c r="A1655" s="66"/>
      <c r="B1655" s="19" t="str">
        <f>IF(A1655="","",SUBTOTAL(3,A$6:A1655))</f>
        <v/>
      </c>
      <c r="C1655" s="18">
        <f ca="1">SUMIF(صادر_وارد!$D$3:$D$1999,'تكويد صنف_ارصدة'!B1655,صادر_وارد!$A$3:$A$500)</f>
        <v>0</v>
      </c>
      <c r="D1655" s="19">
        <f ca="1">SUMIF(صادر_وارد!$D$3:$D$1999,'تكويد صنف_ارصدة'!B1655,صادر_وارد!$B$3:$B$500)</f>
        <v>0</v>
      </c>
      <c r="E1655" s="67">
        <f t="shared" ca="1" si="26"/>
        <v>0</v>
      </c>
      <c r="F1655" s="66"/>
    </row>
    <row r="1656" spans="1:6" ht="19.5" thickTop="1" thickBot="1">
      <c r="A1656" s="66"/>
      <c r="B1656" s="19" t="str">
        <f>IF(A1656="","",SUBTOTAL(3,A$6:A1656))</f>
        <v/>
      </c>
      <c r="C1656" s="18">
        <f ca="1">SUMIF(صادر_وارد!$D$3:$D$1999,'تكويد صنف_ارصدة'!B1656,صادر_وارد!$A$3:$A$500)</f>
        <v>0</v>
      </c>
      <c r="D1656" s="19">
        <f ca="1">SUMIF(صادر_وارد!$D$3:$D$1999,'تكويد صنف_ارصدة'!B1656,صادر_وارد!$B$3:$B$500)</f>
        <v>0</v>
      </c>
      <c r="E1656" s="67">
        <f t="shared" ca="1" si="26"/>
        <v>0</v>
      </c>
      <c r="F1656" s="66"/>
    </row>
    <row r="1657" spans="1:6" ht="19.5" thickTop="1" thickBot="1">
      <c r="A1657" s="66"/>
      <c r="B1657" s="19" t="str">
        <f>IF(A1657="","",SUBTOTAL(3,A$6:A1657))</f>
        <v/>
      </c>
      <c r="C1657" s="18">
        <f ca="1">SUMIF(صادر_وارد!$D$3:$D$1999,'تكويد صنف_ارصدة'!B1657,صادر_وارد!$A$3:$A$500)</f>
        <v>0</v>
      </c>
      <c r="D1657" s="19">
        <f ca="1">SUMIF(صادر_وارد!$D$3:$D$1999,'تكويد صنف_ارصدة'!B1657,صادر_وارد!$B$3:$B$500)</f>
        <v>0</v>
      </c>
      <c r="E1657" s="67">
        <f t="shared" ca="1" si="26"/>
        <v>0</v>
      </c>
      <c r="F1657" s="66"/>
    </row>
    <row r="1658" spans="1:6" ht="19.5" thickTop="1" thickBot="1">
      <c r="A1658" s="66"/>
      <c r="B1658" s="19" t="str">
        <f>IF(A1658="","",SUBTOTAL(3,A$6:A1658))</f>
        <v/>
      </c>
      <c r="C1658" s="18">
        <f ca="1">SUMIF(صادر_وارد!$D$3:$D$1999,'تكويد صنف_ارصدة'!B1658,صادر_وارد!$A$3:$A$500)</f>
        <v>0</v>
      </c>
      <c r="D1658" s="19">
        <f ca="1">SUMIF(صادر_وارد!$D$3:$D$1999,'تكويد صنف_ارصدة'!B1658,صادر_وارد!$B$3:$B$500)</f>
        <v>0</v>
      </c>
      <c r="E1658" s="67">
        <f t="shared" ca="1" si="26"/>
        <v>0</v>
      </c>
      <c r="F1658" s="66"/>
    </row>
    <row r="1659" spans="1:6" ht="19.5" thickTop="1" thickBot="1">
      <c r="A1659" s="66"/>
      <c r="B1659" s="19" t="str">
        <f>IF(A1659="","",SUBTOTAL(3,A$6:A1659))</f>
        <v/>
      </c>
      <c r="C1659" s="18">
        <f ca="1">SUMIF(صادر_وارد!$D$3:$D$1999,'تكويد صنف_ارصدة'!B1659,صادر_وارد!$A$3:$A$500)</f>
        <v>0</v>
      </c>
      <c r="D1659" s="19">
        <f ca="1">SUMIF(صادر_وارد!$D$3:$D$1999,'تكويد صنف_ارصدة'!B1659,صادر_وارد!$B$3:$B$500)</f>
        <v>0</v>
      </c>
      <c r="E1659" s="67">
        <f t="shared" ca="1" si="26"/>
        <v>0</v>
      </c>
      <c r="F1659" s="66"/>
    </row>
    <row r="1660" spans="1:6" ht="19.5" thickTop="1" thickBot="1">
      <c r="A1660" s="66"/>
      <c r="B1660" s="19" t="str">
        <f>IF(A1660="","",SUBTOTAL(3,A$6:A1660))</f>
        <v/>
      </c>
      <c r="C1660" s="18">
        <f ca="1">SUMIF(صادر_وارد!$D$3:$D$1999,'تكويد صنف_ارصدة'!B1660,صادر_وارد!$A$3:$A$500)</f>
        <v>0</v>
      </c>
      <c r="D1660" s="19">
        <f ca="1">SUMIF(صادر_وارد!$D$3:$D$1999,'تكويد صنف_ارصدة'!B1660,صادر_وارد!$B$3:$B$500)</f>
        <v>0</v>
      </c>
      <c r="E1660" s="67">
        <f t="shared" ca="1" si="26"/>
        <v>0</v>
      </c>
      <c r="F1660" s="66"/>
    </row>
    <row r="1661" spans="1:6" ht="19.5" thickTop="1" thickBot="1">
      <c r="A1661" s="66"/>
      <c r="B1661" s="19" t="str">
        <f>IF(A1661="","",SUBTOTAL(3,A$6:A1661))</f>
        <v/>
      </c>
      <c r="C1661" s="18">
        <f ca="1">SUMIF(صادر_وارد!$D$3:$D$1999,'تكويد صنف_ارصدة'!B1661,صادر_وارد!$A$3:$A$500)</f>
        <v>0</v>
      </c>
      <c r="D1661" s="19">
        <f ca="1">SUMIF(صادر_وارد!$D$3:$D$1999,'تكويد صنف_ارصدة'!B1661,صادر_وارد!$B$3:$B$500)</f>
        <v>0</v>
      </c>
      <c r="E1661" s="67">
        <f t="shared" ca="1" si="26"/>
        <v>0</v>
      </c>
      <c r="F1661" s="66"/>
    </row>
    <row r="1662" spans="1:6" ht="19.5" thickTop="1" thickBot="1">
      <c r="A1662" s="66"/>
      <c r="B1662" s="19" t="str">
        <f>IF(A1662="","",SUBTOTAL(3,A$6:A1662))</f>
        <v/>
      </c>
      <c r="C1662" s="18">
        <f ca="1">SUMIF(صادر_وارد!$D$3:$D$1999,'تكويد صنف_ارصدة'!B1662,صادر_وارد!$A$3:$A$500)</f>
        <v>0</v>
      </c>
      <c r="D1662" s="19">
        <f ca="1">SUMIF(صادر_وارد!$D$3:$D$1999,'تكويد صنف_ارصدة'!B1662,صادر_وارد!$B$3:$B$500)</f>
        <v>0</v>
      </c>
      <c r="E1662" s="67">
        <f t="shared" ca="1" si="26"/>
        <v>0</v>
      </c>
      <c r="F1662" s="66"/>
    </row>
    <row r="1663" spans="1:6" ht="19.5" thickTop="1" thickBot="1">
      <c r="A1663" s="66"/>
      <c r="B1663" s="19" t="str">
        <f>IF(A1663="","",SUBTOTAL(3,A$6:A1663))</f>
        <v/>
      </c>
      <c r="C1663" s="18">
        <f ca="1">SUMIF(صادر_وارد!$D$3:$D$1999,'تكويد صنف_ارصدة'!B1663,صادر_وارد!$A$3:$A$500)</f>
        <v>0</v>
      </c>
      <c r="D1663" s="19">
        <f ca="1">SUMIF(صادر_وارد!$D$3:$D$1999,'تكويد صنف_ارصدة'!B1663,صادر_وارد!$B$3:$B$500)</f>
        <v>0</v>
      </c>
      <c r="E1663" s="67">
        <f t="shared" ca="1" si="26"/>
        <v>0</v>
      </c>
      <c r="F1663" s="66"/>
    </row>
    <row r="1664" spans="1:6" ht="19.5" thickTop="1" thickBot="1">
      <c r="A1664" s="66"/>
      <c r="B1664" s="19" t="str">
        <f>IF(A1664="","",SUBTOTAL(3,A$6:A1664))</f>
        <v/>
      </c>
      <c r="C1664" s="18">
        <f ca="1">SUMIF(صادر_وارد!$D$3:$D$1999,'تكويد صنف_ارصدة'!B1664,صادر_وارد!$A$3:$A$500)</f>
        <v>0</v>
      </c>
      <c r="D1664" s="19">
        <f ca="1">SUMIF(صادر_وارد!$D$3:$D$1999,'تكويد صنف_ارصدة'!B1664,صادر_وارد!$B$3:$B$500)</f>
        <v>0</v>
      </c>
      <c r="E1664" s="67">
        <f t="shared" ca="1" si="26"/>
        <v>0</v>
      </c>
      <c r="F1664" s="66"/>
    </row>
    <row r="1665" spans="1:6" ht="19.5" thickTop="1" thickBot="1">
      <c r="A1665" s="66"/>
      <c r="B1665" s="19" t="str">
        <f>IF(A1665="","",SUBTOTAL(3,A$6:A1665))</f>
        <v/>
      </c>
      <c r="C1665" s="18">
        <f ca="1">SUMIF(صادر_وارد!$D$3:$D$1999,'تكويد صنف_ارصدة'!B1665,صادر_وارد!$A$3:$A$500)</f>
        <v>0</v>
      </c>
      <c r="D1665" s="19">
        <f ca="1">SUMIF(صادر_وارد!$D$3:$D$1999,'تكويد صنف_ارصدة'!B1665,صادر_وارد!$B$3:$B$500)</f>
        <v>0</v>
      </c>
      <c r="E1665" s="67">
        <f t="shared" ca="1" si="26"/>
        <v>0</v>
      </c>
      <c r="F1665" s="66"/>
    </row>
    <row r="1666" spans="1:6" ht="19.5" thickTop="1" thickBot="1">
      <c r="A1666" s="66"/>
      <c r="B1666" s="19" t="str">
        <f>IF(A1666="","",SUBTOTAL(3,A$6:A1666))</f>
        <v/>
      </c>
      <c r="C1666" s="18">
        <f ca="1">SUMIF(صادر_وارد!$D$3:$D$1999,'تكويد صنف_ارصدة'!B1666,صادر_وارد!$A$3:$A$500)</f>
        <v>0</v>
      </c>
      <c r="D1666" s="19">
        <f ca="1">SUMIF(صادر_وارد!$D$3:$D$1999,'تكويد صنف_ارصدة'!B1666,صادر_وارد!$B$3:$B$500)</f>
        <v>0</v>
      </c>
      <c r="E1666" s="67">
        <f t="shared" ca="1" si="26"/>
        <v>0</v>
      </c>
      <c r="F1666" s="66"/>
    </row>
    <row r="1667" spans="1:6" ht="19.5" thickTop="1" thickBot="1">
      <c r="A1667" s="66"/>
      <c r="B1667" s="19" t="str">
        <f>IF(A1667="","",SUBTOTAL(3,A$6:A1667))</f>
        <v/>
      </c>
      <c r="C1667" s="18">
        <f ca="1">SUMIF(صادر_وارد!$D$3:$D$1999,'تكويد صنف_ارصدة'!B1667,صادر_وارد!$A$3:$A$500)</f>
        <v>0</v>
      </c>
      <c r="D1667" s="19">
        <f ca="1">SUMIF(صادر_وارد!$D$3:$D$1999,'تكويد صنف_ارصدة'!B1667,صادر_وارد!$B$3:$B$500)</f>
        <v>0</v>
      </c>
      <c r="E1667" s="67">
        <f t="shared" ca="1" si="26"/>
        <v>0</v>
      </c>
      <c r="F1667" s="66"/>
    </row>
    <row r="1668" spans="1:6" ht="19.5" thickTop="1" thickBot="1">
      <c r="A1668" s="66"/>
      <c r="B1668" s="19" t="str">
        <f>IF(A1668="","",SUBTOTAL(3,A$6:A1668))</f>
        <v/>
      </c>
      <c r="C1668" s="18">
        <f ca="1">SUMIF(صادر_وارد!$D$3:$D$1999,'تكويد صنف_ارصدة'!B1668,صادر_وارد!$A$3:$A$500)</f>
        <v>0</v>
      </c>
      <c r="D1668" s="19">
        <f ca="1">SUMIF(صادر_وارد!$D$3:$D$1999,'تكويد صنف_ارصدة'!B1668,صادر_وارد!$B$3:$B$500)</f>
        <v>0</v>
      </c>
      <c r="E1668" s="67">
        <f t="shared" ca="1" si="26"/>
        <v>0</v>
      </c>
      <c r="F1668" s="66"/>
    </row>
    <row r="1669" spans="1:6" ht="19.5" thickTop="1" thickBot="1">
      <c r="A1669" s="66"/>
      <c r="B1669" s="19" t="str">
        <f>IF(A1669="","",SUBTOTAL(3,A$6:A1669))</f>
        <v/>
      </c>
      <c r="C1669" s="18">
        <f ca="1">SUMIF(صادر_وارد!$D$3:$D$1999,'تكويد صنف_ارصدة'!B1669,صادر_وارد!$A$3:$A$500)</f>
        <v>0</v>
      </c>
      <c r="D1669" s="19">
        <f ca="1">SUMIF(صادر_وارد!$D$3:$D$1999,'تكويد صنف_ارصدة'!B1669,صادر_وارد!$B$3:$B$500)</f>
        <v>0</v>
      </c>
      <c r="E1669" s="67">
        <f t="shared" ca="1" si="26"/>
        <v>0</v>
      </c>
      <c r="F1669" s="66"/>
    </row>
    <row r="1670" spans="1:6" ht="19.5" thickTop="1" thickBot="1">
      <c r="A1670" s="66"/>
      <c r="B1670" s="19" t="str">
        <f>IF(A1670="","",SUBTOTAL(3,A$6:A1670))</f>
        <v/>
      </c>
      <c r="C1670" s="18">
        <f ca="1">SUMIF(صادر_وارد!$D$3:$D$1999,'تكويد صنف_ارصدة'!B1670,صادر_وارد!$A$3:$A$500)</f>
        <v>0</v>
      </c>
      <c r="D1670" s="19">
        <f ca="1">SUMIF(صادر_وارد!$D$3:$D$1999,'تكويد صنف_ارصدة'!B1670,صادر_وارد!$B$3:$B$500)</f>
        <v>0</v>
      </c>
      <c r="E1670" s="67">
        <f t="shared" ca="1" si="26"/>
        <v>0</v>
      </c>
      <c r="F1670" s="66"/>
    </row>
    <row r="1671" spans="1:6" ht="19.5" thickTop="1" thickBot="1">
      <c r="A1671" s="66"/>
      <c r="B1671" s="19" t="str">
        <f>IF(A1671="","",SUBTOTAL(3,A$6:A1671))</f>
        <v/>
      </c>
      <c r="C1671" s="18">
        <f ca="1">SUMIF(صادر_وارد!$D$3:$D$1999,'تكويد صنف_ارصدة'!B1671,صادر_وارد!$A$3:$A$500)</f>
        <v>0</v>
      </c>
      <c r="D1671" s="19">
        <f ca="1">SUMIF(صادر_وارد!$D$3:$D$1999,'تكويد صنف_ارصدة'!B1671,صادر_وارد!$B$3:$B$500)</f>
        <v>0</v>
      </c>
      <c r="E1671" s="67">
        <f t="shared" ref="E1671:E1734" ca="1" si="27">C1671-D1671</f>
        <v>0</v>
      </c>
      <c r="F1671" s="66"/>
    </row>
    <row r="1672" spans="1:6" ht="19.5" thickTop="1" thickBot="1">
      <c r="A1672" s="66"/>
      <c r="B1672" s="19" t="str">
        <f>IF(A1672="","",SUBTOTAL(3,A$6:A1672))</f>
        <v/>
      </c>
      <c r="C1672" s="18">
        <f ca="1">SUMIF(صادر_وارد!$D$3:$D$1999,'تكويد صنف_ارصدة'!B1672,صادر_وارد!$A$3:$A$500)</f>
        <v>0</v>
      </c>
      <c r="D1672" s="19">
        <f ca="1">SUMIF(صادر_وارد!$D$3:$D$1999,'تكويد صنف_ارصدة'!B1672,صادر_وارد!$B$3:$B$500)</f>
        <v>0</v>
      </c>
      <c r="E1672" s="67">
        <f t="shared" ca="1" si="27"/>
        <v>0</v>
      </c>
      <c r="F1672" s="66"/>
    </row>
    <row r="1673" spans="1:6" ht="19.5" thickTop="1" thickBot="1">
      <c r="A1673" s="66"/>
      <c r="B1673" s="19" t="str">
        <f>IF(A1673="","",SUBTOTAL(3,A$6:A1673))</f>
        <v/>
      </c>
      <c r="C1673" s="18">
        <f ca="1">SUMIF(صادر_وارد!$D$3:$D$1999,'تكويد صنف_ارصدة'!B1673,صادر_وارد!$A$3:$A$500)</f>
        <v>0</v>
      </c>
      <c r="D1673" s="19">
        <f ca="1">SUMIF(صادر_وارد!$D$3:$D$1999,'تكويد صنف_ارصدة'!B1673,صادر_وارد!$B$3:$B$500)</f>
        <v>0</v>
      </c>
      <c r="E1673" s="67">
        <f t="shared" ca="1" si="27"/>
        <v>0</v>
      </c>
      <c r="F1673" s="66"/>
    </row>
    <row r="1674" spans="1:6" ht="19.5" thickTop="1" thickBot="1">
      <c r="A1674" s="66"/>
      <c r="B1674" s="19" t="str">
        <f>IF(A1674="","",SUBTOTAL(3,A$6:A1674))</f>
        <v/>
      </c>
      <c r="C1674" s="18">
        <f ca="1">SUMIF(صادر_وارد!$D$3:$D$1999,'تكويد صنف_ارصدة'!B1674,صادر_وارد!$A$3:$A$500)</f>
        <v>0</v>
      </c>
      <c r="D1674" s="19">
        <f ca="1">SUMIF(صادر_وارد!$D$3:$D$1999,'تكويد صنف_ارصدة'!B1674,صادر_وارد!$B$3:$B$500)</f>
        <v>0</v>
      </c>
      <c r="E1674" s="67">
        <f t="shared" ca="1" si="27"/>
        <v>0</v>
      </c>
      <c r="F1674" s="66"/>
    </row>
    <row r="1675" spans="1:6" ht="19.5" thickTop="1" thickBot="1">
      <c r="A1675" s="66"/>
      <c r="B1675" s="19" t="str">
        <f>IF(A1675="","",SUBTOTAL(3,A$6:A1675))</f>
        <v/>
      </c>
      <c r="C1675" s="18">
        <f ca="1">SUMIF(صادر_وارد!$D$3:$D$1999,'تكويد صنف_ارصدة'!B1675,صادر_وارد!$A$3:$A$500)</f>
        <v>0</v>
      </c>
      <c r="D1675" s="19">
        <f ca="1">SUMIF(صادر_وارد!$D$3:$D$1999,'تكويد صنف_ارصدة'!B1675,صادر_وارد!$B$3:$B$500)</f>
        <v>0</v>
      </c>
      <c r="E1675" s="67">
        <f t="shared" ca="1" si="27"/>
        <v>0</v>
      </c>
      <c r="F1675" s="66"/>
    </row>
    <row r="1676" spans="1:6" ht="19.5" thickTop="1" thickBot="1">
      <c r="A1676" s="66"/>
      <c r="B1676" s="19" t="str">
        <f>IF(A1676="","",SUBTOTAL(3,A$6:A1676))</f>
        <v/>
      </c>
      <c r="C1676" s="18">
        <f ca="1">SUMIF(صادر_وارد!$D$3:$D$1999,'تكويد صنف_ارصدة'!B1676,صادر_وارد!$A$3:$A$500)</f>
        <v>0</v>
      </c>
      <c r="D1676" s="19">
        <f ca="1">SUMIF(صادر_وارد!$D$3:$D$1999,'تكويد صنف_ارصدة'!B1676,صادر_وارد!$B$3:$B$500)</f>
        <v>0</v>
      </c>
      <c r="E1676" s="67">
        <f t="shared" ca="1" si="27"/>
        <v>0</v>
      </c>
      <c r="F1676" s="66"/>
    </row>
    <row r="1677" spans="1:6" ht="19.5" thickTop="1" thickBot="1">
      <c r="A1677" s="66"/>
      <c r="B1677" s="19" t="str">
        <f>IF(A1677="","",SUBTOTAL(3,A$6:A1677))</f>
        <v/>
      </c>
      <c r="C1677" s="18">
        <f ca="1">SUMIF(صادر_وارد!$D$3:$D$1999,'تكويد صنف_ارصدة'!B1677,صادر_وارد!$A$3:$A$500)</f>
        <v>0</v>
      </c>
      <c r="D1677" s="19">
        <f ca="1">SUMIF(صادر_وارد!$D$3:$D$1999,'تكويد صنف_ارصدة'!B1677,صادر_وارد!$B$3:$B$500)</f>
        <v>0</v>
      </c>
      <c r="E1677" s="67">
        <f t="shared" ca="1" si="27"/>
        <v>0</v>
      </c>
      <c r="F1677" s="66"/>
    </row>
    <row r="1678" spans="1:6" ht="19.5" thickTop="1" thickBot="1">
      <c r="A1678" s="66"/>
      <c r="B1678" s="19" t="str">
        <f>IF(A1678="","",SUBTOTAL(3,A$6:A1678))</f>
        <v/>
      </c>
      <c r="C1678" s="18">
        <f ca="1">SUMIF(صادر_وارد!$D$3:$D$1999,'تكويد صنف_ارصدة'!B1678,صادر_وارد!$A$3:$A$500)</f>
        <v>0</v>
      </c>
      <c r="D1678" s="19">
        <f ca="1">SUMIF(صادر_وارد!$D$3:$D$1999,'تكويد صنف_ارصدة'!B1678,صادر_وارد!$B$3:$B$500)</f>
        <v>0</v>
      </c>
      <c r="E1678" s="67">
        <f t="shared" ca="1" si="27"/>
        <v>0</v>
      </c>
      <c r="F1678" s="66"/>
    </row>
    <row r="1679" spans="1:6" ht="19.5" thickTop="1" thickBot="1">
      <c r="A1679" s="66"/>
      <c r="B1679" s="19" t="str">
        <f>IF(A1679="","",SUBTOTAL(3,A$6:A1679))</f>
        <v/>
      </c>
      <c r="C1679" s="18">
        <f ca="1">SUMIF(صادر_وارد!$D$3:$D$1999,'تكويد صنف_ارصدة'!B1679,صادر_وارد!$A$3:$A$500)</f>
        <v>0</v>
      </c>
      <c r="D1679" s="19">
        <f ca="1">SUMIF(صادر_وارد!$D$3:$D$1999,'تكويد صنف_ارصدة'!B1679,صادر_وارد!$B$3:$B$500)</f>
        <v>0</v>
      </c>
      <c r="E1679" s="67">
        <f t="shared" ca="1" si="27"/>
        <v>0</v>
      </c>
      <c r="F1679" s="66"/>
    </row>
    <row r="1680" spans="1:6" ht="19.5" thickTop="1" thickBot="1">
      <c r="A1680" s="66"/>
      <c r="B1680" s="19" t="str">
        <f>IF(A1680="","",SUBTOTAL(3,A$6:A1680))</f>
        <v/>
      </c>
      <c r="C1680" s="18">
        <f ca="1">SUMIF(صادر_وارد!$D$3:$D$1999,'تكويد صنف_ارصدة'!B1680,صادر_وارد!$A$3:$A$500)</f>
        <v>0</v>
      </c>
      <c r="D1680" s="19">
        <f ca="1">SUMIF(صادر_وارد!$D$3:$D$1999,'تكويد صنف_ارصدة'!B1680,صادر_وارد!$B$3:$B$500)</f>
        <v>0</v>
      </c>
      <c r="E1680" s="67">
        <f t="shared" ca="1" si="27"/>
        <v>0</v>
      </c>
      <c r="F1680" s="66"/>
    </row>
    <row r="1681" spans="1:6" ht="19.5" thickTop="1" thickBot="1">
      <c r="A1681" s="66"/>
      <c r="B1681" s="19" t="str">
        <f>IF(A1681="","",SUBTOTAL(3,A$6:A1681))</f>
        <v/>
      </c>
      <c r="C1681" s="18">
        <f ca="1">SUMIF(صادر_وارد!$D$3:$D$1999,'تكويد صنف_ارصدة'!B1681,صادر_وارد!$A$3:$A$500)</f>
        <v>0</v>
      </c>
      <c r="D1681" s="19">
        <f ca="1">SUMIF(صادر_وارد!$D$3:$D$1999,'تكويد صنف_ارصدة'!B1681,صادر_وارد!$B$3:$B$500)</f>
        <v>0</v>
      </c>
      <c r="E1681" s="67">
        <f t="shared" ca="1" si="27"/>
        <v>0</v>
      </c>
      <c r="F1681" s="66"/>
    </row>
    <row r="1682" spans="1:6" ht="19.5" thickTop="1" thickBot="1">
      <c r="A1682" s="66"/>
      <c r="B1682" s="19" t="str">
        <f>IF(A1682="","",SUBTOTAL(3,A$6:A1682))</f>
        <v/>
      </c>
      <c r="C1682" s="18">
        <f ca="1">SUMIF(صادر_وارد!$D$3:$D$1999,'تكويد صنف_ارصدة'!B1682,صادر_وارد!$A$3:$A$500)</f>
        <v>0</v>
      </c>
      <c r="D1682" s="19">
        <f ca="1">SUMIF(صادر_وارد!$D$3:$D$1999,'تكويد صنف_ارصدة'!B1682,صادر_وارد!$B$3:$B$500)</f>
        <v>0</v>
      </c>
      <c r="E1682" s="67">
        <f t="shared" ca="1" si="27"/>
        <v>0</v>
      </c>
      <c r="F1682" s="66"/>
    </row>
    <row r="1683" spans="1:6" ht="19.5" thickTop="1" thickBot="1">
      <c r="A1683" s="66"/>
      <c r="B1683" s="19" t="str">
        <f>IF(A1683="","",SUBTOTAL(3,A$6:A1683))</f>
        <v/>
      </c>
      <c r="C1683" s="18">
        <f ca="1">SUMIF(صادر_وارد!$D$3:$D$1999,'تكويد صنف_ارصدة'!B1683,صادر_وارد!$A$3:$A$500)</f>
        <v>0</v>
      </c>
      <c r="D1683" s="19">
        <f ca="1">SUMIF(صادر_وارد!$D$3:$D$1999,'تكويد صنف_ارصدة'!B1683,صادر_وارد!$B$3:$B$500)</f>
        <v>0</v>
      </c>
      <c r="E1683" s="67">
        <f t="shared" ca="1" si="27"/>
        <v>0</v>
      </c>
      <c r="F1683" s="66"/>
    </row>
    <row r="1684" spans="1:6" ht="19.5" thickTop="1" thickBot="1">
      <c r="A1684" s="66"/>
      <c r="B1684" s="19" t="str">
        <f>IF(A1684="","",SUBTOTAL(3,A$6:A1684))</f>
        <v/>
      </c>
      <c r="C1684" s="18">
        <f ca="1">SUMIF(صادر_وارد!$D$3:$D$1999,'تكويد صنف_ارصدة'!B1684,صادر_وارد!$A$3:$A$500)</f>
        <v>0</v>
      </c>
      <c r="D1684" s="19">
        <f ca="1">SUMIF(صادر_وارد!$D$3:$D$1999,'تكويد صنف_ارصدة'!B1684,صادر_وارد!$B$3:$B$500)</f>
        <v>0</v>
      </c>
      <c r="E1684" s="67">
        <f t="shared" ca="1" si="27"/>
        <v>0</v>
      </c>
      <c r="F1684" s="66"/>
    </row>
    <row r="1685" spans="1:6" ht="19.5" thickTop="1" thickBot="1">
      <c r="A1685" s="66"/>
      <c r="B1685" s="19" t="str">
        <f>IF(A1685="","",SUBTOTAL(3,A$6:A1685))</f>
        <v/>
      </c>
      <c r="C1685" s="18">
        <f ca="1">SUMIF(صادر_وارد!$D$3:$D$1999,'تكويد صنف_ارصدة'!B1685,صادر_وارد!$A$3:$A$500)</f>
        <v>0</v>
      </c>
      <c r="D1685" s="19">
        <f ca="1">SUMIF(صادر_وارد!$D$3:$D$1999,'تكويد صنف_ارصدة'!B1685,صادر_وارد!$B$3:$B$500)</f>
        <v>0</v>
      </c>
      <c r="E1685" s="67">
        <f t="shared" ca="1" si="27"/>
        <v>0</v>
      </c>
      <c r="F1685" s="66"/>
    </row>
    <row r="1686" spans="1:6" ht="19.5" thickTop="1" thickBot="1">
      <c r="A1686" s="66"/>
      <c r="B1686" s="19" t="str">
        <f>IF(A1686="","",SUBTOTAL(3,A$6:A1686))</f>
        <v/>
      </c>
      <c r="C1686" s="18">
        <f ca="1">SUMIF(صادر_وارد!$D$3:$D$1999,'تكويد صنف_ارصدة'!B1686,صادر_وارد!$A$3:$A$500)</f>
        <v>0</v>
      </c>
      <c r="D1686" s="19">
        <f ca="1">SUMIF(صادر_وارد!$D$3:$D$1999,'تكويد صنف_ارصدة'!B1686,صادر_وارد!$B$3:$B$500)</f>
        <v>0</v>
      </c>
      <c r="E1686" s="67">
        <f t="shared" ca="1" si="27"/>
        <v>0</v>
      </c>
      <c r="F1686" s="66"/>
    </row>
    <row r="1687" spans="1:6" ht="19.5" thickTop="1" thickBot="1">
      <c r="A1687" s="66"/>
      <c r="B1687" s="19" t="str">
        <f>IF(A1687="","",SUBTOTAL(3,A$6:A1687))</f>
        <v/>
      </c>
      <c r="C1687" s="18">
        <f ca="1">SUMIF(صادر_وارد!$D$3:$D$1999,'تكويد صنف_ارصدة'!B1687,صادر_وارد!$A$3:$A$500)</f>
        <v>0</v>
      </c>
      <c r="D1687" s="19">
        <f ca="1">SUMIF(صادر_وارد!$D$3:$D$1999,'تكويد صنف_ارصدة'!B1687,صادر_وارد!$B$3:$B$500)</f>
        <v>0</v>
      </c>
      <c r="E1687" s="67">
        <f t="shared" ca="1" si="27"/>
        <v>0</v>
      </c>
      <c r="F1687" s="66"/>
    </row>
    <row r="1688" spans="1:6" ht="19.5" thickTop="1" thickBot="1">
      <c r="A1688" s="66"/>
      <c r="B1688" s="19" t="str">
        <f>IF(A1688="","",SUBTOTAL(3,A$6:A1688))</f>
        <v/>
      </c>
      <c r="C1688" s="18">
        <f ca="1">SUMIF(صادر_وارد!$D$3:$D$1999,'تكويد صنف_ارصدة'!B1688,صادر_وارد!$A$3:$A$500)</f>
        <v>0</v>
      </c>
      <c r="D1688" s="19">
        <f ca="1">SUMIF(صادر_وارد!$D$3:$D$1999,'تكويد صنف_ارصدة'!B1688,صادر_وارد!$B$3:$B$500)</f>
        <v>0</v>
      </c>
      <c r="E1688" s="67">
        <f t="shared" ca="1" si="27"/>
        <v>0</v>
      </c>
      <c r="F1688" s="66"/>
    </row>
    <row r="1689" spans="1:6" ht="19.5" thickTop="1" thickBot="1">
      <c r="A1689" s="66"/>
      <c r="B1689" s="19" t="str">
        <f>IF(A1689="","",SUBTOTAL(3,A$6:A1689))</f>
        <v/>
      </c>
      <c r="C1689" s="18">
        <f ca="1">SUMIF(صادر_وارد!$D$3:$D$1999,'تكويد صنف_ارصدة'!B1689,صادر_وارد!$A$3:$A$500)</f>
        <v>0</v>
      </c>
      <c r="D1689" s="19">
        <f ca="1">SUMIF(صادر_وارد!$D$3:$D$1999,'تكويد صنف_ارصدة'!B1689,صادر_وارد!$B$3:$B$500)</f>
        <v>0</v>
      </c>
      <c r="E1689" s="67">
        <f t="shared" ca="1" si="27"/>
        <v>0</v>
      </c>
      <c r="F1689" s="66"/>
    </row>
    <row r="1690" spans="1:6" ht="19.5" thickTop="1" thickBot="1">
      <c r="A1690" s="66"/>
      <c r="B1690" s="19" t="str">
        <f>IF(A1690="","",SUBTOTAL(3,A$6:A1690))</f>
        <v/>
      </c>
      <c r="C1690" s="18">
        <f ca="1">SUMIF(صادر_وارد!$D$3:$D$1999,'تكويد صنف_ارصدة'!B1690,صادر_وارد!$A$3:$A$500)</f>
        <v>0</v>
      </c>
      <c r="D1690" s="19">
        <f ca="1">SUMIF(صادر_وارد!$D$3:$D$1999,'تكويد صنف_ارصدة'!B1690,صادر_وارد!$B$3:$B$500)</f>
        <v>0</v>
      </c>
      <c r="E1690" s="67">
        <f t="shared" ca="1" si="27"/>
        <v>0</v>
      </c>
      <c r="F1690" s="66"/>
    </row>
    <row r="1691" spans="1:6" ht="19.5" thickTop="1" thickBot="1">
      <c r="A1691" s="66"/>
      <c r="B1691" s="19" t="str">
        <f>IF(A1691="","",SUBTOTAL(3,A$6:A1691))</f>
        <v/>
      </c>
      <c r="C1691" s="18">
        <f ca="1">SUMIF(صادر_وارد!$D$3:$D$1999,'تكويد صنف_ارصدة'!B1691,صادر_وارد!$A$3:$A$500)</f>
        <v>0</v>
      </c>
      <c r="D1691" s="19">
        <f ca="1">SUMIF(صادر_وارد!$D$3:$D$1999,'تكويد صنف_ارصدة'!B1691,صادر_وارد!$B$3:$B$500)</f>
        <v>0</v>
      </c>
      <c r="E1691" s="67">
        <f t="shared" ca="1" si="27"/>
        <v>0</v>
      </c>
      <c r="F1691" s="66"/>
    </row>
    <row r="1692" spans="1:6" ht="19.5" thickTop="1" thickBot="1">
      <c r="A1692" s="66"/>
      <c r="B1692" s="19" t="str">
        <f>IF(A1692="","",SUBTOTAL(3,A$6:A1692))</f>
        <v/>
      </c>
      <c r="C1692" s="18">
        <f ca="1">SUMIF(صادر_وارد!$D$3:$D$1999,'تكويد صنف_ارصدة'!B1692,صادر_وارد!$A$3:$A$500)</f>
        <v>0</v>
      </c>
      <c r="D1692" s="19">
        <f ca="1">SUMIF(صادر_وارد!$D$3:$D$1999,'تكويد صنف_ارصدة'!B1692,صادر_وارد!$B$3:$B$500)</f>
        <v>0</v>
      </c>
      <c r="E1692" s="67">
        <f t="shared" ca="1" si="27"/>
        <v>0</v>
      </c>
      <c r="F1692" s="66"/>
    </row>
    <row r="1693" spans="1:6" ht="19.5" thickTop="1" thickBot="1">
      <c r="A1693" s="66"/>
      <c r="B1693" s="19" t="str">
        <f>IF(A1693="","",SUBTOTAL(3,A$6:A1693))</f>
        <v/>
      </c>
      <c r="C1693" s="18">
        <f ca="1">SUMIF(صادر_وارد!$D$3:$D$1999,'تكويد صنف_ارصدة'!B1693,صادر_وارد!$A$3:$A$500)</f>
        <v>0</v>
      </c>
      <c r="D1693" s="19">
        <f ca="1">SUMIF(صادر_وارد!$D$3:$D$1999,'تكويد صنف_ارصدة'!B1693,صادر_وارد!$B$3:$B$500)</f>
        <v>0</v>
      </c>
      <c r="E1693" s="67">
        <f t="shared" ca="1" si="27"/>
        <v>0</v>
      </c>
      <c r="F1693" s="66"/>
    </row>
    <row r="1694" spans="1:6" ht="19.5" thickTop="1" thickBot="1">
      <c r="A1694" s="66"/>
      <c r="B1694" s="19" t="str">
        <f>IF(A1694="","",SUBTOTAL(3,A$6:A1694))</f>
        <v/>
      </c>
      <c r="C1694" s="18">
        <f ca="1">SUMIF(صادر_وارد!$D$3:$D$1999,'تكويد صنف_ارصدة'!B1694,صادر_وارد!$A$3:$A$500)</f>
        <v>0</v>
      </c>
      <c r="D1694" s="19">
        <f ca="1">SUMIF(صادر_وارد!$D$3:$D$1999,'تكويد صنف_ارصدة'!B1694,صادر_وارد!$B$3:$B$500)</f>
        <v>0</v>
      </c>
      <c r="E1694" s="67">
        <f t="shared" ca="1" si="27"/>
        <v>0</v>
      </c>
      <c r="F1694" s="66"/>
    </row>
    <row r="1695" spans="1:6" ht="19.5" thickTop="1" thickBot="1">
      <c r="A1695" s="66"/>
      <c r="B1695" s="19" t="str">
        <f>IF(A1695="","",SUBTOTAL(3,A$6:A1695))</f>
        <v/>
      </c>
      <c r="C1695" s="18">
        <f ca="1">SUMIF(صادر_وارد!$D$3:$D$1999,'تكويد صنف_ارصدة'!B1695,صادر_وارد!$A$3:$A$500)</f>
        <v>0</v>
      </c>
      <c r="D1695" s="19">
        <f ca="1">SUMIF(صادر_وارد!$D$3:$D$1999,'تكويد صنف_ارصدة'!B1695,صادر_وارد!$B$3:$B$500)</f>
        <v>0</v>
      </c>
      <c r="E1695" s="67">
        <f t="shared" ca="1" si="27"/>
        <v>0</v>
      </c>
      <c r="F1695" s="66"/>
    </row>
    <row r="1696" spans="1:6" ht="19.5" thickTop="1" thickBot="1">
      <c r="A1696" s="66"/>
      <c r="B1696" s="19" t="str">
        <f>IF(A1696="","",SUBTOTAL(3,A$6:A1696))</f>
        <v/>
      </c>
      <c r="C1696" s="18">
        <f ca="1">SUMIF(صادر_وارد!$D$3:$D$1999,'تكويد صنف_ارصدة'!B1696,صادر_وارد!$A$3:$A$500)</f>
        <v>0</v>
      </c>
      <c r="D1696" s="19">
        <f ca="1">SUMIF(صادر_وارد!$D$3:$D$1999,'تكويد صنف_ارصدة'!B1696,صادر_وارد!$B$3:$B$500)</f>
        <v>0</v>
      </c>
      <c r="E1696" s="67">
        <f t="shared" ca="1" si="27"/>
        <v>0</v>
      </c>
      <c r="F1696" s="66"/>
    </row>
    <row r="1697" spans="1:6" ht="19.5" thickTop="1" thickBot="1">
      <c r="A1697" s="66"/>
      <c r="B1697" s="19" t="str">
        <f>IF(A1697="","",SUBTOTAL(3,A$6:A1697))</f>
        <v/>
      </c>
      <c r="C1697" s="18">
        <f ca="1">SUMIF(صادر_وارد!$D$3:$D$1999,'تكويد صنف_ارصدة'!B1697,صادر_وارد!$A$3:$A$500)</f>
        <v>0</v>
      </c>
      <c r="D1697" s="19">
        <f ca="1">SUMIF(صادر_وارد!$D$3:$D$1999,'تكويد صنف_ارصدة'!B1697,صادر_وارد!$B$3:$B$500)</f>
        <v>0</v>
      </c>
      <c r="E1697" s="67">
        <f t="shared" ca="1" si="27"/>
        <v>0</v>
      </c>
      <c r="F1697" s="66"/>
    </row>
    <row r="1698" spans="1:6" ht="19.5" thickTop="1" thickBot="1">
      <c r="A1698" s="66"/>
      <c r="B1698" s="19" t="str">
        <f>IF(A1698="","",SUBTOTAL(3,A$6:A1698))</f>
        <v/>
      </c>
      <c r="C1698" s="18">
        <f ca="1">SUMIF(صادر_وارد!$D$3:$D$1999,'تكويد صنف_ارصدة'!B1698,صادر_وارد!$A$3:$A$500)</f>
        <v>0</v>
      </c>
      <c r="D1698" s="19">
        <f ca="1">SUMIF(صادر_وارد!$D$3:$D$1999,'تكويد صنف_ارصدة'!B1698,صادر_وارد!$B$3:$B$500)</f>
        <v>0</v>
      </c>
      <c r="E1698" s="67">
        <f t="shared" ca="1" si="27"/>
        <v>0</v>
      </c>
      <c r="F1698" s="66"/>
    </row>
    <row r="1699" spans="1:6" ht="19.5" thickTop="1" thickBot="1">
      <c r="A1699" s="66"/>
      <c r="B1699" s="19" t="str">
        <f>IF(A1699="","",SUBTOTAL(3,A$6:A1699))</f>
        <v/>
      </c>
      <c r="C1699" s="18">
        <f ca="1">SUMIF(صادر_وارد!$D$3:$D$1999,'تكويد صنف_ارصدة'!B1699,صادر_وارد!$A$3:$A$500)</f>
        <v>0</v>
      </c>
      <c r="D1699" s="19">
        <f ca="1">SUMIF(صادر_وارد!$D$3:$D$1999,'تكويد صنف_ارصدة'!B1699,صادر_وارد!$B$3:$B$500)</f>
        <v>0</v>
      </c>
      <c r="E1699" s="67">
        <f t="shared" ca="1" si="27"/>
        <v>0</v>
      </c>
      <c r="F1699" s="66"/>
    </row>
    <row r="1700" spans="1:6" ht="19.5" thickTop="1" thickBot="1">
      <c r="A1700" s="66"/>
      <c r="B1700" s="19" t="str">
        <f>IF(A1700="","",SUBTOTAL(3,A$6:A1700))</f>
        <v/>
      </c>
      <c r="C1700" s="18">
        <f ca="1">SUMIF(صادر_وارد!$D$3:$D$1999,'تكويد صنف_ارصدة'!B1700,صادر_وارد!$A$3:$A$500)</f>
        <v>0</v>
      </c>
      <c r="D1700" s="19">
        <f ca="1">SUMIF(صادر_وارد!$D$3:$D$1999,'تكويد صنف_ارصدة'!B1700,صادر_وارد!$B$3:$B$500)</f>
        <v>0</v>
      </c>
      <c r="E1700" s="67">
        <f t="shared" ca="1" si="27"/>
        <v>0</v>
      </c>
      <c r="F1700" s="66"/>
    </row>
    <row r="1701" spans="1:6" ht="19.5" thickTop="1" thickBot="1">
      <c r="A1701" s="66"/>
      <c r="B1701" s="19" t="str">
        <f>IF(A1701="","",SUBTOTAL(3,A$6:A1701))</f>
        <v/>
      </c>
      <c r="C1701" s="18">
        <f ca="1">SUMIF(صادر_وارد!$D$3:$D$1999,'تكويد صنف_ارصدة'!B1701,صادر_وارد!$A$3:$A$500)</f>
        <v>0</v>
      </c>
      <c r="D1701" s="19">
        <f ca="1">SUMIF(صادر_وارد!$D$3:$D$1999,'تكويد صنف_ارصدة'!B1701,صادر_وارد!$B$3:$B$500)</f>
        <v>0</v>
      </c>
      <c r="E1701" s="67">
        <f t="shared" ca="1" si="27"/>
        <v>0</v>
      </c>
      <c r="F1701" s="66"/>
    </row>
    <row r="1702" spans="1:6" ht="19.5" thickTop="1" thickBot="1">
      <c r="A1702" s="66"/>
      <c r="B1702" s="19" t="str">
        <f>IF(A1702="","",SUBTOTAL(3,A$6:A1702))</f>
        <v/>
      </c>
      <c r="C1702" s="18">
        <f ca="1">SUMIF(صادر_وارد!$D$3:$D$1999,'تكويد صنف_ارصدة'!B1702,صادر_وارد!$A$3:$A$500)</f>
        <v>0</v>
      </c>
      <c r="D1702" s="19">
        <f ca="1">SUMIF(صادر_وارد!$D$3:$D$1999,'تكويد صنف_ارصدة'!B1702,صادر_وارد!$B$3:$B$500)</f>
        <v>0</v>
      </c>
      <c r="E1702" s="67">
        <f t="shared" ca="1" si="27"/>
        <v>0</v>
      </c>
      <c r="F1702" s="66"/>
    </row>
    <row r="1703" spans="1:6" ht="19.5" thickTop="1" thickBot="1">
      <c r="A1703" s="66"/>
      <c r="B1703" s="19" t="str">
        <f>IF(A1703="","",SUBTOTAL(3,A$6:A1703))</f>
        <v/>
      </c>
      <c r="C1703" s="18">
        <f ca="1">SUMIF(صادر_وارد!$D$3:$D$1999,'تكويد صنف_ارصدة'!B1703,صادر_وارد!$A$3:$A$500)</f>
        <v>0</v>
      </c>
      <c r="D1703" s="19">
        <f ca="1">SUMIF(صادر_وارد!$D$3:$D$1999,'تكويد صنف_ارصدة'!B1703,صادر_وارد!$B$3:$B$500)</f>
        <v>0</v>
      </c>
      <c r="E1703" s="67">
        <f t="shared" ca="1" si="27"/>
        <v>0</v>
      </c>
      <c r="F1703" s="66"/>
    </row>
    <row r="1704" spans="1:6" ht="19.5" thickTop="1" thickBot="1">
      <c r="A1704" s="66"/>
      <c r="B1704" s="19" t="str">
        <f>IF(A1704="","",SUBTOTAL(3,A$6:A1704))</f>
        <v/>
      </c>
      <c r="C1704" s="18">
        <f ca="1">SUMIF(صادر_وارد!$D$3:$D$1999,'تكويد صنف_ارصدة'!B1704,صادر_وارد!$A$3:$A$500)</f>
        <v>0</v>
      </c>
      <c r="D1704" s="19">
        <f ca="1">SUMIF(صادر_وارد!$D$3:$D$1999,'تكويد صنف_ارصدة'!B1704,صادر_وارد!$B$3:$B$500)</f>
        <v>0</v>
      </c>
      <c r="E1704" s="67">
        <f t="shared" ca="1" si="27"/>
        <v>0</v>
      </c>
      <c r="F1704" s="66"/>
    </row>
    <row r="1705" spans="1:6" ht="19.5" thickTop="1" thickBot="1">
      <c r="A1705" s="66"/>
      <c r="B1705" s="19" t="str">
        <f>IF(A1705="","",SUBTOTAL(3,A$6:A1705))</f>
        <v/>
      </c>
      <c r="C1705" s="18">
        <f ca="1">SUMIF(صادر_وارد!$D$3:$D$1999,'تكويد صنف_ارصدة'!B1705,صادر_وارد!$A$3:$A$500)</f>
        <v>0</v>
      </c>
      <c r="D1705" s="19">
        <f ca="1">SUMIF(صادر_وارد!$D$3:$D$1999,'تكويد صنف_ارصدة'!B1705,صادر_وارد!$B$3:$B$500)</f>
        <v>0</v>
      </c>
      <c r="E1705" s="67">
        <f t="shared" ca="1" si="27"/>
        <v>0</v>
      </c>
      <c r="F1705" s="66"/>
    </row>
    <row r="1706" spans="1:6" ht="19.5" thickTop="1" thickBot="1">
      <c r="A1706" s="66"/>
      <c r="B1706" s="19" t="str">
        <f>IF(A1706="","",SUBTOTAL(3,A$6:A1706))</f>
        <v/>
      </c>
      <c r="C1706" s="18">
        <f ca="1">SUMIF(صادر_وارد!$D$3:$D$1999,'تكويد صنف_ارصدة'!B1706,صادر_وارد!$A$3:$A$500)</f>
        <v>0</v>
      </c>
      <c r="D1706" s="19">
        <f ca="1">SUMIF(صادر_وارد!$D$3:$D$1999,'تكويد صنف_ارصدة'!B1706,صادر_وارد!$B$3:$B$500)</f>
        <v>0</v>
      </c>
      <c r="E1706" s="67">
        <f t="shared" ca="1" si="27"/>
        <v>0</v>
      </c>
      <c r="F1706" s="66"/>
    </row>
    <row r="1707" spans="1:6" ht="19.5" thickTop="1" thickBot="1">
      <c r="A1707" s="66"/>
      <c r="B1707" s="19" t="str">
        <f>IF(A1707="","",SUBTOTAL(3,A$6:A1707))</f>
        <v/>
      </c>
      <c r="C1707" s="18">
        <f ca="1">SUMIF(صادر_وارد!$D$3:$D$1999,'تكويد صنف_ارصدة'!B1707,صادر_وارد!$A$3:$A$500)</f>
        <v>0</v>
      </c>
      <c r="D1707" s="19">
        <f ca="1">SUMIF(صادر_وارد!$D$3:$D$1999,'تكويد صنف_ارصدة'!B1707,صادر_وارد!$B$3:$B$500)</f>
        <v>0</v>
      </c>
      <c r="E1707" s="67">
        <f t="shared" ca="1" si="27"/>
        <v>0</v>
      </c>
      <c r="F1707" s="66"/>
    </row>
    <row r="1708" spans="1:6" ht="19.5" thickTop="1" thickBot="1">
      <c r="A1708" s="66"/>
      <c r="B1708" s="19" t="str">
        <f>IF(A1708="","",SUBTOTAL(3,A$6:A1708))</f>
        <v/>
      </c>
      <c r="C1708" s="18">
        <f ca="1">SUMIF(صادر_وارد!$D$3:$D$1999,'تكويد صنف_ارصدة'!B1708,صادر_وارد!$A$3:$A$500)</f>
        <v>0</v>
      </c>
      <c r="D1708" s="19">
        <f ca="1">SUMIF(صادر_وارد!$D$3:$D$1999,'تكويد صنف_ارصدة'!B1708,صادر_وارد!$B$3:$B$500)</f>
        <v>0</v>
      </c>
      <c r="E1708" s="67">
        <f t="shared" ca="1" si="27"/>
        <v>0</v>
      </c>
      <c r="F1708" s="66"/>
    </row>
    <row r="1709" spans="1:6" ht="19.5" thickTop="1" thickBot="1">
      <c r="A1709" s="66"/>
      <c r="B1709" s="19" t="str">
        <f>IF(A1709="","",SUBTOTAL(3,A$6:A1709))</f>
        <v/>
      </c>
      <c r="C1709" s="18">
        <f ca="1">SUMIF(صادر_وارد!$D$3:$D$1999,'تكويد صنف_ارصدة'!B1709,صادر_وارد!$A$3:$A$500)</f>
        <v>0</v>
      </c>
      <c r="D1709" s="19">
        <f ca="1">SUMIF(صادر_وارد!$D$3:$D$1999,'تكويد صنف_ارصدة'!B1709,صادر_وارد!$B$3:$B$500)</f>
        <v>0</v>
      </c>
      <c r="E1709" s="67">
        <f t="shared" ca="1" si="27"/>
        <v>0</v>
      </c>
      <c r="F1709" s="66"/>
    </row>
    <row r="1710" spans="1:6" ht="19.5" thickTop="1" thickBot="1">
      <c r="A1710" s="66"/>
      <c r="B1710" s="19" t="str">
        <f>IF(A1710="","",SUBTOTAL(3,A$6:A1710))</f>
        <v/>
      </c>
      <c r="C1710" s="18">
        <f ca="1">SUMIF(صادر_وارد!$D$3:$D$1999,'تكويد صنف_ارصدة'!B1710,صادر_وارد!$A$3:$A$500)</f>
        <v>0</v>
      </c>
      <c r="D1710" s="19">
        <f ca="1">SUMIF(صادر_وارد!$D$3:$D$1999,'تكويد صنف_ارصدة'!B1710,صادر_وارد!$B$3:$B$500)</f>
        <v>0</v>
      </c>
      <c r="E1710" s="67">
        <f t="shared" ca="1" si="27"/>
        <v>0</v>
      </c>
      <c r="F1710" s="66"/>
    </row>
    <row r="1711" spans="1:6" ht="19.5" thickTop="1" thickBot="1">
      <c r="A1711" s="66"/>
      <c r="B1711" s="19" t="str">
        <f>IF(A1711="","",SUBTOTAL(3,A$6:A1711))</f>
        <v/>
      </c>
      <c r="C1711" s="18">
        <f ca="1">SUMIF(صادر_وارد!$D$3:$D$1999,'تكويد صنف_ارصدة'!B1711,صادر_وارد!$A$3:$A$500)</f>
        <v>0</v>
      </c>
      <c r="D1711" s="19">
        <f ca="1">SUMIF(صادر_وارد!$D$3:$D$1999,'تكويد صنف_ارصدة'!B1711,صادر_وارد!$B$3:$B$500)</f>
        <v>0</v>
      </c>
      <c r="E1711" s="67">
        <f t="shared" ca="1" si="27"/>
        <v>0</v>
      </c>
      <c r="F1711" s="66"/>
    </row>
    <row r="1712" spans="1:6" ht="19.5" thickTop="1" thickBot="1">
      <c r="A1712" s="66"/>
      <c r="B1712" s="19" t="str">
        <f>IF(A1712="","",SUBTOTAL(3,A$6:A1712))</f>
        <v/>
      </c>
      <c r="C1712" s="18">
        <f ca="1">SUMIF(صادر_وارد!$D$3:$D$1999,'تكويد صنف_ارصدة'!B1712,صادر_وارد!$A$3:$A$500)</f>
        <v>0</v>
      </c>
      <c r="D1712" s="19">
        <f ca="1">SUMIF(صادر_وارد!$D$3:$D$1999,'تكويد صنف_ارصدة'!B1712,صادر_وارد!$B$3:$B$500)</f>
        <v>0</v>
      </c>
      <c r="E1712" s="67">
        <f t="shared" ca="1" si="27"/>
        <v>0</v>
      </c>
      <c r="F1712" s="66"/>
    </row>
    <row r="1713" spans="1:6" ht="19.5" thickTop="1" thickBot="1">
      <c r="A1713" s="66"/>
      <c r="B1713" s="19" t="str">
        <f>IF(A1713="","",SUBTOTAL(3,A$6:A1713))</f>
        <v/>
      </c>
      <c r="C1713" s="18">
        <f ca="1">SUMIF(صادر_وارد!$D$3:$D$1999,'تكويد صنف_ارصدة'!B1713,صادر_وارد!$A$3:$A$500)</f>
        <v>0</v>
      </c>
      <c r="D1713" s="19">
        <f ca="1">SUMIF(صادر_وارد!$D$3:$D$1999,'تكويد صنف_ارصدة'!B1713,صادر_وارد!$B$3:$B$500)</f>
        <v>0</v>
      </c>
      <c r="E1713" s="67">
        <f t="shared" ca="1" si="27"/>
        <v>0</v>
      </c>
      <c r="F1713" s="66"/>
    </row>
    <row r="1714" spans="1:6" ht="19.5" thickTop="1" thickBot="1">
      <c r="A1714" s="66"/>
      <c r="B1714" s="19" t="str">
        <f>IF(A1714="","",SUBTOTAL(3,A$6:A1714))</f>
        <v/>
      </c>
      <c r="C1714" s="18">
        <f ca="1">SUMIF(صادر_وارد!$D$3:$D$1999,'تكويد صنف_ارصدة'!B1714,صادر_وارد!$A$3:$A$500)</f>
        <v>0</v>
      </c>
      <c r="D1714" s="19">
        <f ca="1">SUMIF(صادر_وارد!$D$3:$D$1999,'تكويد صنف_ارصدة'!B1714,صادر_وارد!$B$3:$B$500)</f>
        <v>0</v>
      </c>
      <c r="E1714" s="67">
        <f t="shared" ca="1" si="27"/>
        <v>0</v>
      </c>
      <c r="F1714" s="66"/>
    </row>
    <row r="1715" spans="1:6" ht="19.5" thickTop="1" thickBot="1">
      <c r="A1715" s="66"/>
      <c r="B1715" s="19" t="str">
        <f>IF(A1715="","",SUBTOTAL(3,A$6:A1715))</f>
        <v/>
      </c>
      <c r="C1715" s="18">
        <f ca="1">SUMIF(صادر_وارد!$D$3:$D$1999,'تكويد صنف_ارصدة'!B1715,صادر_وارد!$A$3:$A$500)</f>
        <v>0</v>
      </c>
      <c r="D1715" s="19">
        <f ca="1">SUMIF(صادر_وارد!$D$3:$D$1999,'تكويد صنف_ارصدة'!B1715,صادر_وارد!$B$3:$B$500)</f>
        <v>0</v>
      </c>
      <c r="E1715" s="67">
        <f t="shared" ca="1" si="27"/>
        <v>0</v>
      </c>
      <c r="F1715" s="66"/>
    </row>
    <row r="1716" spans="1:6" ht="19.5" thickTop="1" thickBot="1">
      <c r="A1716" s="66"/>
      <c r="B1716" s="19" t="str">
        <f>IF(A1716="","",SUBTOTAL(3,A$6:A1716))</f>
        <v/>
      </c>
      <c r="C1716" s="18">
        <f ca="1">SUMIF(صادر_وارد!$D$3:$D$1999,'تكويد صنف_ارصدة'!B1716,صادر_وارد!$A$3:$A$500)</f>
        <v>0</v>
      </c>
      <c r="D1716" s="19">
        <f ca="1">SUMIF(صادر_وارد!$D$3:$D$1999,'تكويد صنف_ارصدة'!B1716,صادر_وارد!$B$3:$B$500)</f>
        <v>0</v>
      </c>
      <c r="E1716" s="67">
        <f t="shared" ca="1" si="27"/>
        <v>0</v>
      </c>
      <c r="F1716" s="66"/>
    </row>
    <row r="1717" spans="1:6" ht="19.5" thickTop="1" thickBot="1">
      <c r="A1717" s="66"/>
      <c r="B1717" s="19" t="str">
        <f>IF(A1717="","",SUBTOTAL(3,A$6:A1717))</f>
        <v/>
      </c>
      <c r="C1717" s="18">
        <f ca="1">SUMIF(صادر_وارد!$D$3:$D$1999,'تكويد صنف_ارصدة'!B1717,صادر_وارد!$A$3:$A$500)</f>
        <v>0</v>
      </c>
      <c r="D1717" s="19">
        <f ca="1">SUMIF(صادر_وارد!$D$3:$D$1999,'تكويد صنف_ارصدة'!B1717,صادر_وارد!$B$3:$B$500)</f>
        <v>0</v>
      </c>
      <c r="E1717" s="67">
        <f t="shared" ca="1" si="27"/>
        <v>0</v>
      </c>
      <c r="F1717" s="66"/>
    </row>
    <row r="1718" spans="1:6" ht="19.5" thickTop="1" thickBot="1">
      <c r="A1718" s="66"/>
      <c r="B1718" s="19" t="str">
        <f>IF(A1718="","",SUBTOTAL(3,A$6:A1718))</f>
        <v/>
      </c>
      <c r="C1718" s="18">
        <f ca="1">SUMIF(صادر_وارد!$D$3:$D$1999,'تكويد صنف_ارصدة'!B1718,صادر_وارد!$A$3:$A$500)</f>
        <v>0</v>
      </c>
      <c r="D1718" s="19">
        <f ca="1">SUMIF(صادر_وارد!$D$3:$D$1999,'تكويد صنف_ارصدة'!B1718,صادر_وارد!$B$3:$B$500)</f>
        <v>0</v>
      </c>
      <c r="E1718" s="67">
        <f t="shared" ca="1" si="27"/>
        <v>0</v>
      </c>
      <c r="F1718" s="66"/>
    </row>
    <row r="1719" spans="1:6" ht="19.5" thickTop="1" thickBot="1">
      <c r="A1719" s="66"/>
      <c r="B1719" s="19" t="str">
        <f>IF(A1719="","",SUBTOTAL(3,A$6:A1719))</f>
        <v/>
      </c>
      <c r="C1719" s="18">
        <f ca="1">SUMIF(صادر_وارد!$D$3:$D$1999,'تكويد صنف_ارصدة'!B1719,صادر_وارد!$A$3:$A$500)</f>
        <v>0</v>
      </c>
      <c r="D1719" s="19">
        <f ca="1">SUMIF(صادر_وارد!$D$3:$D$1999,'تكويد صنف_ارصدة'!B1719,صادر_وارد!$B$3:$B$500)</f>
        <v>0</v>
      </c>
      <c r="E1719" s="67">
        <f t="shared" ca="1" si="27"/>
        <v>0</v>
      </c>
      <c r="F1719" s="66"/>
    </row>
    <row r="1720" spans="1:6" ht="19.5" thickTop="1" thickBot="1">
      <c r="A1720" s="66"/>
      <c r="B1720" s="19" t="str">
        <f>IF(A1720="","",SUBTOTAL(3,A$6:A1720))</f>
        <v/>
      </c>
      <c r="C1720" s="18">
        <f ca="1">SUMIF(صادر_وارد!$D$3:$D$1999,'تكويد صنف_ارصدة'!B1720,صادر_وارد!$A$3:$A$500)</f>
        <v>0</v>
      </c>
      <c r="D1720" s="19">
        <f ca="1">SUMIF(صادر_وارد!$D$3:$D$1999,'تكويد صنف_ارصدة'!B1720,صادر_وارد!$B$3:$B$500)</f>
        <v>0</v>
      </c>
      <c r="E1720" s="67">
        <f t="shared" ca="1" si="27"/>
        <v>0</v>
      </c>
      <c r="F1720" s="66"/>
    </row>
    <row r="1721" spans="1:6" ht="19.5" thickTop="1" thickBot="1">
      <c r="A1721" s="66"/>
      <c r="B1721" s="19" t="str">
        <f>IF(A1721="","",SUBTOTAL(3,A$6:A1721))</f>
        <v/>
      </c>
      <c r="C1721" s="18">
        <f ca="1">SUMIF(صادر_وارد!$D$3:$D$1999,'تكويد صنف_ارصدة'!B1721,صادر_وارد!$A$3:$A$500)</f>
        <v>0</v>
      </c>
      <c r="D1721" s="19">
        <f ca="1">SUMIF(صادر_وارد!$D$3:$D$1999,'تكويد صنف_ارصدة'!B1721,صادر_وارد!$B$3:$B$500)</f>
        <v>0</v>
      </c>
      <c r="E1721" s="67">
        <f t="shared" ca="1" si="27"/>
        <v>0</v>
      </c>
      <c r="F1721" s="66"/>
    </row>
    <row r="1722" spans="1:6" ht="19.5" thickTop="1" thickBot="1">
      <c r="A1722" s="66"/>
      <c r="B1722" s="19" t="str">
        <f>IF(A1722="","",SUBTOTAL(3,A$6:A1722))</f>
        <v/>
      </c>
      <c r="C1722" s="18">
        <f ca="1">SUMIF(صادر_وارد!$D$3:$D$1999,'تكويد صنف_ارصدة'!B1722,صادر_وارد!$A$3:$A$500)</f>
        <v>0</v>
      </c>
      <c r="D1722" s="19">
        <f ca="1">SUMIF(صادر_وارد!$D$3:$D$1999,'تكويد صنف_ارصدة'!B1722,صادر_وارد!$B$3:$B$500)</f>
        <v>0</v>
      </c>
      <c r="E1722" s="67">
        <f t="shared" ca="1" si="27"/>
        <v>0</v>
      </c>
      <c r="F1722" s="66"/>
    </row>
    <row r="1723" spans="1:6" ht="19.5" thickTop="1" thickBot="1">
      <c r="A1723" s="66"/>
      <c r="B1723" s="19" t="str">
        <f>IF(A1723="","",SUBTOTAL(3,A$6:A1723))</f>
        <v/>
      </c>
      <c r="C1723" s="18">
        <f ca="1">SUMIF(صادر_وارد!$D$3:$D$1999,'تكويد صنف_ارصدة'!B1723,صادر_وارد!$A$3:$A$500)</f>
        <v>0</v>
      </c>
      <c r="D1723" s="19">
        <f ca="1">SUMIF(صادر_وارد!$D$3:$D$1999,'تكويد صنف_ارصدة'!B1723,صادر_وارد!$B$3:$B$500)</f>
        <v>0</v>
      </c>
      <c r="E1723" s="67">
        <f t="shared" ca="1" si="27"/>
        <v>0</v>
      </c>
      <c r="F1723" s="66"/>
    </row>
    <row r="1724" spans="1:6" ht="19.5" thickTop="1" thickBot="1">
      <c r="A1724" s="66"/>
      <c r="B1724" s="19" t="str">
        <f>IF(A1724="","",SUBTOTAL(3,A$6:A1724))</f>
        <v/>
      </c>
      <c r="C1724" s="18">
        <f ca="1">SUMIF(صادر_وارد!$D$3:$D$1999,'تكويد صنف_ارصدة'!B1724,صادر_وارد!$A$3:$A$500)</f>
        <v>0</v>
      </c>
      <c r="D1724" s="19">
        <f ca="1">SUMIF(صادر_وارد!$D$3:$D$1999,'تكويد صنف_ارصدة'!B1724,صادر_وارد!$B$3:$B$500)</f>
        <v>0</v>
      </c>
      <c r="E1724" s="67">
        <f t="shared" ca="1" si="27"/>
        <v>0</v>
      </c>
      <c r="F1724" s="66"/>
    </row>
    <row r="1725" spans="1:6" ht="19.5" thickTop="1" thickBot="1">
      <c r="A1725" s="66"/>
      <c r="B1725" s="19" t="str">
        <f>IF(A1725="","",SUBTOTAL(3,A$6:A1725))</f>
        <v/>
      </c>
      <c r="C1725" s="18">
        <f ca="1">SUMIF(صادر_وارد!$D$3:$D$1999,'تكويد صنف_ارصدة'!B1725,صادر_وارد!$A$3:$A$500)</f>
        <v>0</v>
      </c>
      <c r="D1725" s="19">
        <f ca="1">SUMIF(صادر_وارد!$D$3:$D$1999,'تكويد صنف_ارصدة'!B1725,صادر_وارد!$B$3:$B$500)</f>
        <v>0</v>
      </c>
      <c r="E1725" s="67">
        <f t="shared" ca="1" si="27"/>
        <v>0</v>
      </c>
      <c r="F1725" s="66"/>
    </row>
    <row r="1726" spans="1:6" ht="19.5" thickTop="1" thickBot="1">
      <c r="A1726" s="66"/>
      <c r="B1726" s="19" t="str">
        <f>IF(A1726="","",SUBTOTAL(3,A$6:A1726))</f>
        <v/>
      </c>
      <c r="C1726" s="18">
        <f ca="1">SUMIF(صادر_وارد!$D$3:$D$1999,'تكويد صنف_ارصدة'!B1726,صادر_وارد!$A$3:$A$500)</f>
        <v>0</v>
      </c>
      <c r="D1726" s="19">
        <f ca="1">SUMIF(صادر_وارد!$D$3:$D$1999,'تكويد صنف_ارصدة'!B1726,صادر_وارد!$B$3:$B$500)</f>
        <v>0</v>
      </c>
      <c r="E1726" s="67">
        <f t="shared" ca="1" si="27"/>
        <v>0</v>
      </c>
      <c r="F1726" s="66"/>
    </row>
    <row r="1727" spans="1:6" ht="19.5" thickTop="1" thickBot="1">
      <c r="A1727" s="66"/>
      <c r="B1727" s="19" t="str">
        <f>IF(A1727="","",SUBTOTAL(3,A$6:A1727))</f>
        <v/>
      </c>
      <c r="C1727" s="18">
        <f ca="1">SUMIF(صادر_وارد!$D$3:$D$1999,'تكويد صنف_ارصدة'!B1727,صادر_وارد!$A$3:$A$500)</f>
        <v>0</v>
      </c>
      <c r="D1727" s="19">
        <f ca="1">SUMIF(صادر_وارد!$D$3:$D$1999,'تكويد صنف_ارصدة'!B1727,صادر_وارد!$B$3:$B$500)</f>
        <v>0</v>
      </c>
      <c r="E1727" s="67">
        <f t="shared" ca="1" si="27"/>
        <v>0</v>
      </c>
      <c r="F1727" s="66"/>
    </row>
    <row r="1728" spans="1:6" ht="19.5" thickTop="1" thickBot="1">
      <c r="A1728" s="66"/>
      <c r="B1728" s="19" t="str">
        <f>IF(A1728="","",SUBTOTAL(3,A$6:A1728))</f>
        <v/>
      </c>
      <c r="C1728" s="18">
        <f ca="1">SUMIF(صادر_وارد!$D$3:$D$1999,'تكويد صنف_ارصدة'!B1728,صادر_وارد!$A$3:$A$500)</f>
        <v>0</v>
      </c>
      <c r="D1728" s="19">
        <f ca="1">SUMIF(صادر_وارد!$D$3:$D$1999,'تكويد صنف_ارصدة'!B1728,صادر_وارد!$B$3:$B$500)</f>
        <v>0</v>
      </c>
      <c r="E1728" s="67">
        <f t="shared" ca="1" si="27"/>
        <v>0</v>
      </c>
      <c r="F1728" s="66"/>
    </row>
    <row r="1729" spans="1:6" ht="19.5" thickTop="1" thickBot="1">
      <c r="A1729" s="66"/>
      <c r="B1729" s="19" t="str">
        <f>IF(A1729="","",SUBTOTAL(3,A$6:A1729))</f>
        <v/>
      </c>
      <c r="C1729" s="18">
        <f ca="1">SUMIF(صادر_وارد!$D$3:$D$1999,'تكويد صنف_ارصدة'!B1729,صادر_وارد!$A$3:$A$500)</f>
        <v>0</v>
      </c>
      <c r="D1729" s="19">
        <f ca="1">SUMIF(صادر_وارد!$D$3:$D$1999,'تكويد صنف_ارصدة'!B1729,صادر_وارد!$B$3:$B$500)</f>
        <v>0</v>
      </c>
      <c r="E1729" s="67">
        <f t="shared" ca="1" si="27"/>
        <v>0</v>
      </c>
      <c r="F1729" s="66"/>
    </row>
    <row r="1730" spans="1:6" ht="19.5" thickTop="1" thickBot="1">
      <c r="A1730" s="66"/>
      <c r="B1730" s="19" t="str">
        <f>IF(A1730="","",SUBTOTAL(3,A$6:A1730))</f>
        <v/>
      </c>
      <c r="C1730" s="18">
        <f ca="1">SUMIF(صادر_وارد!$D$3:$D$1999,'تكويد صنف_ارصدة'!B1730,صادر_وارد!$A$3:$A$500)</f>
        <v>0</v>
      </c>
      <c r="D1730" s="19">
        <f ca="1">SUMIF(صادر_وارد!$D$3:$D$1999,'تكويد صنف_ارصدة'!B1730,صادر_وارد!$B$3:$B$500)</f>
        <v>0</v>
      </c>
      <c r="E1730" s="67">
        <f t="shared" ca="1" si="27"/>
        <v>0</v>
      </c>
      <c r="F1730" s="66"/>
    </row>
    <row r="1731" spans="1:6" ht="19.5" thickTop="1" thickBot="1">
      <c r="A1731" s="66"/>
      <c r="B1731" s="19" t="str">
        <f>IF(A1731="","",SUBTOTAL(3,A$6:A1731))</f>
        <v/>
      </c>
      <c r="C1731" s="18">
        <f ca="1">SUMIF(صادر_وارد!$D$3:$D$1999,'تكويد صنف_ارصدة'!B1731,صادر_وارد!$A$3:$A$500)</f>
        <v>0</v>
      </c>
      <c r="D1731" s="19">
        <f ca="1">SUMIF(صادر_وارد!$D$3:$D$1999,'تكويد صنف_ارصدة'!B1731,صادر_وارد!$B$3:$B$500)</f>
        <v>0</v>
      </c>
      <c r="E1731" s="67">
        <f t="shared" ca="1" si="27"/>
        <v>0</v>
      </c>
      <c r="F1731" s="66"/>
    </row>
    <row r="1732" spans="1:6" ht="19.5" thickTop="1" thickBot="1">
      <c r="A1732" s="66"/>
      <c r="B1732" s="19" t="str">
        <f>IF(A1732="","",SUBTOTAL(3,A$6:A1732))</f>
        <v/>
      </c>
      <c r="C1732" s="18">
        <f ca="1">SUMIF(صادر_وارد!$D$3:$D$1999,'تكويد صنف_ارصدة'!B1732,صادر_وارد!$A$3:$A$500)</f>
        <v>0</v>
      </c>
      <c r="D1732" s="19">
        <f ca="1">SUMIF(صادر_وارد!$D$3:$D$1999,'تكويد صنف_ارصدة'!B1732,صادر_وارد!$B$3:$B$500)</f>
        <v>0</v>
      </c>
      <c r="E1732" s="67">
        <f t="shared" ca="1" si="27"/>
        <v>0</v>
      </c>
      <c r="F1732" s="66"/>
    </row>
    <row r="1733" spans="1:6" ht="19.5" thickTop="1" thickBot="1">
      <c r="A1733" s="66"/>
      <c r="B1733" s="19" t="str">
        <f>IF(A1733="","",SUBTOTAL(3,A$6:A1733))</f>
        <v/>
      </c>
      <c r="C1733" s="18">
        <f ca="1">SUMIF(صادر_وارد!$D$3:$D$1999,'تكويد صنف_ارصدة'!B1733,صادر_وارد!$A$3:$A$500)</f>
        <v>0</v>
      </c>
      <c r="D1733" s="19">
        <f ca="1">SUMIF(صادر_وارد!$D$3:$D$1999,'تكويد صنف_ارصدة'!B1733,صادر_وارد!$B$3:$B$500)</f>
        <v>0</v>
      </c>
      <c r="E1733" s="67">
        <f t="shared" ca="1" si="27"/>
        <v>0</v>
      </c>
      <c r="F1733" s="66"/>
    </row>
    <row r="1734" spans="1:6" ht="19.5" thickTop="1" thickBot="1">
      <c r="A1734" s="66"/>
      <c r="B1734" s="19" t="str">
        <f>IF(A1734="","",SUBTOTAL(3,A$6:A1734))</f>
        <v/>
      </c>
      <c r="C1734" s="18">
        <f ca="1">SUMIF(صادر_وارد!$D$3:$D$1999,'تكويد صنف_ارصدة'!B1734,صادر_وارد!$A$3:$A$500)</f>
        <v>0</v>
      </c>
      <c r="D1734" s="19">
        <f ca="1">SUMIF(صادر_وارد!$D$3:$D$1999,'تكويد صنف_ارصدة'!B1734,صادر_وارد!$B$3:$B$500)</f>
        <v>0</v>
      </c>
      <c r="E1734" s="67">
        <f t="shared" ca="1" si="27"/>
        <v>0</v>
      </c>
      <c r="F1734" s="66"/>
    </row>
    <row r="1735" spans="1:6" ht="19.5" thickTop="1" thickBot="1">
      <c r="A1735" s="66"/>
      <c r="B1735" s="19" t="str">
        <f>IF(A1735="","",SUBTOTAL(3,A$6:A1735))</f>
        <v/>
      </c>
      <c r="C1735" s="18">
        <f ca="1">SUMIF(صادر_وارد!$D$3:$D$1999,'تكويد صنف_ارصدة'!B1735,صادر_وارد!$A$3:$A$500)</f>
        <v>0</v>
      </c>
      <c r="D1735" s="19">
        <f ca="1">SUMIF(صادر_وارد!$D$3:$D$1999,'تكويد صنف_ارصدة'!B1735,صادر_وارد!$B$3:$B$500)</f>
        <v>0</v>
      </c>
      <c r="E1735" s="67">
        <f t="shared" ref="E1735:E1798" ca="1" si="28">C1735-D1735</f>
        <v>0</v>
      </c>
      <c r="F1735" s="66"/>
    </row>
    <row r="1736" spans="1:6" ht="19.5" thickTop="1" thickBot="1">
      <c r="A1736" s="66"/>
      <c r="B1736" s="19" t="str">
        <f>IF(A1736="","",SUBTOTAL(3,A$6:A1736))</f>
        <v/>
      </c>
      <c r="C1736" s="18">
        <f ca="1">SUMIF(صادر_وارد!$D$3:$D$1999,'تكويد صنف_ارصدة'!B1736,صادر_وارد!$A$3:$A$500)</f>
        <v>0</v>
      </c>
      <c r="D1736" s="19">
        <f ca="1">SUMIF(صادر_وارد!$D$3:$D$1999,'تكويد صنف_ارصدة'!B1736,صادر_وارد!$B$3:$B$500)</f>
        <v>0</v>
      </c>
      <c r="E1736" s="67">
        <f t="shared" ca="1" si="28"/>
        <v>0</v>
      </c>
      <c r="F1736" s="66"/>
    </row>
    <row r="1737" spans="1:6" ht="19.5" thickTop="1" thickBot="1">
      <c r="A1737" s="66"/>
      <c r="B1737" s="19" t="str">
        <f>IF(A1737="","",SUBTOTAL(3,A$6:A1737))</f>
        <v/>
      </c>
      <c r="C1737" s="18">
        <f ca="1">SUMIF(صادر_وارد!$D$3:$D$1999,'تكويد صنف_ارصدة'!B1737,صادر_وارد!$A$3:$A$500)</f>
        <v>0</v>
      </c>
      <c r="D1737" s="19">
        <f ca="1">SUMIF(صادر_وارد!$D$3:$D$1999,'تكويد صنف_ارصدة'!B1737,صادر_وارد!$B$3:$B$500)</f>
        <v>0</v>
      </c>
      <c r="E1737" s="67">
        <f t="shared" ca="1" si="28"/>
        <v>0</v>
      </c>
      <c r="F1737" s="66"/>
    </row>
    <row r="1738" spans="1:6" ht="19.5" thickTop="1" thickBot="1">
      <c r="A1738" s="66"/>
      <c r="B1738" s="19" t="str">
        <f>IF(A1738="","",SUBTOTAL(3,A$6:A1738))</f>
        <v/>
      </c>
      <c r="C1738" s="18">
        <f ca="1">SUMIF(صادر_وارد!$D$3:$D$1999,'تكويد صنف_ارصدة'!B1738,صادر_وارد!$A$3:$A$500)</f>
        <v>0</v>
      </c>
      <c r="D1738" s="19">
        <f ca="1">SUMIF(صادر_وارد!$D$3:$D$1999,'تكويد صنف_ارصدة'!B1738,صادر_وارد!$B$3:$B$500)</f>
        <v>0</v>
      </c>
      <c r="E1738" s="67">
        <f t="shared" ca="1" si="28"/>
        <v>0</v>
      </c>
      <c r="F1738" s="66"/>
    </row>
    <row r="1739" spans="1:6" ht="19.5" thickTop="1" thickBot="1">
      <c r="A1739" s="66"/>
      <c r="B1739" s="19" t="str">
        <f>IF(A1739="","",SUBTOTAL(3,A$6:A1739))</f>
        <v/>
      </c>
      <c r="C1739" s="18">
        <f ca="1">SUMIF(صادر_وارد!$D$3:$D$1999,'تكويد صنف_ارصدة'!B1739,صادر_وارد!$A$3:$A$500)</f>
        <v>0</v>
      </c>
      <c r="D1739" s="19">
        <f ca="1">SUMIF(صادر_وارد!$D$3:$D$1999,'تكويد صنف_ارصدة'!B1739,صادر_وارد!$B$3:$B$500)</f>
        <v>0</v>
      </c>
      <c r="E1739" s="67">
        <f t="shared" ca="1" si="28"/>
        <v>0</v>
      </c>
      <c r="F1739" s="66"/>
    </row>
    <row r="1740" spans="1:6" ht="19.5" thickTop="1" thickBot="1">
      <c r="A1740" s="66"/>
      <c r="B1740" s="19" t="str">
        <f>IF(A1740="","",SUBTOTAL(3,A$6:A1740))</f>
        <v/>
      </c>
      <c r="C1740" s="18">
        <f ca="1">SUMIF(صادر_وارد!$D$3:$D$1999,'تكويد صنف_ارصدة'!B1740,صادر_وارد!$A$3:$A$500)</f>
        <v>0</v>
      </c>
      <c r="D1740" s="19">
        <f ca="1">SUMIF(صادر_وارد!$D$3:$D$1999,'تكويد صنف_ارصدة'!B1740,صادر_وارد!$B$3:$B$500)</f>
        <v>0</v>
      </c>
      <c r="E1740" s="67">
        <f t="shared" ca="1" si="28"/>
        <v>0</v>
      </c>
      <c r="F1740" s="66"/>
    </row>
    <row r="1741" spans="1:6" ht="19.5" thickTop="1" thickBot="1">
      <c r="A1741" s="66"/>
      <c r="B1741" s="19" t="str">
        <f>IF(A1741="","",SUBTOTAL(3,A$6:A1741))</f>
        <v/>
      </c>
      <c r="C1741" s="18">
        <f ca="1">SUMIF(صادر_وارد!$D$3:$D$1999,'تكويد صنف_ارصدة'!B1741,صادر_وارد!$A$3:$A$500)</f>
        <v>0</v>
      </c>
      <c r="D1741" s="19">
        <f ca="1">SUMIF(صادر_وارد!$D$3:$D$1999,'تكويد صنف_ارصدة'!B1741,صادر_وارد!$B$3:$B$500)</f>
        <v>0</v>
      </c>
      <c r="E1741" s="67">
        <f t="shared" ca="1" si="28"/>
        <v>0</v>
      </c>
      <c r="F1741" s="66"/>
    </row>
    <row r="1742" spans="1:6" ht="19.5" thickTop="1" thickBot="1">
      <c r="A1742" s="66"/>
      <c r="B1742" s="19" t="str">
        <f>IF(A1742="","",SUBTOTAL(3,A$6:A1742))</f>
        <v/>
      </c>
      <c r="C1742" s="18">
        <f ca="1">SUMIF(صادر_وارد!$D$3:$D$1999,'تكويد صنف_ارصدة'!B1742,صادر_وارد!$A$3:$A$500)</f>
        <v>0</v>
      </c>
      <c r="D1742" s="19">
        <f ca="1">SUMIF(صادر_وارد!$D$3:$D$1999,'تكويد صنف_ارصدة'!B1742,صادر_وارد!$B$3:$B$500)</f>
        <v>0</v>
      </c>
      <c r="E1742" s="67">
        <f t="shared" ca="1" si="28"/>
        <v>0</v>
      </c>
      <c r="F1742" s="66"/>
    </row>
    <row r="1743" spans="1:6" ht="19.5" thickTop="1" thickBot="1">
      <c r="A1743" s="66"/>
      <c r="B1743" s="19" t="str">
        <f>IF(A1743="","",SUBTOTAL(3,A$6:A1743))</f>
        <v/>
      </c>
      <c r="C1743" s="18">
        <f ca="1">SUMIF(صادر_وارد!$D$3:$D$1999,'تكويد صنف_ارصدة'!B1743,صادر_وارد!$A$3:$A$500)</f>
        <v>0</v>
      </c>
      <c r="D1743" s="19">
        <f ca="1">SUMIF(صادر_وارد!$D$3:$D$1999,'تكويد صنف_ارصدة'!B1743,صادر_وارد!$B$3:$B$500)</f>
        <v>0</v>
      </c>
      <c r="E1743" s="67">
        <f t="shared" ca="1" si="28"/>
        <v>0</v>
      </c>
      <c r="F1743" s="66"/>
    </row>
    <row r="1744" spans="1:6" ht="19.5" thickTop="1" thickBot="1">
      <c r="A1744" s="66"/>
      <c r="B1744" s="19" t="str">
        <f>IF(A1744="","",SUBTOTAL(3,A$6:A1744))</f>
        <v/>
      </c>
      <c r="C1744" s="18">
        <f ca="1">SUMIF(صادر_وارد!$D$3:$D$1999,'تكويد صنف_ارصدة'!B1744,صادر_وارد!$A$3:$A$500)</f>
        <v>0</v>
      </c>
      <c r="D1744" s="19">
        <f ca="1">SUMIF(صادر_وارد!$D$3:$D$1999,'تكويد صنف_ارصدة'!B1744,صادر_وارد!$B$3:$B$500)</f>
        <v>0</v>
      </c>
      <c r="E1744" s="67">
        <f t="shared" ca="1" si="28"/>
        <v>0</v>
      </c>
      <c r="F1744" s="66"/>
    </row>
    <row r="1745" spans="1:6" ht="19.5" thickTop="1" thickBot="1">
      <c r="A1745" s="66"/>
      <c r="B1745" s="19" t="str">
        <f>IF(A1745="","",SUBTOTAL(3,A$6:A1745))</f>
        <v/>
      </c>
      <c r="C1745" s="18">
        <f ca="1">SUMIF(صادر_وارد!$D$3:$D$1999,'تكويد صنف_ارصدة'!B1745,صادر_وارد!$A$3:$A$500)</f>
        <v>0</v>
      </c>
      <c r="D1745" s="19">
        <f ca="1">SUMIF(صادر_وارد!$D$3:$D$1999,'تكويد صنف_ارصدة'!B1745,صادر_وارد!$B$3:$B$500)</f>
        <v>0</v>
      </c>
      <c r="E1745" s="67">
        <f t="shared" ca="1" si="28"/>
        <v>0</v>
      </c>
      <c r="F1745" s="66"/>
    </row>
    <row r="1746" spans="1:6" ht="19.5" thickTop="1" thickBot="1">
      <c r="A1746" s="66"/>
      <c r="B1746" s="19" t="str">
        <f>IF(A1746="","",SUBTOTAL(3,A$6:A1746))</f>
        <v/>
      </c>
      <c r="C1746" s="18">
        <f ca="1">SUMIF(صادر_وارد!$D$3:$D$1999,'تكويد صنف_ارصدة'!B1746,صادر_وارد!$A$3:$A$500)</f>
        <v>0</v>
      </c>
      <c r="D1746" s="19">
        <f ca="1">SUMIF(صادر_وارد!$D$3:$D$1999,'تكويد صنف_ارصدة'!B1746,صادر_وارد!$B$3:$B$500)</f>
        <v>0</v>
      </c>
      <c r="E1746" s="67">
        <f t="shared" ca="1" si="28"/>
        <v>0</v>
      </c>
      <c r="F1746" s="66"/>
    </row>
    <row r="1747" spans="1:6" ht="19.5" thickTop="1" thickBot="1">
      <c r="A1747" s="66"/>
      <c r="B1747" s="19" t="str">
        <f>IF(A1747="","",SUBTOTAL(3,A$6:A1747))</f>
        <v/>
      </c>
      <c r="C1747" s="18">
        <f ca="1">SUMIF(صادر_وارد!$D$3:$D$1999,'تكويد صنف_ارصدة'!B1747,صادر_وارد!$A$3:$A$500)</f>
        <v>0</v>
      </c>
      <c r="D1747" s="19">
        <f ca="1">SUMIF(صادر_وارد!$D$3:$D$1999,'تكويد صنف_ارصدة'!B1747,صادر_وارد!$B$3:$B$500)</f>
        <v>0</v>
      </c>
      <c r="E1747" s="67">
        <f t="shared" ca="1" si="28"/>
        <v>0</v>
      </c>
      <c r="F1747" s="66"/>
    </row>
    <row r="1748" spans="1:6" ht="19.5" thickTop="1" thickBot="1">
      <c r="A1748" s="66"/>
      <c r="B1748" s="19" t="str">
        <f>IF(A1748="","",SUBTOTAL(3,A$6:A1748))</f>
        <v/>
      </c>
      <c r="C1748" s="18">
        <f ca="1">SUMIF(صادر_وارد!$D$3:$D$1999,'تكويد صنف_ارصدة'!B1748,صادر_وارد!$A$3:$A$500)</f>
        <v>0</v>
      </c>
      <c r="D1748" s="19">
        <f ca="1">SUMIF(صادر_وارد!$D$3:$D$1999,'تكويد صنف_ارصدة'!B1748,صادر_وارد!$B$3:$B$500)</f>
        <v>0</v>
      </c>
      <c r="E1748" s="67">
        <f t="shared" ca="1" si="28"/>
        <v>0</v>
      </c>
      <c r="F1748" s="66"/>
    </row>
    <row r="1749" spans="1:6" ht="19.5" thickTop="1" thickBot="1">
      <c r="A1749" s="66"/>
      <c r="B1749" s="19" t="str">
        <f>IF(A1749="","",SUBTOTAL(3,A$6:A1749))</f>
        <v/>
      </c>
      <c r="C1749" s="18">
        <f ca="1">SUMIF(صادر_وارد!$D$3:$D$1999,'تكويد صنف_ارصدة'!B1749,صادر_وارد!$A$3:$A$500)</f>
        <v>0</v>
      </c>
      <c r="D1749" s="19">
        <f ca="1">SUMIF(صادر_وارد!$D$3:$D$1999,'تكويد صنف_ارصدة'!B1749,صادر_وارد!$B$3:$B$500)</f>
        <v>0</v>
      </c>
      <c r="E1749" s="67">
        <f t="shared" ca="1" si="28"/>
        <v>0</v>
      </c>
      <c r="F1749" s="66"/>
    </row>
    <row r="1750" spans="1:6" ht="19.5" thickTop="1" thickBot="1">
      <c r="A1750" s="66"/>
      <c r="B1750" s="19" t="str">
        <f>IF(A1750="","",SUBTOTAL(3,A$6:A1750))</f>
        <v/>
      </c>
      <c r="C1750" s="18">
        <f ca="1">SUMIF(صادر_وارد!$D$3:$D$1999,'تكويد صنف_ارصدة'!B1750,صادر_وارد!$A$3:$A$500)</f>
        <v>0</v>
      </c>
      <c r="D1750" s="19">
        <f ca="1">SUMIF(صادر_وارد!$D$3:$D$1999,'تكويد صنف_ارصدة'!B1750,صادر_وارد!$B$3:$B$500)</f>
        <v>0</v>
      </c>
      <c r="E1750" s="67">
        <f t="shared" ca="1" si="28"/>
        <v>0</v>
      </c>
      <c r="F1750" s="66"/>
    </row>
    <row r="1751" spans="1:6" ht="19.5" thickTop="1" thickBot="1">
      <c r="A1751" s="66"/>
      <c r="B1751" s="19" t="str">
        <f>IF(A1751="","",SUBTOTAL(3,A$6:A1751))</f>
        <v/>
      </c>
      <c r="C1751" s="18">
        <f ca="1">SUMIF(صادر_وارد!$D$3:$D$1999,'تكويد صنف_ارصدة'!B1751,صادر_وارد!$A$3:$A$500)</f>
        <v>0</v>
      </c>
      <c r="D1751" s="19">
        <f ca="1">SUMIF(صادر_وارد!$D$3:$D$1999,'تكويد صنف_ارصدة'!B1751,صادر_وارد!$B$3:$B$500)</f>
        <v>0</v>
      </c>
      <c r="E1751" s="67">
        <f t="shared" ca="1" si="28"/>
        <v>0</v>
      </c>
      <c r="F1751" s="66"/>
    </row>
    <row r="1752" spans="1:6" ht="19.5" thickTop="1" thickBot="1">
      <c r="A1752" s="66"/>
      <c r="B1752" s="19" t="str">
        <f>IF(A1752="","",SUBTOTAL(3,A$6:A1752))</f>
        <v/>
      </c>
      <c r="C1752" s="18">
        <f ca="1">SUMIF(صادر_وارد!$D$3:$D$1999,'تكويد صنف_ارصدة'!B1752,صادر_وارد!$A$3:$A$500)</f>
        <v>0</v>
      </c>
      <c r="D1752" s="19">
        <f ca="1">SUMIF(صادر_وارد!$D$3:$D$1999,'تكويد صنف_ارصدة'!B1752,صادر_وارد!$B$3:$B$500)</f>
        <v>0</v>
      </c>
      <c r="E1752" s="67">
        <f t="shared" ca="1" si="28"/>
        <v>0</v>
      </c>
      <c r="F1752" s="66"/>
    </row>
    <row r="1753" spans="1:6" ht="19.5" thickTop="1" thickBot="1">
      <c r="A1753" s="66"/>
      <c r="B1753" s="19" t="str">
        <f>IF(A1753="","",SUBTOTAL(3,A$6:A1753))</f>
        <v/>
      </c>
      <c r="C1753" s="18">
        <f ca="1">SUMIF(صادر_وارد!$D$3:$D$1999,'تكويد صنف_ارصدة'!B1753,صادر_وارد!$A$3:$A$500)</f>
        <v>0</v>
      </c>
      <c r="D1753" s="19">
        <f ca="1">SUMIF(صادر_وارد!$D$3:$D$1999,'تكويد صنف_ارصدة'!B1753,صادر_وارد!$B$3:$B$500)</f>
        <v>0</v>
      </c>
      <c r="E1753" s="67">
        <f t="shared" ca="1" si="28"/>
        <v>0</v>
      </c>
      <c r="F1753" s="66"/>
    </row>
    <row r="1754" spans="1:6" ht="19.5" thickTop="1" thickBot="1">
      <c r="A1754" s="66"/>
      <c r="B1754" s="19" t="str">
        <f>IF(A1754="","",SUBTOTAL(3,A$6:A1754))</f>
        <v/>
      </c>
      <c r="C1754" s="18">
        <f ca="1">SUMIF(صادر_وارد!$D$3:$D$1999,'تكويد صنف_ارصدة'!B1754,صادر_وارد!$A$3:$A$500)</f>
        <v>0</v>
      </c>
      <c r="D1754" s="19">
        <f ca="1">SUMIF(صادر_وارد!$D$3:$D$1999,'تكويد صنف_ارصدة'!B1754,صادر_وارد!$B$3:$B$500)</f>
        <v>0</v>
      </c>
      <c r="E1754" s="67">
        <f t="shared" ca="1" si="28"/>
        <v>0</v>
      </c>
      <c r="F1754" s="66"/>
    </row>
    <row r="1755" spans="1:6" ht="19.5" thickTop="1" thickBot="1">
      <c r="A1755" s="66"/>
      <c r="B1755" s="19" t="str">
        <f>IF(A1755="","",SUBTOTAL(3,A$6:A1755))</f>
        <v/>
      </c>
      <c r="C1755" s="18">
        <f ca="1">SUMIF(صادر_وارد!$D$3:$D$1999,'تكويد صنف_ارصدة'!B1755,صادر_وارد!$A$3:$A$500)</f>
        <v>0</v>
      </c>
      <c r="D1755" s="19">
        <f ca="1">SUMIF(صادر_وارد!$D$3:$D$1999,'تكويد صنف_ارصدة'!B1755,صادر_وارد!$B$3:$B$500)</f>
        <v>0</v>
      </c>
      <c r="E1755" s="67">
        <f t="shared" ca="1" si="28"/>
        <v>0</v>
      </c>
      <c r="F1755" s="66"/>
    </row>
    <row r="1756" spans="1:6" ht="19.5" thickTop="1" thickBot="1">
      <c r="A1756" s="66"/>
      <c r="B1756" s="19" t="str">
        <f>IF(A1756="","",SUBTOTAL(3,A$6:A1756))</f>
        <v/>
      </c>
      <c r="C1756" s="18">
        <f ca="1">SUMIF(صادر_وارد!$D$3:$D$1999,'تكويد صنف_ارصدة'!B1756,صادر_وارد!$A$3:$A$500)</f>
        <v>0</v>
      </c>
      <c r="D1756" s="19">
        <f ca="1">SUMIF(صادر_وارد!$D$3:$D$1999,'تكويد صنف_ارصدة'!B1756,صادر_وارد!$B$3:$B$500)</f>
        <v>0</v>
      </c>
      <c r="E1756" s="67">
        <f t="shared" ca="1" si="28"/>
        <v>0</v>
      </c>
      <c r="F1756" s="66"/>
    </row>
    <row r="1757" spans="1:6" ht="19.5" thickTop="1" thickBot="1">
      <c r="A1757" s="66"/>
      <c r="B1757" s="19" t="str">
        <f>IF(A1757="","",SUBTOTAL(3,A$6:A1757))</f>
        <v/>
      </c>
      <c r="C1757" s="18">
        <f ca="1">SUMIF(صادر_وارد!$D$3:$D$1999,'تكويد صنف_ارصدة'!B1757,صادر_وارد!$A$3:$A$500)</f>
        <v>0</v>
      </c>
      <c r="D1757" s="19">
        <f ca="1">SUMIF(صادر_وارد!$D$3:$D$1999,'تكويد صنف_ارصدة'!B1757,صادر_وارد!$B$3:$B$500)</f>
        <v>0</v>
      </c>
      <c r="E1757" s="67">
        <f t="shared" ca="1" si="28"/>
        <v>0</v>
      </c>
      <c r="F1757" s="66"/>
    </row>
    <row r="1758" spans="1:6" ht="19.5" thickTop="1" thickBot="1">
      <c r="A1758" s="66"/>
      <c r="B1758" s="19" t="str">
        <f>IF(A1758="","",SUBTOTAL(3,A$6:A1758))</f>
        <v/>
      </c>
      <c r="C1758" s="18">
        <f ca="1">SUMIF(صادر_وارد!$D$3:$D$1999,'تكويد صنف_ارصدة'!B1758,صادر_وارد!$A$3:$A$500)</f>
        <v>0</v>
      </c>
      <c r="D1758" s="19">
        <f ca="1">SUMIF(صادر_وارد!$D$3:$D$1999,'تكويد صنف_ارصدة'!B1758,صادر_وارد!$B$3:$B$500)</f>
        <v>0</v>
      </c>
      <c r="E1758" s="67">
        <f t="shared" ca="1" si="28"/>
        <v>0</v>
      </c>
      <c r="F1758" s="66"/>
    </row>
    <row r="1759" spans="1:6" ht="19.5" thickTop="1" thickBot="1">
      <c r="A1759" s="66"/>
      <c r="B1759" s="19" t="str">
        <f>IF(A1759="","",SUBTOTAL(3,A$6:A1759))</f>
        <v/>
      </c>
      <c r="C1759" s="18">
        <f ca="1">SUMIF(صادر_وارد!$D$3:$D$1999,'تكويد صنف_ارصدة'!B1759,صادر_وارد!$A$3:$A$500)</f>
        <v>0</v>
      </c>
      <c r="D1759" s="19">
        <f ca="1">SUMIF(صادر_وارد!$D$3:$D$1999,'تكويد صنف_ارصدة'!B1759,صادر_وارد!$B$3:$B$500)</f>
        <v>0</v>
      </c>
      <c r="E1759" s="67">
        <f t="shared" ca="1" si="28"/>
        <v>0</v>
      </c>
      <c r="F1759" s="66"/>
    </row>
    <row r="1760" spans="1:6" ht="19.5" thickTop="1" thickBot="1">
      <c r="A1760" s="66"/>
      <c r="B1760" s="19" t="str">
        <f>IF(A1760="","",SUBTOTAL(3,A$6:A1760))</f>
        <v/>
      </c>
      <c r="C1760" s="18">
        <f ca="1">SUMIF(صادر_وارد!$D$3:$D$1999,'تكويد صنف_ارصدة'!B1760,صادر_وارد!$A$3:$A$500)</f>
        <v>0</v>
      </c>
      <c r="D1760" s="19">
        <f ca="1">SUMIF(صادر_وارد!$D$3:$D$1999,'تكويد صنف_ارصدة'!B1760,صادر_وارد!$B$3:$B$500)</f>
        <v>0</v>
      </c>
      <c r="E1760" s="67">
        <f t="shared" ca="1" si="28"/>
        <v>0</v>
      </c>
      <c r="F1760" s="66"/>
    </row>
    <row r="1761" spans="1:6" ht="19.5" thickTop="1" thickBot="1">
      <c r="A1761" s="66"/>
      <c r="B1761" s="19" t="str">
        <f>IF(A1761="","",SUBTOTAL(3,A$6:A1761))</f>
        <v/>
      </c>
      <c r="C1761" s="18">
        <f ca="1">SUMIF(صادر_وارد!$D$3:$D$1999,'تكويد صنف_ارصدة'!B1761,صادر_وارد!$A$3:$A$500)</f>
        <v>0</v>
      </c>
      <c r="D1761" s="19">
        <f ca="1">SUMIF(صادر_وارد!$D$3:$D$1999,'تكويد صنف_ارصدة'!B1761,صادر_وارد!$B$3:$B$500)</f>
        <v>0</v>
      </c>
      <c r="E1761" s="67">
        <f t="shared" ca="1" si="28"/>
        <v>0</v>
      </c>
      <c r="F1761" s="66"/>
    </row>
    <row r="1762" spans="1:6" ht="19.5" thickTop="1" thickBot="1">
      <c r="A1762" s="66"/>
      <c r="B1762" s="19" t="str">
        <f>IF(A1762="","",SUBTOTAL(3,A$6:A1762))</f>
        <v/>
      </c>
      <c r="C1762" s="18">
        <f ca="1">SUMIF(صادر_وارد!$D$3:$D$1999,'تكويد صنف_ارصدة'!B1762,صادر_وارد!$A$3:$A$500)</f>
        <v>0</v>
      </c>
      <c r="D1762" s="19">
        <f ca="1">SUMIF(صادر_وارد!$D$3:$D$1999,'تكويد صنف_ارصدة'!B1762,صادر_وارد!$B$3:$B$500)</f>
        <v>0</v>
      </c>
      <c r="E1762" s="67">
        <f t="shared" ca="1" si="28"/>
        <v>0</v>
      </c>
      <c r="F1762" s="66"/>
    </row>
    <row r="1763" spans="1:6" ht="19.5" thickTop="1" thickBot="1">
      <c r="A1763" s="66"/>
      <c r="B1763" s="19" t="str">
        <f>IF(A1763="","",SUBTOTAL(3,A$6:A1763))</f>
        <v/>
      </c>
      <c r="C1763" s="18">
        <f ca="1">SUMIF(صادر_وارد!$D$3:$D$1999,'تكويد صنف_ارصدة'!B1763,صادر_وارد!$A$3:$A$500)</f>
        <v>0</v>
      </c>
      <c r="D1763" s="19">
        <f ca="1">SUMIF(صادر_وارد!$D$3:$D$1999,'تكويد صنف_ارصدة'!B1763,صادر_وارد!$B$3:$B$500)</f>
        <v>0</v>
      </c>
      <c r="E1763" s="67">
        <f t="shared" ca="1" si="28"/>
        <v>0</v>
      </c>
      <c r="F1763" s="66"/>
    </row>
    <row r="1764" spans="1:6" ht="19.5" thickTop="1" thickBot="1">
      <c r="A1764" s="66"/>
      <c r="B1764" s="19" t="str">
        <f>IF(A1764="","",SUBTOTAL(3,A$6:A1764))</f>
        <v/>
      </c>
      <c r="C1764" s="18">
        <f ca="1">SUMIF(صادر_وارد!$D$3:$D$1999,'تكويد صنف_ارصدة'!B1764,صادر_وارد!$A$3:$A$500)</f>
        <v>0</v>
      </c>
      <c r="D1764" s="19">
        <f ca="1">SUMIF(صادر_وارد!$D$3:$D$1999,'تكويد صنف_ارصدة'!B1764,صادر_وارد!$B$3:$B$500)</f>
        <v>0</v>
      </c>
      <c r="E1764" s="67">
        <f t="shared" ca="1" si="28"/>
        <v>0</v>
      </c>
      <c r="F1764" s="66"/>
    </row>
    <row r="1765" spans="1:6" ht="19.5" thickTop="1" thickBot="1">
      <c r="A1765" s="66"/>
      <c r="B1765" s="19" t="str">
        <f>IF(A1765="","",SUBTOTAL(3,A$6:A1765))</f>
        <v/>
      </c>
      <c r="C1765" s="18">
        <f ca="1">SUMIF(صادر_وارد!$D$3:$D$1999,'تكويد صنف_ارصدة'!B1765,صادر_وارد!$A$3:$A$500)</f>
        <v>0</v>
      </c>
      <c r="D1765" s="19">
        <f ca="1">SUMIF(صادر_وارد!$D$3:$D$1999,'تكويد صنف_ارصدة'!B1765,صادر_وارد!$B$3:$B$500)</f>
        <v>0</v>
      </c>
      <c r="E1765" s="67">
        <f t="shared" ca="1" si="28"/>
        <v>0</v>
      </c>
      <c r="F1765" s="66"/>
    </row>
    <row r="1766" spans="1:6" ht="19.5" thickTop="1" thickBot="1">
      <c r="A1766" s="66"/>
      <c r="B1766" s="19" t="str">
        <f>IF(A1766="","",SUBTOTAL(3,A$6:A1766))</f>
        <v/>
      </c>
      <c r="C1766" s="18">
        <f ca="1">SUMIF(صادر_وارد!$D$3:$D$1999,'تكويد صنف_ارصدة'!B1766,صادر_وارد!$A$3:$A$500)</f>
        <v>0</v>
      </c>
      <c r="D1766" s="19">
        <f ca="1">SUMIF(صادر_وارد!$D$3:$D$1999,'تكويد صنف_ارصدة'!B1766,صادر_وارد!$B$3:$B$500)</f>
        <v>0</v>
      </c>
      <c r="E1766" s="67">
        <f t="shared" ca="1" si="28"/>
        <v>0</v>
      </c>
      <c r="F1766" s="66"/>
    </row>
    <row r="1767" spans="1:6" ht="19.5" thickTop="1" thickBot="1">
      <c r="A1767" s="66"/>
      <c r="B1767" s="19" t="str">
        <f>IF(A1767="","",SUBTOTAL(3,A$6:A1767))</f>
        <v/>
      </c>
      <c r="C1767" s="18">
        <f ca="1">SUMIF(صادر_وارد!$D$3:$D$1999,'تكويد صنف_ارصدة'!B1767,صادر_وارد!$A$3:$A$500)</f>
        <v>0</v>
      </c>
      <c r="D1767" s="19">
        <f ca="1">SUMIF(صادر_وارد!$D$3:$D$1999,'تكويد صنف_ارصدة'!B1767,صادر_وارد!$B$3:$B$500)</f>
        <v>0</v>
      </c>
      <c r="E1767" s="67">
        <f t="shared" ca="1" si="28"/>
        <v>0</v>
      </c>
      <c r="F1767" s="66"/>
    </row>
    <row r="1768" spans="1:6" ht="19.5" thickTop="1" thickBot="1">
      <c r="A1768" s="66"/>
      <c r="B1768" s="19" t="str">
        <f>IF(A1768="","",SUBTOTAL(3,A$6:A1768))</f>
        <v/>
      </c>
      <c r="C1768" s="18">
        <f ca="1">SUMIF(صادر_وارد!$D$3:$D$1999,'تكويد صنف_ارصدة'!B1768,صادر_وارد!$A$3:$A$500)</f>
        <v>0</v>
      </c>
      <c r="D1768" s="19">
        <f ca="1">SUMIF(صادر_وارد!$D$3:$D$1999,'تكويد صنف_ارصدة'!B1768,صادر_وارد!$B$3:$B$500)</f>
        <v>0</v>
      </c>
      <c r="E1768" s="67">
        <f t="shared" ca="1" si="28"/>
        <v>0</v>
      </c>
      <c r="F1768" s="66"/>
    </row>
    <row r="1769" spans="1:6" ht="19.5" thickTop="1" thickBot="1">
      <c r="A1769" s="66"/>
      <c r="B1769" s="19" t="str">
        <f>IF(A1769="","",SUBTOTAL(3,A$6:A1769))</f>
        <v/>
      </c>
      <c r="C1769" s="18">
        <f ca="1">SUMIF(صادر_وارد!$D$3:$D$1999,'تكويد صنف_ارصدة'!B1769,صادر_وارد!$A$3:$A$500)</f>
        <v>0</v>
      </c>
      <c r="D1769" s="19">
        <f ca="1">SUMIF(صادر_وارد!$D$3:$D$1999,'تكويد صنف_ارصدة'!B1769,صادر_وارد!$B$3:$B$500)</f>
        <v>0</v>
      </c>
      <c r="E1769" s="67">
        <f t="shared" ca="1" si="28"/>
        <v>0</v>
      </c>
      <c r="F1769" s="66"/>
    </row>
    <row r="1770" spans="1:6" ht="19.5" thickTop="1" thickBot="1">
      <c r="A1770" s="66"/>
      <c r="B1770" s="19" t="str">
        <f>IF(A1770="","",SUBTOTAL(3,A$6:A1770))</f>
        <v/>
      </c>
      <c r="C1770" s="18">
        <f ca="1">SUMIF(صادر_وارد!$D$3:$D$1999,'تكويد صنف_ارصدة'!B1770,صادر_وارد!$A$3:$A$500)</f>
        <v>0</v>
      </c>
      <c r="D1770" s="19">
        <f ca="1">SUMIF(صادر_وارد!$D$3:$D$1999,'تكويد صنف_ارصدة'!B1770,صادر_وارد!$B$3:$B$500)</f>
        <v>0</v>
      </c>
      <c r="E1770" s="67">
        <f t="shared" ca="1" si="28"/>
        <v>0</v>
      </c>
      <c r="F1770" s="66"/>
    </row>
    <row r="1771" spans="1:6" ht="19.5" thickTop="1" thickBot="1">
      <c r="A1771" s="66"/>
      <c r="B1771" s="19" t="str">
        <f>IF(A1771="","",SUBTOTAL(3,A$6:A1771))</f>
        <v/>
      </c>
      <c r="C1771" s="18">
        <f ca="1">SUMIF(صادر_وارد!$D$3:$D$1999,'تكويد صنف_ارصدة'!B1771,صادر_وارد!$A$3:$A$500)</f>
        <v>0</v>
      </c>
      <c r="D1771" s="19">
        <f ca="1">SUMIF(صادر_وارد!$D$3:$D$1999,'تكويد صنف_ارصدة'!B1771,صادر_وارد!$B$3:$B$500)</f>
        <v>0</v>
      </c>
      <c r="E1771" s="67">
        <f t="shared" ca="1" si="28"/>
        <v>0</v>
      </c>
      <c r="F1771" s="66"/>
    </row>
    <row r="1772" spans="1:6" ht="19.5" thickTop="1" thickBot="1">
      <c r="A1772" s="66"/>
      <c r="B1772" s="19" t="str">
        <f>IF(A1772="","",SUBTOTAL(3,A$6:A1772))</f>
        <v/>
      </c>
      <c r="C1772" s="18">
        <f ca="1">SUMIF(صادر_وارد!$D$3:$D$1999,'تكويد صنف_ارصدة'!B1772,صادر_وارد!$A$3:$A$500)</f>
        <v>0</v>
      </c>
      <c r="D1772" s="19">
        <f ca="1">SUMIF(صادر_وارد!$D$3:$D$1999,'تكويد صنف_ارصدة'!B1772,صادر_وارد!$B$3:$B$500)</f>
        <v>0</v>
      </c>
      <c r="E1772" s="67">
        <f t="shared" ca="1" si="28"/>
        <v>0</v>
      </c>
      <c r="F1772" s="66"/>
    </row>
    <row r="1773" spans="1:6" ht="19.5" thickTop="1" thickBot="1">
      <c r="A1773" s="66"/>
      <c r="B1773" s="19" t="str">
        <f>IF(A1773="","",SUBTOTAL(3,A$6:A1773))</f>
        <v/>
      </c>
      <c r="C1773" s="18">
        <f ca="1">SUMIF(صادر_وارد!$D$3:$D$1999,'تكويد صنف_ارصدة'!B1773,صادر_وارد!$A$3:$A$500)</f>
        <v>0</v>
      </c>
      <c r="D1773" s="19">
        <f ca="1">SUMIF(صادر_وارد!$D$3:$D$1999,'تكويد صنف_ارصدة'!B1773,صادر_وارد!$B$3:$B$500)</f>
        <v>0</v>
      </c>
      <c r="E1773" s="67">
        <f t="shared" ca="1" si="28"/>
        <v>0</v>
      </c>
      <c r="F1773" s="66"/>
    </row>
    <row r="1774" spans="1:6" ht="19.5" thickTop="1" thickBot="1">
      <c r="A1774" s="66"/>
      <c r="B1774" s="19" t="str">
        <f>IF(A1774="","",SUBTOTAL(3,A$6:A1774))</f>
        <v/>
      </c>
      <c r="C1774" s="18">
        <f ca="1">SUMIF(صادر_وارد!$D$3:$D$1999,'تكويد صنف_ارصدة'!B1774,صادر_وارد!$A$3:$A$500)</f>
        <v>0</v>
      </c>
      <c r="D1774" s="19">
        <f ca="1">SUMIF(صادر_وارد!$D$3:$D$1999,'تكويد صنف_ارصدة'!B1774,صادر_وارد!$B$3:$B$500)</f>
        <v>0</v>
      </c>
      <c r="E1774" s="67">
        <f t="shared" ca="1" si="28"/>
        <v>0</v>
      </c>
      <c r="F1774" s="66"/>
    </row>
    <row r="1775" spans="1:6" ht="19.5" thickTop="1" thickBot="1">
      <c r="A1775" s="66"/>
      <c r="B1775" s="19" t="str">
        <f>IF(A1775="","",SUBTOTAL(3,A$6:A1775))</f>
        <v/>
      </c>
      <c r="C1775" s="18">
        <f ca="1">SUMIF(صادر_وارد!$D$3:$D$1999,'تكويد صنف_ارصدة'!B1775,صادر_وارد!$A$3:$A$500)</f>
        <v>0</v>
      </c>
      <c r="D1775" s="19">
        <f ca="1">SUMIF(صادر_وارد!$D$3:$D$1999,'تكويد صنف_ارصدة'!B1775,صادر_وارد!$B$3:$B$500)</f>
        <v>0</v>
      </c>
      <c r="E1775" s="67">
        <f t="shared" ca="1" si="28"/>
        <v>0</v>
      </c>
      <c r="F1775" s="66"/>
    </row>
    <row r="1776" spans="1:6" ht="19.5" thickTop="1" thickBot="1">
      <c r="A1776" s="66"/>
      <c r="B1776" s="19" t="str">
        <f>IF(A1776="","",SUBTOTAL(3,A$6:A1776))</f>
        <v/>
      </c>
      <c r="C1776" s="18">
        <f ca="1">SUMIF(صادر_وارد!$D$3:$D$1999,'تكويد صنف_ارصدة'!B1776,صادر_وارد!$A$3:$A$500)</f>
        <v>0</v>
      </c>
      <c r="D1776" s="19">
        <f ca="1">SUMIF(صادر_وارد!$D$3:$D$1999,'تكويد صنف_ارصدة'!B1776,صادر_وارد!$B$3:$B$500)</f>
        <v>0</v>
      </c>
      <c r="E1776" s="67">
        <f t="shared" ca="1" si="28"/>
        <v>0</v>
      </c>
      <c r="F1776" s="66"/>
    </row>
    <row r="1777" spans="1:6" ht="19.5" thickTop="1" thickBot="1">
      <c r="A1777" s="66"/>
      <c r="B1777" s="19" t="str">
        <f>IF(A1777="","",SUBTOTAL(3,A$6:A1777))</f>
        <v/>
      </c>
      <c r="C1777" s="18">
        <f ca="1">SUMIF(صادر_وارد!$D$3:$D$1999,'تكويد صنف_ارصدة'!B1777,صادر_وارد!$A$3:$A$500)</f>
        <v>0</v>
      </c>
      <c r="D1777" s="19">
        <f ca="1">SUMIF(صادر_وارد!$D$3:$D$1999,'تكويد صنف_ارصدة'!B1777,صادر_وارد!$B$3:$B$500)</f>
        <v>0</v>
      </c>
      <c r="E1777" s="67">
        <f t="shared" ca="1" si="28"/>
        <v>0</v>
      </c>
      <c r="F1777" s="66"/>
    </row>
    <row r="1778" spans="1:6" ht="19.5" thickTop="1" thickBot="1">
      <c r="A1778" s="66"/>
      <c r="B1778" s="19" t="str">
        <f>IF(A1778="","",SUBTOTAL(3,A$6:A1778))</f>
        <v/>
      </c>
      <c r="C1778" s="18">
        <f ca="1">SUMIF(صادر_وارد!$D$3:$D$1999,'تكويد صنف_ارصدة'!B1778,صادر_وارد!$A$3:$A$500)</f>
        <v>0</v>
      </c>
      <c r="D1778" s="19">
        <f ca="1">SUMIF(صادر_وارد!$D$3:$D$1999,'تكويد صنف_ارصدة'!B1778,صادر_وارد!$B$3:$B$500)</f>
        <v>0</v>
      </c>
      <c r="E1778" s="67">
        <f t="shared" ca="1" si="28"/>
        <v>0</v>
      </c>
      <c r="F1778" s="66"/>
    </row>
    <row r="1779" spans="1:6" ht="19.5" thickTop="1" thickBot="1">
      <c r="A1779" s="66"/>
      <c r="B1779" s="19" t="str">
        <f>IF(A1779="","",SUBTOTAL(3,A$6:A1779))</f>
        <v/>
      </c>
      <c r="C1779" s="18">
        <f ca="1">SUMIF(صادر_وارد!$D$3:$D$1999,'تكويد صنف_ارصدة'!B1779,صادر_وارد!$A$3:$A$500)</f>
        <v>0</v>
      </c>
      <c r="D1779" s="19">
        <f ca="1">SUMIF(صادر_وارد!$D$3:$D$1999,'تكويد صنف_ارصدة'!B1779,صادر_وارد!$B$3:$B$500)</f>
        <v>0</v>
      </c>
      <c r="E1779" s="67">
        <f t="shared" ca="1" si="28"/>
        <v>0</v>
      </c>
      <c r="F1779" s="66"/>
    </row>
    <row r="1780" spans="1:6" ht="19.5" thickTop="1" thickBot="1">
      <c r="A1780" s="66"/>
      <c r="B1780" s="19" t="str">
        <f>IF(A1780="","",SUBTOTAL(3,A$6:A1780))</f>
        <v/>
      </c>
      <c r="C1780" s="18">
        <f ca="1">SUMIF(صادر_وارد!$D$3:$D$1999,'تكويد صنف_ارصدة'!B1780,صادر_وارد!$A$3:$A$500)</f>
        <v>0</v>
      </c>
      <c r="D1780" s="19">
        <f ca="1">SUMIF(صادر_وارد!$D$3:$D$1999,'تكويد صنف_ارصدة'!B1780,صادر_وارد!$B$3:$B$500)</f>
        <v>0</v>
      </c>
      <c r="E1780" s="67">
        <f t="shared" ca="1" si="28"/>
        <v>0</v>
      </c>
      <c r="F1780" s="66"/>
    </row>
    <row r="1781" spans="1:6" ht="19.5" thickTop="1" thickBot="1">
      <c r="A1781" s="66"/>
      <c r="B1781" s="19" t="str">
        <f>IF(A1781="","",SUBTOTAL(3,A$6:A1781))</f>
        <v/>
      </c>
      <c r="C1781" s="18">
        <f ca="1">SUMIF(صادر_وارد!$D$3:$D$1999,'تكويد صنف_ارصدة'!B1781,صادر_وارد!$A$3:$A$500)</f>
        <v>0</v>
      </c>
      <c r="D1781" s="19">
        <f ca="1">SUMIF(صادر_وارد!$D$3:$D$1999,'تكويد صنف_ارصدة'!B1781,صادر_وارد!$B$3:$B$500)</f>
        <v>0</v>
      </c>
      <c r="E1781" s="67">
        <f t="shared" ca="1" si="28"/>
        <v>0</v>
      </c>
      <c r="F1781" s="66"/>
    </row>
    <row r="1782" spans="1:6" ht="19.5" thickTop="1" thickBot="1">
      <c r="A1782" s="66"/>
      <c r="B1782" s="19" t="str">
        <f>IF(A1782="","",SUBTOTAL(3,A$6:A1782))</f>
        <v/>
      </c>
      <c r="C1782" s="18">
        <f ca="1">SUMIF(صادر_وارد!$D$3:$D$1999,'تكويد صنف_ارصدة'!B1782,صادر_وارد!$A$3:$A$500)</f>
        <v>0</v>
      </c>
      <c r="D1782" s="19">
        <f ca="1">SUMIF(صادر_وارد!$D$3:$D$1999,'تكويد صنف_ارصدة'!B1782,صادر_وارد!$B$3:$B$500)</f>
        <v>0</v>
      </c>
      <c r="E1782" s="67">
        <f t="shared" ca="1" si="28"/>
        <v>0</v>
      </c>
      <c r="F1782" s="66"/>
    </row>
    <row r="1783" spans="1:6" ht="19.5" thickTop="1" thickBot="1">
      <c r="A1783" s="66"/>
      <c r="B1783" s="19" t="str">
        <f>IF(A1783="","",SUBTOTAL(3,A$6:A1783))</f>
        <v/>
      </c>
      <c r="C1783" s="18">
        <f ca="1">SUMIF(صادر_وارد!$D$3:$D$1999,'تكويد صنف_ارصدة'!B1783,صادر_وارد!$A$3:$A$500)</f>
        <v>0</v>
      </c>
      <c r="D1783" s="19">
        <f ca="1">SUMIF(صادر_وارد!$D$3:$D$1999,'تكويد صنف_ارصدة'!B1783,صادر_وارد!$B$3:$B$500)</f>
        <v>0</v>
      </c>
      <c r="E1783" s="67">
        <f t="shared" ca="1" si="28"/>
        <v>0</v>
      </c>
      <c r="F1783" s="66"/>
    </row>
    <row r="1784" spans="1:6" ht="19.5" thickTop="1" thickBot="1">
      <c r="A1784" s="66"/>
      <c r="B1784" s="19" t="str">
        <f>IF(A1784="","",SUBTOTAL(3,A$6:A1784))</f>
        <v/>
      </c>
      <c r="C1784" s="18">
        <f ca="1">SUMIF(صادر_وارد!$D$3:$D$1999,'تكويد صنف_ارصدة'!B1784,صادر_وارد!$A$3:$A$500)</f>
        <v>0</v>
      </c>
      <c r="D1784" s="19">
        <f ca="1">SUMIF(صادر_وارد!$D$3:$D$1999,'تكويد صنف_ارصدة'!B1784,صادر_وارد!$B$3:$B$500)</f>
        <v>0</v>
      </c>
      <c r="E1784" s="67">
        <f t="shared" ca="1" si="28"/>
        <v>0</v>
      </c>
      <c r="F1784" s="66"/>
    </row>
    <row r="1785" spans="1:6" ht="19.5" thickTop="1" thickBot="1">
      <c r="A1785" s="66"/>
      <c r="B1785" s="19" t="str">
        <f>IF(A1785="","",SUBTOTAL(3,A$6:A1785))</f>
        <v/>
      </c>
      <c r="C1785" s="18">
        <f ca="1">SUMIF(صادر_وارد!$D$3:$D$1999,'تكويد صنف_ارصدة'!B1785,صادر_وارد!$A$3:$A$500)</f>
        <v>0</v>
      </c>
      <c r="D1785" s="19">
        <f ca="1">SUMIF(صادر_وارد!$D$3:$D$1999,'تكويد صنف_ارصدة'!B1785,صادر_وارد!$B$3:$B$500)</f>
        <v>0</v>
      </c>
      <c r="E1785" s="67">
        <f t="shared" ca="1" si="28"/>
        <v>0</v>
      </c>
      <c r="F1785" s="66"/>
    </row>
    <row r="1786" spans="1:6" ht="19.5" thickTop="1" thickBot="1">
      <c r="A1786" s="66"/>
      <c r="B1786" s="19" t="str">
        <f>IF(A1786="","",SUBTOTAL(3,A$6:A1786))</f>
        <v/>
      </c>
      <c r="C1786" s="18">
        <f ca="1">SUMIF(صادر_وارد!$D$3:$D$1999,'تكويد صنف_ارصدة'!B1786,صادر_وارد!$A$3:$A$500)</f>
        <v>0</v>
      </c>
      <c r="D1786" s="19">
        <f ca="1">SUMIF(صادر_وارد!$D$3:$D$1999,'تكويد صنف_ارصدة'!B1786,صادر_وارد!$B$3:$B$500)</f>
        <v>0</v>
      </c>
      <c r="E1786" s="67">
        <f t="shared" ca="1" si="28"/>
        <v>0</v>
      </c>
      <c r="F1786" s="66"/>
    </row>
    <row r="1787" spans="1:6" ht="19.5" thickTop="1" thickBot="1">
      <c r="A1787" s="66"/>
      <c r="B1787" s="19" t="str">
        <f>IF(A1787="","",SUBTOTAL(3,A$6:A1787))</f>
        <v/>
      </c>
      <c r="C1787" s="18">
        <f ca="1">SUMIF(صادر_وارد!$D$3:$D$1999,'تكويد صنف_ارصدة'!B1787,صادر_وارد!$A$3:$A$500)</f>
        <v>0</v>
      </c>
      <c r="D1787" s="19">
        <f ca="1">SUMIF(صادر_وارد!$D$3:$D$1999,'تكويد صنف_ارصدة'!B1787,صادر_وارد!$B$3:$B$500)</f>
        <v>0</v>
      </c>
      <c r="E1787" s="67">
        <f t="shared" ca="1" si="28"/>
        <v>0</v>
      </c>
      <c r="F1787" s="66"/>
    </row>
    <row r="1788" spans="1:6" ht="19.5" thickTop="1" thickBot="1">
      <c r="A1788" s="66"/>
      <c r="B1788" s="19" t="str">
        <f>IF(A1788="","",SUBTOTAL(3,A$6:A1788))</f>
        <v/>
      </c>
      <c r="C1788" s="18">
        <f ca="1">SUMIF(صادر_وارد!$D$3:$D$1999,'تكويد صنف_ارصدة'!B1788,صادر_وارد!$A$3:$A$500)</f>
        <v>0</v>
      </c>
      <c r="D1788" s="19">
        <f ca="1">SUMIF(صادر_وارد!$D$3:$D$1999,'تكويد صنف_ارصدة'!B1788,صادر_وارد!$B$3:$B$500)</f>
        <v>0</v>
      </c>
      <c r="E1788" s="67">
        <f t="shared" ca="1" si="28"/>
        <v>0</v>
      </c>
      <c r="F1788" s="66"/>
    </row>
    <row r="1789" spans="1:6" ht="19.5" thickTop="1" thickBot="1">
      <c r="A1789" s="66"/>
      <c r="B1789" s="19" t="str">
        <f>IF(A1789="","",SUBTOTAL(3,A$6:A1789))</f>
        <v/>
      </c>
      <c r="C1789" s="18">
        <f ca="1">SUMIF(صادر_وارد!$D$3:$D$1999,'تكويد صنف_ارصدة'!B1789,صادر_وارد!$A$3:$A$500)</f>
        <v>0</v>
      </c>
      <c r="D1789" s="19">
        <f ca="1">SUMIF(صادر_وارد!$D$3:$D$1999,'تكويد صنف_ارصدة'!B1789,صادر_وارد!$B$3:$B$500)</f>
        <v>0</v>
      </c>
      <c r="E1789" s="67">
        <f t="shared" ca="1" si="28"/>
        <v>0</v>
      </c>
      <c r="F1789" s="66"/>
    </row>
    <row r="1790" spans="1:6" ht="19.5" thickTop="1" thickBot="1">
      <c r="A1790" s="66"/>
      <c r="B1790" s="19" t="str">
        <f>IF(A1790="","",SUBTOTAL(3,A$6:A1790))</f>
        <v/>
      </c>
      <c r="C1790" s="18">
        <f ca="1">SUMIF(صادر_وارد!$D$3:$D$1999,'تكويد صنف_ارصدة'!B1790,صادر_وارد!$A$3:$A$500)</f>
        <v>0</v>
      </c>
      <c r="D1790" s="19">
        <f ca="1">SUMIF(صادر_وارد!$D$3:$D$1999,'تكويد صنف_ارصدة'!B1790,صادر_وارد!$B$3:$B$500)</f>
        <v>0</v>
      </c>
      <c r="E1790" s="67">
        <f t="shared" ca="1" si="28"/>
        <v>0</v>
      </c>
      <c r="F1790" s="66"/>
    </row>
    <row r="1791" spans="1:6" ht="19.5" thickTop="1" thickBot="1">
      <c r="A1791" s="66"/>
      <c r="B1791" s="19" t="str">
        <f>IF(A1791="","",SUBTOTAL(3,A$6:A1791))</f>
        <v/>
      </c>
      <c r="C1791" s="18">
        <f ca="1">SUMIF(صادر_وارد!$D$3:$D$1999,'تكويد صنف_ارصدة'!B1791,صادر_وارد!$A$3:$A$500)</f>
        <v>0</v>
      </c>
      <c r="D1791" s="19">
        <f ca="1">SUMIF(صادر_وارد!$D$3:$D$1999,'تكويد صنف_ارصدة'!B1791,صادر_وارد!$B$3:$B$500)</f>
        <v>0</v>
      </c>
      <c r="E1791" s="67">
        <f t="shared" ca="1" si="28"/>
        <v>0</v>
      </c>
      <c r="F1791" s="66"/>
    </row>
    <row r="1792" spans="1:6" ht="19.5" thickTop="1" thickBot="1">
      <c r="A1792" s="66"/>
      <c r="B1792" s="19" t="str">
        <f>IF(A1792="","",SUBTOTAL(3,A$6:A1792))</f>
        <v/>
      </c>
      <c r="C1792" s="18">
        <f ca="1">SUMIF(صادر_وارد!$D$3:$D$1999,'تكويد صنف_ارصدة'!B1792,صادر_وارد!$A$3:$A$500)</f>
        <v>0</v>
      </c>
      <c r="D1792" s="19">
        <f ca="1">SUMIF(صادر_وارد!$D$3:$D$1999,'تكويد صنف_ارصدة'!B1792,صادر_وارد!$B$3:$B$500)</f>
        <v>0</v>
      </c>
      <c r="E1792" s="67">
        <f t="shared" ca="1" si="28"/>
        <v>0</v>
      </c>
      <c r="F1792" s="66"/>
    </row>
    <row r="1793" spans="1:6" ht="19.5" thickTop="1" thickBot="1">
      <c r="A1793" s="66"/>
      <c r="B1793" s="19" t="str">
        <f>IF(A1793="","",SUBTOTAL(3,A$6:A1793))</f>
        <v/>
      </c>
      <c r="C1793" s="18">
        <f ca="1">SUMIF(صادر_وارد!$D$3:$D$1999,'تكويد صنف_ارصدة'!B1793,صادر_وارد!$A$3:$A$500)</f>
        <v>0</v>
      </c>
      <c r="D1793" s="19">
        <f ca="1">SUMIF(صادر_وارد!$D$3:$D$1999,'تكويد صنف_ارصدة'!B1793,صادر_وارد!$B$3:$B$500)</f>
        <v>0</v>
      </c>
      <c r="E1793" s="67">
        <f t="shared" ca="1" si="28"/>
        <v>0</v>
      </c>
      <c r="F1793" s="66"/>
    </row>
    <row r="1794" spans="1:6" ht="19.5" thickTop="1" thickBot="1">
      <c r="A1794" s="66"/>
      <c r="B1794" s="19" t="str">
        <f>IF(A1794="","",SUBTOTAL(3,A$6:A1794))</f>
        <v/>
      </c>
      <c r="C1794" s="18">
        <f ca="1">SUMIF(صادر_وارد!$D$3:$D$1999,'تكويد صنف_ارصدة'!B1794,صادر_وارد!$A$3:$A$500)</f>
        <v>0</v>
      </c>
      <c r="D1794" s="19">
        <f ca="1">SUMIF(صادر_وارد!$D$3:$D$1999,'تكويد صنف_ارصدة'!B1794,صادر_وارد!$B$3:$B$500)</f>
        <v>0</v>
      </c>
      <c r="E1794" s="67">
        <f t="shared" ca="1" si="28"/>
        <v>0</v>
      </c>
      <c r="F1794" s="66"/>
    </row>
    <row r="1795" spans="1:6" ht="19.5" thickTop="1" thickBot="1">
      <c r="A1795" s="66"/>
      <c r="B1795" s="19" t="str">
        <f>IF(A1795="","",SUBTOTAL(3,A$6:A1795))</f>
        <v/>
      </c>
      <c r="C1795" s="18">
        <f ca="1">SUMIF(صادر_وارد!$D$3:$D$1999,'تكويد صنف_ارصدة'!B1795,صادر_وارد!$A$3:$A$500)</f>
        <v>0</v>
      </c>
      <c r="D1795" s="19">
        <f ca="1">SUMIF(صادر_وارد!$D$3:$D$1999,'تكويد صنف_ارصدة'!B1795,صادر_وارد!$B$3:$B$500)</f>
        <v>0</v>
      </c>
      <c r="E1795" s="67">
        <f t="shared" ca="1" si="28"/>
        <v>0</v>
      </c>
      <c r="F1795" s="66"/>
    </row>
    <row r="1796" spans="1:6" ht="19.5" thickTop="1" thickBot="1">
      <c r="A1796" s="66"/>
      <c r="B1796" s="19" t="str">
        <f>IF(A1796="","",SUBTOTAL(3,A$6:A1796))</f>
        <v/>
      </c>
      <c r="C1796" s="18">
        <f ca="1">SUMIF(صادر_وارد!$D$3:$D$1999,'تكويد صنف_ارصدة'!B1796,صادر_وارد!$A$3:$A$500)</f>
        <v>0</v>
      </c>
      <c r="D1796" s="19">
        <f ca="1">SUMIF(صادر_وارد!$D$3:$D$1999,'تكويد صنف_ارصدة'!B1796,صادر_وارد!$B$3:$B$500)</f>
        <v>0</v>
      </c>
      <c r="E1796" s="67">
        <f t="shared" ca="1" si="28"/>
        <v>0</v>
      </c>
      <c r="F1796" s="66"/>
    </row>
    <row r="1797" spans="1:6" ht="19.5" thickTop="1" thickBot="1">
      <c r="A1797" s="66"/>
      <c r="B1797" s="19" t="str">
        <f>IF(A1797="","",SUBTOTAL(3,A$6:A1797))</f>
        <v/>
      </c>
      <c r="C1797" s="18">
        <f ca="1">SUMIF(صادر_وارد!$D$3:$D$1999,'تكويد صنف_ارصدة'!B1797,صادر_وارد!$A$3:$A$500)</f>
        <v>0</v>
      </c>
      <c r="D1797" s="19">
        <f ca="1">SUMIF(صادر_وارد!$D$3:$D$1999,'تكويد صنف_ارصدة'!B1797,صادر_وارد!$B$3:$B$500)</f>
        <v>0</v>
      </c>
      <c r="E1797" s="67">
        <f t="shared" ca="1" si="28"/>
        <v>0</v>
      </c>
      <c r="F1797" s="66"/>
    </row>
    <row r="1798" spans="1:6" ht="19.5" thickTop="1" thickBot="1">
      <c r="A1798" s="66"/>
      <c r="B1798" s="19" t="str">
        <f>IF(A1798="","",SUBTOTAL(3,A$6:A1798))</f>
        <v/>
      </c>
      <c r="C1798" s="18">
        <f ca="1">SUMIF(صادر_وارد!$D$3:$D$1999,'تكويد صنف_ارصدة'!B1798,صادر_وارد!$A$3:$A$500)</f>
        <v>0</v>
      </c>
      <c r="D1798" s="19">
        <f ca="1">SUMIF(صادر_وارد!$D$3:$D$1999,'تكويد صنف_ارصدة'!B1798,صادر_وارد!$B$3:$B$500)</f>
        <v>0</v>
      </c>
      <c r="E1798" s="67">
        <f t="shared" ca="1" si="28"/>
        <v>0</v>
      </c>
      <c r="F1798" s="66"/>
    </row>
    <row r="1799" spans="1:6" ht="19.5" thickTop="1" thickBot="1">
      <c r="A1799" s="66"/>
      <c r="B1799" s="19" t="str">
        <f>IF(A1799="","",SUBTOTAL(3,A$6:A1799))</f>
        <v/>
      </c>
      <c r="C1799" s="18">
        <f ca="1">SUMIF(صادر_وارد!$D$3:$D$1999,'تكويد صنف_ارصدة'!B1799,صادر_وارد!$A$3:$A$500)</f>
        <v>0</v>
      </c>
      <c r="D1799" s="19">
        <f ca="1">SUMIF(صادر_وارد!$D$3:$D$1999,'تكويد صنف_ارصدة'!B1799,صادر_وارد!$B$3:$B$500)</f>
        <v>0</v>
      </c>
      <c r="E1799" s="67">
        <f t="shared" ref="E1799:E1862" ca="1" si="29">C1799-D1799</f>
        <v>0</v>
      </c>
      <c r="F1799" s="66"/>
    </row>
    <row r="1800" spans="1:6" ht="19.5" thickTop="1" thickBot="1">
      <c r="A1800" s="66"/>
      <c r="B1800" s="19" t="str">
        <f>IF(A1800="","",SUBTOTAL(3,A$6:A1800))</f>
        <v/>
      </c>
      <c r="C1800" s="18">
        <f ca="1">SUMIF(صادر_وارد!$D$3:$D$1999,'تكويد صنف_ارصدة'!B1800,صادر_وارد!$A$3:$A$500)</f>
        <v>0</v>
      </c>
      <c r="D1800" s="19">
        <f ca="1">SUMIF(صادر_وارد!$D$3:$D$1999,'تكويد صنف_ارصدة'!B1800,صادر_وارد!$B$3:$B$500)</f>
        <v>0</v>
      </c>
      <c r="E1800" s="67">
        <f t="shared" ca="1" si="29"/>
        <v>0</v>
      </c>
      <c r="F1800" s="66"/>
    </row>
    <row r="1801" spans="1:6" ht="19.5" thickTop="1" thickBot="1">
      <c r="A1801" s="66"/>
      <c r="B1801" s="19" t="str">
        <f>IF(A1801="","",SUBTOTAL(3,A$6:A1801))</f>
        <v/>
      </c>
      <c r="C1801" s="18">
        <f ca="1">SUMIF(صادر_وارد!$D$3:$D$1999,'تكويد صنف_ارصدة'!B1801,صادر_وارد!$A$3:$A$500)</f>
        <v>0</v>
      </c>
      <c r="D1801" s="19">
        <f ca="1">SUMIF(صادر_وارد!$D$3:$D$1999,'تكويد صنف_ارصدة'!B1801,صادر_وارد!$B$3:$B$500)</f>
        <v>0</v>
      </c>
      <c r="E1801" s="67">
        <f t="shared" ca="1" si="29"/>
        <v>0</v>
      </c>
      <c r="F1801" s="66"/>
    </row>
    <row r="1802" spans="1:6" ht="19.5" thickTop="1" thickBot="1">
      <c r="A1802" s="66"/>
      <c r="B1802" s="19" t="str">
        <f>IF(A1802="","",SUBTOTAL(3,A$6:A1802))</f>
        <v/>
      </c>
      <c r="C1802" s="18">
        <f ca="1">SUMIF(صادر_وارد!$D$3:$D$1999,'تكويد صنف_ارصدة'!B1802,صادر_وارد!$A$3:$A$500)</f>
        <v>0</v>
      </c>
      <c r="D1802" s="19">
        <f ca="1">SUMIF(صادر_وارد!$D$3:$D$1999,'تكويد صنف_ارصدة'!B1802,صادر_وارد!$B$3:$B$500)</f>
        <v>0</v>
      </c>
      <c r="E1802" s="67">
        <f t="shared" ca="1" si="29"/>
        <v>0</v>
      </c>
      <c r="F1802" s="66"/>
    </row>
    <row r="1803" spans="1:6" ht="19.5" thickTop="1" thickBot="1">
      <c r="A1803" s="66"/>
      <c r="B1803" s="19" t="str">
        <f>IF(A1803="","",SUBTOTAL(3,A$6:A1803))</f>
        <v/>
      </c>
      <c r="C1803" s="18">
        <f ca="1">SUMIF(صادر_وارد!$D$3:$D$1999,'تكويد صنف_ارصدة'!B1803,صادر_وارد!$A$3:$A$500)</f>
        <v>0</v>
      </c>
      <c r="D1803" s="19">
        <f ca="1">SUMIF(صادر_وارد!$D$3:$D$1999,'تكويد صنف_ارصدة'!B1803,صادر_وارد!$B$3:$B$500)</f>
        <v>0</v>
      </c>
      <c r="E1803" s="67">
        <f t="shared" ca="1" si="29"/>
        <v>0</v>
      </c>
      <c r="F1803" s="66"/>
    </row>
    <row r="1804" spans="1:6" ht="19.5" thickTop="1" thickBot="1">
      <c r="A1804" s="66"/>
      <c r="B1804" s="19" t="str">
        <f>IF(A1804="","",SUBTOTAL(3,A$6:A1804))</f>
        <v/>
      </c>
      <c r="C1804" s="18">
        <f ca="1">SUMIF(صادر_وارد!$D$3:$D$1999,'تكويد صنف_ارصدة'!B1804,صادر_وارد!$A$3:$A$500)</f>
        <v>0</v>
      </c>
      <c r="D1804" s="19">
        <f ca="1">SUMIF(صادر_وارد!$D$3:$D$1999,'تكويد صنف_ارصدة'!B1804,صادر_وارد!$B$3:$B$500)</f>
        <v>0</v>
      </c>
      <c r="E1804" s="67">
        <f t="shared" ca="1" si="29"/>
        <v>0</v>
      </c>
      <c r="F1804" s="66"/>
    </row>
    <row r="1805" spans="1:6" ht="19.5" thickTop="1" thickBot="1">
      <c r="A1805" s="66"/>
      <c r="B1805" s="19" t="str">
        <f>IF(A1805="","",SUBTOTAL(3,A$6:A1805))</f>
        <v/>
      </c>
      <c r="C1805" s="18">
        <f ca="1">SUMIF(صادر_وارد!$D$3:$D$1999,'تكويد صنف_ارصدة'!B1805,صادر_وارد!$A$3:$A$500)</f>
        <v>0</v>
      </c>
      <c r="D1805" s="19">
        <f ca="1">SUMIF(صادر_وارد!$D$3:$D$1999,'تكويد صنف_ارصدة'!B1805,صادر_وارد!$B$3:$B$500)</f>
        <v>0</v>
      </c>
      <c r="E1805" s="67">
        <f t="shared" ca="1" si="29"/>
        <v>0</v>
      </c>
      <c r="F1805" s="66"/>
    </row>
    <row r="1806" spans="1:6" ht="19.5" thickTop="1" thickBot="1">
      <c r="A1806" s="66"/>
      <c r="B1806" s="19" t="str">
        <f>IF(A1806="","",SUBTOTAL(3,A$6:A1806))</f>
        <v/>
      </c>
      <c r="C1806" s="18">
        <f ca="1">SUMIF(صادر_وارد!$D$3:$D$1999,'تكويد صنف_ارصدة'!B1806,صادر_وارد!$A$3:$A$500)</f>
        <v>0</v>
      </c>
      <c r="D1806" s="19">
        <f ca="1">SUMIF(صادر_وارد!$D$3:$D$1999,'تكويد صنف_ارصدة'!B1806,صادر_وارد!$B$3:$B$500)</f>
        <v>0</v>
      </c>
      <c r="E1806" s="67">
        <f t="shared" ca="1" si="29"/>
        <v>0</v>
      </c>
      <c r="F1806" s="66"/>
    </row>
    <row r="1807" spans="1:6" ht="19.5" thickTop="1" thickBot="1">
      <c r="A1807" s="66"/>
      <c r="B1807" s="19" t="str">
        <f>IF(A1807="","",SUBTOTAL(3,A$6:A1807))</f>
        <v/>
      </c>
      <c r="C1807" s="18">
        <f ca="1">SUMIF(صادر_وارد!$D$3:$D$1999,'تكويد صنف_ارصدة'!B1807,صادر_وارد!$A$3:$A$500)</f>
        <v>0</v>
      </c>
      <c r="D1807" s="19">
        <f ca="1">SUMIF(صادر_وارد!$D$3:$D$1999,'تكويد صنف_ارصدة'!B1807,صادر_وارد!$B$3:$B$500)</f>
        <v>0</v>
      </c>
      <c r="E1807" s="67">
        <f t="shared" ca="1" si="29"/>
        <v>0</v>
      </c>
      <c r="F1807" s="66"/>
    </row>
    <row r="1808" spans="1:6" ht="19.5" thickTop="1" thickBot="1">
      <c r="A1808" s="66"/>
      <c r="B1808" s="19" t="str">
        <f>IF(A1808="","",SUBTOTAL(3,A$6:A1808))</f>
        <v/>
      </c>
      <c r="C1808" s="18">
        <f ca="1">SUMIF(صادر_وارد!$D$3:$D$1999,'تكويد صنف_ارصدة'!B1808,صادر_وارد!$A$3:$A$500)</f>
        <v>0</v>
      </c>
      <c r="D1808" s="19">
        <f ca="1">SUMIF(صادر_وارد!$D$3:$D$1999,'تكويد صنف_ارصدة'!B1808,صادر_وارد!$B$3:$B$500)</f>
        <v>0</v>
      </c>
      <c r="E1808" s="67">
        <f t="shared" ca="1" si="29"/>
        <v>0</v>
      </c>
      <c r="F1808" s="66"/>
    </row>
    <row r="1809" spans="1:6" ht="19.5" thickTop="1" thickBot="1">
      <c r="A1809" s="66"/>
      <c r="B1809" s="19" t="str">
        <f>IF(A1809="","",SUBTOTAL(3,A$6:A1809))</f>
        <v/>
      </c>
      <c r="C1809" s="18">
        <f ca="1">SUMIF(صادر_وارد!$D$3:$D$1999,'تكويد صنف_ارصدة'!B1809,صادر_وارد!$A$3:$A$500)</f>
        <v>0</v>
      </c>
      <c r="D1809" s="19">
        <f ca="1">SUMIF(صادر_وارد!$D$3:$D$1999,'تكويد صنف_ارصدة'!B1809,صادر_وارد!$B$3:$B$500)</f>
        <v>0</v>
      </c>
      <c r="E1809" s="67">
        <f t="shared" ca="1" si="29"/>
        <v>0</v>
      </c>
      <c r="F1809" s="66"/>
    </row>
    <row r="1810" spans="1:6" ht="19.5" thickTop="1" thickBot="1">
      <c r="A1810" s="66"/>
      <c r="B1810" s="19" t="str">
        <f>IF(A1810="","",SUBTOTAL(3,A$6:A1810))</f>
        <v/>
      </c>
      <c r="C1810" s="18">
        <f ca="1">SUMIF(صادر_وارد!$D$3:$D$1999,'تكويد صنف_ارصدة'!B1810,صادر_وارد!$A$3:$A$500)</f>
        <v>0</v>
      </c>
      <c r="D1810" s="19">
        <f ca="1">SUMIF(صادر_وارد!$D$3:$D$1999,'تكويد صنف_ارصدة'!B1810,صادر_وارد!$B$3:$B$500)</f>
        <v>0</v>
      </c>
      <c r="E1810" s="67">
        <f t="shared" ca="1" si="29"/>
        <v>0</v>
      </c>
      <c r="F1810" s="66"/>
    </row>
    <row r="1811" spans="1:6" ht="19.5" thickTop="1" thickBot="1">
      <c r="A1811" s="66"/>
      <c r="B1811" s="19" t="str">
        <f>IF(A1811="","",SUBTOTAL(3,A$6:A1811))</f>
        <v/>
      </c>
      <c r="C1811" s="18">
        <f ca="1">SUMIF(صادر_وارد!$D$3:$D$1999,'تكويد صنف_ارصدة'!B1811,صادر_وارد!$A$3:$A$500)</f>
        <v>0</v>
      </c>
      <c r="D1811" s="19">
        <f ca="1">SUMIF(صادر_وارد!$D$3:$D$1999,'تكويد صنف_ارصدة'!B1811,صادر_وارد!$B$3:$B$500)</f>
        <v>0</v>
      </c>
      <c r="E1811" s="67">
        <f t="shared" ca="1" si="29"/>
        <v>0</v>
      </c>
      <c r="F1811" s="66"/>
    </row>
    <row r="1812" spans="1:6" ht="19.5" thickTop="1" thickBot="1">
      <c r="A1812" s="66"/>
      <c r="B1812" s="19" t="str">
        <f>IF(A1812="","",SUBTOTAL(3,A$6:A1812))</f>
        <v/>
      </c>
      <c r="C1812" s="18">
        <f ca="1">SUMIF(صادر_وارد!$D$3:$D$1999,'تكويد صنف_ارصدة'!B1812,صادر_وارد!$A$3:$A$500)</f>
        <v>0</v>
      </c>
      <c r="D1812" s="19">
        <f ca="1">SUMIF(صادر_وارد!$D$3:$D$1999,'تكويد صنف_ارصدة'!B1812,صادر_وارد!$B$3:$B$500)</f>
        <v>0</v>
      </c>
      <c r="E1812" s="67">
        <f t="shared" ca="1" si="29"/>
        <v>0</v>
      </c>
      <c r="F1812" s="66"/>
    </row>
    <row r="1813" spans="1:6" ht="19.5" thickTop="1" thickBot="1">
      <c r="A1813" s="66"/>
      <c r="B1813" s="19" t="str">
        <f>IF(A1813="","",SUBTOTAL(3,A$6:A1813))</f>
        <v/>
      </c>
      <c r="C1813" s="18">
        <f ca="1">SUMIF(صادر_وارد!$D$3:$D$1999,'تكويد صنف_ارصدة'!B1813,صادر_وارد!$A$3:$A$500)</f>
        <v>0</v>
      </c>
      <c r="D1813" s="19">
        <f ca="1">SUMIF(صادر_وارد!$D$3:$D$1999,'تكويد صنف_ارصدة'!B1813,صادر_وارد!$B$3:$B$500)</f>
        <v>0</v>
      </c>
      <c r="E1813" s="67">
        <f t="shared" ca="1" si="29"/>
        <v>0</v>
      </c>
      <c r="F1813" s="66"/>
    </row>
    <row r="1814" spans="1:6" ht="19.5" thickTop="1" thickBot="1">
      <c r="A1814" s="66"/>
      <c r="B1814" s="19" t="str">
        <f>IF(A1814="","",SUBTOTAL(3,A$6:A1814))</f>
        <v/>
      </c>
      <c r="C1814" s="18">
        <f ca="1">SUMIF(صادر_وارد!$D$3:$D$1999,'تكويد صنف_ارصدة'!B1814,صادر_وارد!$A$3:$A$500)</f>
        <v>0</v>
      </c>
      <c r="D1814" s="19">
        <f ca="1">SUMIF(صادر_وارد!$D$3:$D$1999,'تكويد صنف_ارصدة'!B1814,صادر_وارد!$B$3:$B$500)</f>
        <v>0</v>
      </c>
      <c r="E1814" s="67">
        <f t="shared" ca="1" si="29"/>
        <v>0</v>
      </c>
      <c r="F1814" s="66"/>
    </row>
    <row r="1815" spans="1:6" ht="19.5" thickTop="1" thickBot="1">
      <c r="A1815" s="66"/>
      <c r="B1815" s="19" t="str">
        <f>IF(A1815="","",SUBTOTAL(3,A$6:A1815))</f>
        <v/>
      </c>
      <c r="C1815" s="18">
        <f ca="1">SUMIF(صادر_وارد!$D$3:$D$1999,'تكويد صنف_ارصدة'!B1815,صادر_وارد!$A$3:$A$500)</f>
        <v>0</v>
      </c>
      <c r="D1815" s="19">
        <f ca="1">SUMIF(صادر_وارد!$D$3:$D$1999,'تكويد صنف_ارصدة'!B1815,صادر_وارد!$B$3:$B$500)</f>
        <v>0</v>
      </c>
      <c r="E1815" s="67">
        <f t="shared" ca="1" si="29"/>
        <v>0</v>
      </c>
      <c r="F1815" s="66"/>
    </row>
    <row r="1816" spans="1:6" ht="19.5" thickTop="1" thickBot="1">
      <c r="A1816" s="66"/>
      <c r="B1816" s="19" t="str">
        <f>IF(A1816="","",SUBTOTAL(3,A$6:A1816))</f>
        <v/>
      </c>
      <c r="C1816" s="18">
        <f ca="1">SUMIF(صادر_وارد!$D$3:$D$1999,'تكويد صنف_ارصدة'!B1816,صادر_وارد!$A$3:$A$500)</f>
        <v>0</v>
      </c>
      <c r="D1816" s="19">
        <f ca="1">SUMIF(صادر_وارد!$D$3:$D$1999,'تكويد صنف_ارصدة'!B1816,صادر_وارد!$B$3:$B$500)</f>
        <v>0</v>
      </c>
      <c r="E1816" s="67">
        <f t="shared" ca="1" si="29"/>
        <v>0</v>
      </c>
      <c r="F1816" s="66"/>
    </row>
    <row r="1817" spans="1:6" ht="19.5" thickTop="1" thickBot="1">
      <c r="A1817" s="66"/>
      <c r="B1817" s="19" t="str">
        <f>IF(A1817="","",SUBTOTAL(3,A$6:A1817))</f>
        <v/>
      </c>
      <c r="C1817" s="18">
        <f ca="1">SUMIF(صادر_وارد!$D$3:$D$1999,'تكويد صنف_ارصدة'!B1817,صادر_وارد!$A$3:$A$500)</f>
        <v>0</v>
      </c>
      <c r="D1817" s="19">
        <f ca="1">SUMIF(صادر_وارد!$D$3:$D$1999,'تكويد صنف_ارصدة'!B1817,صادر_وارد!$B$3:$B$500)</f>
        <v>0</v>
      </c>
      <c r="E1817" s="67">
        <f t="shared" ca="1" si="29"/>
        <v>0</v>
      </c>
      <c r="F1817" s="66"/>
    </row>
    <row r="1818" spans="1:6" ht="19.5" thickTop="1" thickBot="1">
      <c r="A1818" s="66"/>
      <c r="B1818" s="19" t="str">
        <f>IF(A1818="","",SUBTOTAL(3,A$6:A1818))</f>
        <v/>
      </c>
      <c r="C1818" s="18">
        <f ca="1">SUMIF(صادر_وارد!$D$3:$D$1999,'تكويد صنف_ارصدة'!B1818,صادر_وارد!$A$3:$A$500)</f>
        <v>0</v>
      </c>
      <c r="D1818" s="19">
        <f ca="1">SUMIF(صادر_وارد!$D$3:$D$1999,'تكويد صنف_ارصدة'!B1818,صادر_وارد!$B$3:$B$500)</f>
        <v>0</v>
      </c>
      <c r="E1818" s="67">
        <f t="shared" ca="1" si="29"/>
        <v>0</v>
      </c>
      <c r="F1818" s="66"/>
    </row>
    <row r="1819" spans="1:6" ht="19.5" thickTop="1" thickBot="1">
      <c r="A1819" s="66"/>
      <c r="B1819" s="19" t="str">
        <f>IF(A1819="","",SUBTOTAL(3,A$6:A1819))</f>
        <v/>
      </c>
      <c r="C1819" s="18">
        <f ca="1">SUMIF(صادر_وارد!$D$3:$D$1999,'تكويد صنف_ارصدة'!B1819,صادر_وارد!$A$3:$A$500)</f>
        <v>0</v>
      </c>
      <c r="D1819" s="19">
        <f ca="1">SUMIF(صادر_وارد!$D$3:$D$1999,'تكويد صنف_ارصدة'!B1819,صادر_وارد!$B$3:$B$500)</f>
        <v>0</v>
      </c>
      <c r="E1819" s="67">
        <f t="shared" ca="1" si="29"/>
        <v>0</v>
      </c>
      <c r="F1819" s="66"/>
    </row>
    <row r="1820" spans="1:6" ht="19.5" thickTop="1" thickBot="1">
      <c r="A1820" s="66"/>
      <c r="B1820" s="19" t="str">
        <f>IF(A1820="","",SUBTOTAL(3,A$6:A1820))</f>
        <v/>
      </c>
      <c r="C1820" s="18">
        <f ca="1">SUMIF(صادر_وارد!$D$3:$D$1999,'تكويد صنف_ارصدة'!B1820,صادر_وارد!$A$3:$A$500)</f>
        <v>0</v>
      </c>
      <c r="D1820" s="19">
        <f ca="1">SUMIF(صادر_وارد!$D$3:$D$1999,'تكويد صنف_ارصدة'!B1820,صادر_وارد!$B$3:$B$500)</f>
        <v>0</v>
      </c>
      <c r="E1820" s="67">
        <f t="shared" ca="1" si="29"/>
        <v>0</v>
      </c>
      <c r="F1820" s="66"/>
    </row>
    <row r="1821" spans="1:6" ht="19.5" thickTop="1" thickBot="1">
      <c r="A1821" s="66"/>
      <c r="B1821" s="19" t="str">
        <f>IF(A1821="","",SUBTOTAL(3,A$6:A1821))</f>
        <v/>
      </c>
      <c r="C1821" s="18">
        <f ca="1">SUMIF(صادر_وارد!$D$3:$D$1999,'تكويد صنف_ارصدة'!B1821,صادر_وارد!$A$3:$A$500)</f>
        <v>0</v>
      </c>
      <c r="D1821" s="19">
        <f ca="1">SUMIF(صادر_وارد!$D$3:$D$1999,'تكويد صنف_ارصدة'!B1821,صادر_وارد!$B$3:$B$500)</f>
        <v>0</v>
      </c>
      <c r="E1821" s="67">
        <f t="shared" ca="1" si="29"/>
        <v>0</v>
      </c>
      <c r="F1821" s="66"/>
    </row>
    <row r="1822" spans="1:6" ht="19.5" thickTop="1" thickBot="1">
      <c r="A1822" s="66"/>
      <c r="B1822" s="19" t="str">
        <f>IF(A1822="","",SUBTOTAL(3,A$6:A1822))</f>
        <v/>
      </c>
      <c r="C1822" s="18">
        <f ca="1">SUMIF(صادر_وارد!$D$3:$D$1999,'تكويد صنف_ارصدة'!B1822,صادر_وارد!$A$3:$A$500)</f>
        <v>0</v>
      </c>
      <c r="D1822" s="19">
        <f ca="1">SUMIF(صادر_وارد!$D$3:$D$1999,'تكويد صنف_ارصدة'!B1822,صادر_وارد!$B$3:$B$500)</f>
        <v>0</v>
      </c>
      <c r="E1822" s="67">
        <f t="shared" ca="1" si="29"/>
        <v>0</v>
      </c>
      <c r="F1822" s="66"/>
    </row>
    <row r="1823" spans="1:6" ht="19.5" thickTop="1" thickBot="1">
      <c r="A1823" s="66"/>
      <c r="B1823" s="19" t="str">
        <f>IF(A1823="","",SUBTOTAL(3,A$6:A1823))</f>
        <v/>
      </c>
      <c r="C1823" s="18">
        <f ca="1">SUMIF(صادر_وارد!$D$3:$D$1999,'تكويد صنف_ارصدة'!B1823,صادر_وارد!$A$3:$A$500)</f>
        <v>0</v>
      </c>
      <c r="D1823" s="19">
        <f ca="1">SUMIF(صادر_وارد!$D$3:$D$1999,'تكويد صنف_ارصدة'!B1823,صادر_وارد!$B$3:$B$500)</f>
        <v>0</v>
      </c>
      <c r="E1823" s="67">
        <f t="shared" ca="1" si="29"/>
        <v>0</v>
      </c>
      <c r="F1823" s="66"/>
    </row>
    <row r="1824" spans="1:6" ht="19.5" thickTop="1" thickBot="1">
      <c r="A1824" s="66"/>
      <c r="B1824" s="19" t="str">
        <f>IF(A1824="","",SUBTOTAL(3,A$6:A1824))</f>
        <v/>
      </c>
      <c r="C1824" s="18">
        <f ca="1">SUMIF(صادر_وارد!$D$3:$D$1999,'تكويد صنف_ارصدة'!B1824,صادر_وارد!$A$3:$A$500)</f>
        <v>0</v>
      </c>
      <c r="D1824" s="19">
        <f ca="1">SUMIF(صادر_وارد!$D$3:$D$1999,'تكويد صنف_ارصدة'!B1824,صادر_وارد!$B$3:$B$500)</f>
        <v>0</v>
      </c>
      <c r="E1824" s="67">
        <f t="shared" ca="1" si="29"/>
        <v>0</v>
      </c>
      <c r="F1824" s="66"/>
    </row>
    <row r="1825" spans="1:6" ht="19.5" thickTop="1" thickBot="1">
      <c r="A1825" s="66"/>
      <c r="B1825" s="19" t="str">
        <f>IF(A1825="","",SUBTOTAL(3,A$6:A1825))</f>
        <v/>
      </c>
      <c r="C1825" s="18">
        <f ca="1">SUMIF(صادر_وارد!$D$3:$D$1999,'تكويد صنف_ارصدة'!B1825,صادر_وارد!$A$3:$A$500)</f>
        <v>0</v>
      </c>
      <c r="D1825" s="19">
        <f ca="1">SUMIF(صادر_وارد!$D$3:$D$1999,'تكويد صنف_ارصدة'!B1825,صادر_وارد!$B$3:$B$500)</f>
        <v>0</v>
      </c>
      <c r="E1825" s="67">
        <f t="shared" ca="1" si="29"/>
        <v>0</v>
      </c>
      <c r="F1825" s="66"/>
    </row>
    <row r="1826" spans="1:6" ht="19.5" thickTop="1" thickBot="1">
      <c r="A1826" s="66"/>
      <c r="B1826" s="19" t="str">
        <f>IF(A1826="","",SUBTOTAL(3,A$6:A1826))</f>
        <v/>
      </c>
      <c r="C1826" s="18">
        <f ca="1">SUMIF(صادر_وارد!$D$3:$D$1999,'تكويد صنف_ارصدة'!B1826,صادر_وارد!$A$3:$A$500)</f>
        <v>0</v>
      </c>
      <c r="D1826" s="19">
        <f ca="1">SUMIF(صادر_وارد!$D$3:$D$1999,'تكويد صنف_ارصدة'!B1826,صادر_وارد!$B$3:$B$500)</f>
        <v>0</v>
      </c>
      <c r="E1826" s="67">
        <f t="shared" ca="1" si="29"/>
        <v>0</v>
      </c>
      <c r="F1826" s="66"/>
    </row>
    <row r="1827" spans="1:6" ht="19.5" thickTop="1" thickBot="1">
      <c r="A1827" s="66"/>
      <c r="B1827" s="19" t="str">
        <f>IF(A1827="","",SUBTOTAL(3,A$6:A1827))</f>
        <v/>
      </c>
      <c r="C1827" s="18">
        <f ca="1">SUMIF(صادر_وارد!$D$3:$D$1999,'تكويد صنف_ارصدة'!B1827,صادر_وارد!$A$3:$A$500)</f>
        <v>0</v>
      </c>
      <c r="D1827" s="19">
        <f ca="1">SUMIF(صادر_وارد!$D$3:$D$1999,'تكويد صنف_ارصدة'!B1827,صادر_وارد!$B$3:$B$500)</f>
        <v>0</v>
      </c>
      <c r="E1827" s="67">
        <f t="shared" ca="1" si="29"/>
        <v>0</v>
      </c>
      <c r="F1827" s="66"/>
    </row>
    <row r="1828" spans="1:6" ht="19.5" thickTop="1" thickBot="1">
      <c r="A1828" s="66"/>
      <c r="B1828" s="19" t="str">
        <f>IF(A1828="","",SUBTOTAL(3,A$6:A1828))</f>
        <v/>
      </c>
      <c r="C1828" s="18">
        <f ca="1">SUMIF(صادر_وارد!$D$3:$D$1999,'تكويد صنف_ارصدة'!B1828,صادر_وارد!$A$3:$A$500)</f>
        <v>0</v>
      </c>
      <c r="D1828" s="19">
        <f ca="1">SUMIF(صادر_وارد!$D$3:$D$1999,'تكويد صنف_ارصدة'!B1828,صادر_وارد!$B$3:$B$500)</f>
        <v>0</v>
      </c>
      <c r="E1828" s="67">
        <f t="shared" ca="1" si="29"/>
        <v>0</v>
      </c>
      <c r="F1828" s="66"/>
    </row>
    <row r="1829" spans="1:6" ht="19.5" thickTop="1" thickBot="1">
      <c r="A1829" s="66"/>
      <c r="B1829" s="19" t="str">
        <f>IF(A1829="","",SUBTOTAL(3,A$6:A1829))</f>
        <v/>
      </c>
      <c r="C1829" s="18">
        <f ca="1">SUMIF(صادر_وارد!$D$3:$D$1999,'تكويد صنف_ارصدة'!B1829,صادر_وارد!$A$3:$A$500)</f>
        <v>0</v>
      </c>
      <c r="D1829" s="19">
        <f ca="1">SUMIF(صادر_وارد!$D$3:$D$1999,'تكويد صنف_ارصدة'!B1829,صادر_وارد!$B$3:$B$500)</f>
        <v>0</v>
      </c>
      <c r="E1829" s="67">
        <f t="shared" ca="1" si="29"/>
        <v>0</v>
      </c>
      <c r="F1829" s="66"/>
    </row>
    <row r="1830" spans="1:6" ht="19.5" thickTop="1" thickBot="1">
      <c r="A1830" s="66"/>
      <c r="B1830" s="19" t="str">
        <f>IF(A1830="","",SUBTOTAL(3,A$6:A1830))</f>
        <v/>
      </c>
      <c r="C1830" s="18">
        <f ca="1">SUMIF(صادر_وارد!$D$3:$D$1999,'تكويد صنف_ارصدة'!B1830,صادر_وارد!$A$3:$A$500)</f>
        <v>0</v>
      </c>
      <c r="D1830" s="19">
        <f ca="1">SUMIF(صادر_وارد!$D$3:$D$1999,'تكويد صنف_ارصدة'!B1830,صادر_وارد!$B$3:$B$500)</f>
        <v>0</v>
      </c>
      <c r="E1830" s="67">
        <f t="shared" ca="1" si="29"/>
        <v>0</v>
      </c>
      <c r="F1830" s="66"/>
    </row>
    <row r="1831" spans="1:6" ht="19.5" thickTop="1" thickBot="1">
      <c r="A1831" s="66"/>
      <c r="B1831" s="19" t="str">
        <f>IF(A1831="","",SUBTOTAL(3,A$6:A1831))</f>
        <v/>
      </c>
      <c r="C1831" s="18">
        <f ca="1">SUMIF(صادر_وارد!$D$3:$D$1999,'تكويد صنف_ارصدة'!B1831,صادر_وارد!$A$3:$A$500)</f>
        <v>0</v>
      </c>
      <c r="D1831" s="19">
        <f ca="1">SUMIF(صادر_وارد!$D$3:$D$1999,'تكويد صنف_ارصدة'!B1831,صادر_وارد!$B$3:$B$500)</f>
        <v>0</v>
      </c>
      <c r="E1831" s="67">
        <f t="shared" ca="1" si="29"/>
        <v>0</v>
      </c>
      <c r="F1831" s="66"/>
    </row>
    <row r="1832" spans="1:6" ht="19.5" thickTop="1" thickBot="1">
      <c r="A1832" s="66"/>
      <c r="B1832" s="19" t="str">
        <f>IF(A1832="","",SUBTOTAL(3,A$6:A1832))</f>
        <v/>
      </c>
      <c r="C1832" s="18">
        <f ca="1">SUMIF(صادر_وارد!$D$3:$D$1999,'تكويد صنف_ارصدة'!B1832,صادر_وارد!$A$3:$A$500)</f>
        <v>0</v>
      </c>
      <c r="D1832" s="19">
        <f ca="1">SUMIF(صادر_وارد!$D$3:$D$1999,'تكويد صنف_ارصدة'!B1832,صادر_وارد!$B$3:$B$500)</f>
        <v>0</v>
      </c>
      <c r="E1832" s="67">
        <f t="shared" ca="1" si="29"/>
        <v>0</v>
      </c>
      <c r="F1832" s="66"/>
    </row>
    <row r="1833" spans="1:6" ht="19.5" thickTop="1" thickBot="1">
      <c r="A1833" s="66"/>
      <c r="B1833" s="19" t="str">
        <f>IF(A1833="","",SUBTOTAL(3,A$6:A1833))</f>
        <v/>
      </c>
      <c r="C1833" s="18">
        <f ca="1">SUMIF(صادر_وارد!$D$3:$D$1999,'تكويد صنف_ارصدة'!B1833,صادر_وارد!$A$3:$A$500)</f>
        <v>0</v>
      </c>
      <c r="D1833" s="19">
        <f ca="1">SUMIF(صادر_وارد!$D$3:$D$1999,'تكويد صنف_ارصدة'!B1833,صادر_وارد!$B$3:$B$500)</f>
        <v>0</v>
      </c>
      <c r="E1833" s="67">
        <f t="shared" ca="1" si="29"/>
        <v>0</v>
      </c>
      <c r="F1833" s="66"/>
    </row>
    <row r="1834" spans="1:6" ht="19.5" thickTop="1" thickBot="1">
      <c r="A1834" s="66"/>
      <c r="B1834" s="19" t="str">
        <f>IF(A1834="","",SUBTOTAL(3,A$6:A1834))</f>
        <v/>
      </c>
      <c r="C1834" s="18">
        <f ca="1">SUMIF(صادر_وارد!$D$3:$D$1999,'تكويد صنف_ارصدة'!B1834,صادر_وارد!$A$3:$A$500)</f>
        <v>0</v>
      </c>
      <c r="D1834" s="19">
        <f ca="1">SUMIF(صادر_وارد!$D$3:$D$1999,'تكويد صنف_ارصدة'!B1834,صادر_وارد!$B$3:$B$500)</f>
        <v>0</v>
      </c>
      <c r="E1834" s="67">
        <f t="shared" ca="1" si="29"/>
        <v>0</v>
      </c>
      <c r="F1834" s="66"/>
    </row>
    <row r="1835" spans="1:6" ht="19.5" thickTop="1" thickBot="1">
      <c r="A1835" s="66"/>
      <c r="B1835" s="19" t="str">
        <f>IF(A1835="","",SUBTOTAL(3,A$6:A1835))</f>
        <v/>
      </c>
      <c r="C1835" s="18">
        <f ca="1">SUMIF(صادر_وارد!$D$3:$D$1999,'تكويد صنف_ارصدة'!B1835,صادر_وارد!$A$3:$A$500)</f>
        <v>0</v>
      </c>
      <c r="D1835" s="19">
        <f ca="1">SUMIF(صادر_وارد!$D$3:$D$1999,'تكويد صنف_ارصدة'!B1835,صادر_وارد!$B$3:$B$500)</f>
        <v>0</v>
      </c>
      <c r="E1835" s="67">
        <f t="shared" ca="1" si="29"/>
        <v>0</v>
      </c>
      <c r="F1835" s="66"/>
    </row>
    <row r="1836" spans="1:6" ht="19.5" thickTop="1" thickBot="1">
      <c r="A1836" s="66"/>
      <c r="B1836" s="19" t="str">
        <f>IF(A1836="","",SUBTOTAL(3,A$6:A1836))</f>
        <v/>
      </c>
      <c r="C1836" s="18">
        <f ca="1">SUMIF(صادر_وارد!$D$3:$D$1999,'تكويد صنف_ارصدة'!B1836,صادر_وارد!$A$3:$A$500)</f>
        <v>0</v>
      </c>
      <c r="D1836" s="19">
        <f ca="1">SUMIF(صادر_وارد!$D$3:$D$1999,'تكويد صنف_ارصدة'!B1836,صادر_وارد!$B$3:$B$500)</f>
        <v>0</v>
      </c>
      <c r="E1836" s="67">
        <f t="shared" ca="1" si="29"/>
        <v>0</v>
      </c>
      <c r="F1836" s="66"/>
    </row>
    <row r="1837" spans="1:6" ht="19.5" thickTop="1" thickBot="1">
      <c r="A1837" s="66"/>
      <c r="B1837" s="19" t="str">
        <f>IF(A1837="","",SUBTOTAL(3,A$6:A1837))</f>
        <v/>
      </c>
      <c r="C1837" s="18">
        <f ca="1">SUMIF(صادر_وارد!$D$3:$D$1999,'تكويد صنف_ارصدة'!B1837,صادر_وارد!$A$3:$A$500)</f>
        <v>0</v>
      </c>
      <c r="D1837" s="19">
        <f ca="1">SUMIF(صادر_وارد!$D$3:$D$1999,'تكويد صنف_ارصدة'!B1837,صادر_وارد!$B$3:$B$500)</f>
        <v>0</v>
      </c>
      <c r="E1837" s="67">
        <f t="shared" ca="1" si="29"/>
        <v>0</v>
      </c>
      <c r="F1837" s="66"/>
    </row>
    <row r="1838" spans="1:6" ht="19.5" thickTop="1" thickBot="1">
      <c r="A1838" s="66"/>
      <c r="B1838" s="19" t="str">
        <f>IF(A1838="","",SUBTOTAL(3,A$6:A1838))</f>
        <v/>
      </c>
      <c r="C1838" s="18">
        <f ca="1">SUMIF(صادر_وارد!$D$3:$D$1999,'تكويد صنف_ارصدة'!B1838,صادر_وارد!$A$3:$A$500)</f>
        <v>0</v>
      </c>
      <c r="D1838" s="19">
        <f ca="1">SUMIF(صادر_وارد!$D$3:$D$1999,'تكويد صنف_ارصدة'!B1838,صادر_وارد!$B$3:$B$500)</f>
        <v>0</v>
      </c>
      <c r="E1838" s="67">
        <f t="shared" ca="1" si="29"/>
        <v>0</v>
      </c>
      <c r="F1838" s="66"/>
    </row>
    <row r="1839" spans="1:6" ht="19.5" thickTop="1" thickBot="1">
      <c r="A1839" s="66"/>
      <c r="B1839" s="19" t="str">
        <f>IF(A1839="","",SUBTOTAL(3,A$6:A1839))</f>
        <v/>
      </c>
      <c r="C1839" s="18">
        <f ca="1">SUMIF(صادر_وارد!$D$3:$D$1999,'تكويد صنف_ارصدة'!B1839,صادر_وارد!$A$3:$A$500)</f>
        <v>0</v>
      </c>
      <c r="D1839" s="19">
        <f ca="1">SUMIF(صادر_وارد!$D$3:$D$1999,'تكويد صنف_ارصدة'!B1839,صادر_وارد!$B$3:$B$500)</f>
        <v>0</v>
      </c>
      <c r="E1839" s="67">
        <f t="shared" ca="1" si="29"/>
        <v>0</v>
      </c>
      <c r="F1839" s="66"/>
    </row>
    <row r="1840" spans="1:6" ht="19.5" thickTop="1" thickBot="1">
      <c r="A1840" s="66"/>
      <c r="B1840" s="19" t="str">
        <f>IF(A1840="","",SUBTOTAL(3,A$6:A1840))</f>
        <v/>
      </c>
      <c r="C1840" s="18">
        <f ca="1">SUMIF(صادر_وارد!$D$3:$D$1999,'تكويد صنف_ارصدة'!B1840,صادر_وارد!$A$3:$A$500)</f>
        <v>0</v>
      </c>
      <c r="D1840" s="19">
        <f ca="1">SUMIF(صادر_وارد!$D$3:$D$1999,'تكويد صنف_ارصدة'!B1840,صادر_وارد!$B$3:$B$500)</f>
        <v>0</v>
      </c>
      <c r="E1840" s="67">
        <f t="shared" ca="1" si="29"/>
        <v>0</v>
      </c>
      <c r="F1840" s="66"/>
    </row>
    <row r="1841" spans="1:6" ht="19.5" thickTop="1" thickBot="1">
      <c r="A1841" s="66"/>
      <c r="B1841" s="19" t="str">
        <f>IF(A1841="","",SUBTOTAL(3,A$6:A1841))</f>
        <v/>
      </c>
      <c r="C1841" s="18">
        <f ca="1">SUMIF(صادر_وارد!$D$3:$D$1999,'تكويد صنف_ارصدة'!B1841,صادر_وارد!$A$3:$A$500)</f>
        <v>0</v>
      </c>
      <c r="D1841" s="19">
        <f ca="1">SUMIF(صادر_وارد!$D$3:$D$1999,'تكويد صنف_ارصدة'!B1841,صادر_وارد!$B$3:$B$500)</f>
        <v>0</v>
      </c>
      <c r="E1841" s="67">
        <f t="shared" ca="1" si="29"/>
        <v>0</v>
      </c>
      <c r="F1841" s="66"/>
    </row>
    <row r="1842" spans="1:6" ht="19.5" thickTop="1" thickBot="1">
      <c r="A1842" s="66"/>
      <c r="B1842" s="19" t="str">
        <f>IF(A1842="","",SUBTOTAL(3,A$6:A1842))</f>
        <v/>
      </c>
      <c r="C1842" s="18">
        <f ca="1">SUMIF(صادر_وارد!$D$3:$D$1999,'تكويد صنف_ارصدة'!B1842,صادر_وارد!$A$3:$A$500)</f>
        <v>0</v>
      </c>
      <c r="D1842" s="19">
        <f ca="1">SUMIF(صادر_وارد!$D$3:$D$1999,'تكويد صنف_ارصدة'!B1842,صادر_وارد!$B$3:$B$500)</f>
        <v>0</v>
      </c>
      <c r="E1842" s="67">
        <f t="shared" ca="1" si="29"/>
        <v>0</v>
      </c>
      <c r="F1842" s="66"/>
    </row>
    <row r="1843" spans="1:6" ht="19.5" thickTop="1" thickBot="1">
      <c r="A1843" s="66"/>
      <c r="B1843" s="19" t="str">
        <f>IF(A1843="","",SUBTOTAL(3,A$6:A1843))</f>
        <v/>
      </c>
      <c r="C1843" s="18">
        <f ca="1">SUMIF(صادر_وارد!$D$3:$D$1999,'تكويد صنف_ارصدة'!B1843,صادر_وارد!$A$3:$A$500)</f>
        <v>0</v>
      </c>
      <c r="D1843" s="19">
        <f ca="1">SUMIF(صادر_وارد!$D$3:$D$1999,'تكويد صنف_ارصدة'!B1843,صادر_وارد!$B$3:$B$500)</f>
        <v>0</v>
      </c>
      <c r="E1843" s="67">
        <f t="shared" ca="1" si="29"/>
        <v>0</v>
      </c>
      <c r="F1843" s="66"/>
    </row>
    <row r="1844" spans="1:6" ht="19.5" thickTop="1" thickBot="1">
      <c r="A1844" s="66"/>
      <c r="B1844" s="19" t="str">
        <f>IF(A1844="","",SUBTOTAL(3,A$6:A1844))</f>
        <v/>
      </c>
      <c r="C1844" s="18">
        <f ca="1">SUMIF(صادر_وارد!$D$3:$D$1999,'تكويد صنف_ارصدة'!B1844,صادر_وارد!$A$3:$A$500)</f>
        <v>0</v>
      </c>
      <c r="D1844" s="19">
        <f ca="1">SUMIF(صادر_وارد!$D$3:$D$1999,'تكويد صنف_ارصدة'!B1844,صادر_وارد!$B$3:$B$500)</f>
        <v>0</v>
      </c>
      <c r="E1844" s="67">
        <f t="shared" ca="1" si="29"/>
        <v>0</v>
      </c>
      <c r="F1844" s="66"/>
    </row>
    <row r="1845" spans="1:6" ht="19.5" thickTop="1" thickBot="1">
      <c r="A1845" s="66"/>
      <c r="B1845" s="19" t="str">
        <f>IF(A1845="","",SUBTOTAL(3,A$6:A1845))</f>
        <v/>
      </c>
      <c r="C1845" s="18">
        <f ca="1">SUMIF(صادر_وارد!$D$3:$D$1999,'تكويد صنف_ارصدة'!B1845,صادر_وارد!$A$3:$A$500)</f>
        <v>0</v>
      </c>
      <c r="D1845" s="19">
        <f ca="1">SUMIF(صادر_وارد!$D$3:$D$1999,'تكويد صنف_ارصدة'!B1845,صادر_وارد!$B$3:$B$500)</f>
        <v>0</v>
      </c>
      <c r="E1845" s="67">
        <f t="shared" ca="1" si="29"/>
        <v>0</v>
      </c>
      <c r="F1845" s="66"/>
    </row>
    <row r="1846" spans="1:6" ht="19.5" thickTop="1" thickBot="1">
      <c r="A1846" s="66"/>
      <c r="B1846" s="19" t="str">
        <f>IF(A1846="","",SUBTOTAL(3,A$6:A1846))</f>
        <v/>
      </c>
      <c r="C1846" s="18">
        <f ca="1">SUMIF(صادر_وارد!$D$3:$D$1999,'تكويد صنف_ارصدة'!B1846,صادر_وارد!$A$3:$A$500)</f>
        <v>0</v>
      </c>
      <c r="D1846" s="19">
        <f ca="1">SUMIF(صادر_وارد!$D$3:$D$1999,'تكويد صنف_ارصدة'!B1846,صادر_وارد!$B$3:$B$500)</f>
        <v>0</v>
      </c>
      <c r="E1846" s="67">
        <f t="shared" ca="1" si="29"/>
        <v>0</v>
      </c>
      <c r="F1846" s="66"/>
    </row>
    <row r="1847" spans="1:6" ht="19.5" thickTop="1" thickBot="1">
      <c r="A1847" s="66"/>
      <c r="B1847" s="19" t="str">
        <f>IF(A1847="","",SUBTOTAL(3,A$6:A1847))</f>
        <v/>
      </c>
      <c r="C1847" s="18">
        <f ca="1">SUMIF(صادر_وارد!$D$3:$D$1999,'تكويد صنف_ارصدة'!B1847,صادر_وارد!$A$3:$A$500)</f>
        <v>0</v>
      </c>
      <c r="D1847" s="19">
        <f ca="1">SUMIF(صادر_وارد!$D$3:$D$1999,'تكويد صنف_ارصدة'!B1847,صادر_وارد!$B$3:$B$500)</f>
        <v>0</v>
      </c>
      <c r="E1847" s="67">
        <f t="shared" ca="1" si="29"/>
        <v>0</v>
      </c>
      <c r="F1847" s="66"/>
    </row>
    <row r="1848" spans="1:6" ht="19.5" thickTop="1" thickBot="1">
      <c r="A1848" s="66"/>
      <c r="B1848" s="19" t="str">
        <f>IF(A1848="","",SUBTOTAL(3,A$6:A1848))</f>
        <v/>
      </c>
      <c r="C1848" s="18">
        <f ca="1">SUMIF(صادر_وارد!$D$3:$D$1999,'تكويد صنف_ارصدة'!B1848,صادر_وارد!$A$3:$A$500)</f>
        <v>0</v>
      </c>
      <c r="D1848" s="19">
        <f ca="1">SUMIF(صادر_وارد!$D$3:$D$1999,'تكويد صنف_ارصدة'!B1848,صادر_وارد!$B$3:$B$500)</f>
        <v>0</v>
      </c>
      <c r="E1848" s="67">
        <f t="shared" ca="1" si="29"/>
        <v>0</v>
      </c>
      <c r="F1848" s="66"/>
    </row>
    <row r="1849" spans="1:6" ht="19.5" thickTop="1" thickBot="1">
      <c r="A1849" s="66"/>
      <c r="B1849" s="19" t="str">
        <f>IF(A1849="","",SUBTOTAL(3,A$6:A1849))</f>
        <v/>
      </c>
      <c r="C1849" s="18">
        <f ca="1">SUMIF(صادر_وارد!$D$3:$D$1999,'تكويد صنف_ارصدة'!B1849,صادر_وارد!$A$3:$A$500)</f>
        <v>0</v>
      </c>
      <c r="D1849" s="19">
        <f ca="1">SUMIF(صادر_وارد!$D$3:$D$1999,'تكويد صنف_ارصدة'!B1849,صادر_وارد!$B$3:$B$500)</f>
        <v>0</v>
      </c>
      <c r="E1849" s="67">
        <f t="shared" ca="1" si="29"/>
        <v>0</v>
      </c>
      <c r="F1849" s="66"/>
    </row>
    <row r="1850" spans="1:6" ht="19.5" thickTop="1" thickBot="1">
      <c r="A1850" s="66"/>
      <c r="B1850" s="19" t="str">
        <f>IF(A1850="","",SUBTOTAL(3,A$6:A1850))</f>
        <v/>
      </c>
      <c r="C1850" s="18">
        <f ca="1">SUMIF(صادر_وارد!$D$3:$D$1999,'تكويد صنف_ارصدة'!B1850,صادر_وارد!$A$3:$A$500)</f>
        <v>0</v>
      </c>
      <c r="D1850" s="19">
        <f ca="1">SUMIF(صادر_وارد!$D$3:$D$1999,'تكويد صنف_ارصدة'!B1850,صادر_وارد!$B$3:$B$500)</f>
        <v>0</v>
      </c>
      <c r="E1850" s="67">
        <f t="shared" ca="1" si="29"/>
        <v>0</v>
      </c>
      <c r="F1850" s="66"/>
    </row>
    <row r="1851" spans="1:6" ht="19.5" thickTop="1" thickBot="1">
      <c r="A1851" s="66"/>
      <c r="B1851" s="19" t="str">
        <f>IF(A1851="","",SUBTOTAL(3,A$6:A1851))</f>
        <v/>
      </c>
      <c r="C1851" s="18">
        <f ca="1">SUMIF(صادر_وارد!$D$3:$D$1999,'تكويد صنف_ارصدة'!B1851,صادر_وارد!$A$3:$A$500)</f>
        <v>0</v>
      </c>
      <c r="D1851" s="19">
        <f ca="1">SUMIF(صادر_وارد!$D$3:$D$1999,'تكويد صنف_ارصدة'!B1851,صادر_وارد!$B$3:$B$500)</f>
        <v>0</v>
      </c>
      <c r="E1851" s="67">
        <f t="shared" ca="1" si="29"/>
        <v>0</v>
      </c>
      <c r="F1851" s="66"/>
    </row>
    <row r="1852" spans="1:6" ht="19.5" thickTop="1" thickBot="1">
      <c r="A1852" s="66"/>
      <c r="B1852" s="19" t="str">
        <f>IF(A1852="","",SUBTOTAL(3,A$6:A1852))</f>
        <v/>
      </c>
      <c r="C1852" s="18">
        <f ca="1">SUMIF(صادر_وارد!$D$3:$D$1999,'تكويد صنف_ارصدة'!B1852,صادر_وارد!$A$3:$A$500)</f>
        <v>0</v>
      </c>
      <c r="D1852" s="19">
        <f ca="1">SUMIF(صادر_وارد!$D$3:$D$1999,'تكويد صنف_ارصدة'!B1852,صادر_وارد!$B$3:$B$500)</f>
        <v>0</v>
      </c>
      <c r="E1852" s="67">
        <f t="shared" ca="1" si="29"/>
        <v>0</v>
      </c>
      <c r="F1852" s="66"/>
    </row>
    <row r="1853" spans="1:6" ht="19.5" thickTop="1" thickBot="1">
      <c r="A1853" s="66"/>
      <c r="B1853" s="19" t="str">
        <f>IF(A1853="","",SUBTOTAL(3,A$6:A1853))</f>
        <v/>
      </c>
      <c r="C1853" s="18">
        <f ca="1">SUMIF(صادر_وارد!$D$3:$D$1999,'تكويد صنف_ارصدة'!B1853,صادر_وارد!$A$3:$A$500)</f>
        <v>0</v>
      </c>
      <c r="D1853" s="19">
        <f ca="1">SUMIF(صادر_وارد!$D$3:$D$1999,'تكويد صنف_ارصدة'!B1853,صادر_وارد!$B$3:$B$500)</f>
        <v>0</v>
      </c>
      <c r="E1853" s="67">
        <f t="shared" ca="1" si="29"/>
        <v>0</v>
      </c>
      <c r="F1853" s="66"/>
    </row>
    <row r="1854" spans="1:6" ht="19.5" thickTop="1" thickBot="1">
      <c r="A1854" s="66"/>
      <c r="B1854" s="19" t="str">
        <f>IF(A1854="","",SUBTOTAL(3,A$6:A1854))</f>
        <v/>
      </c>
      <c r="C1854" s="18">
        <f ca="1">SUMIF(صادر_وارد!$D$3:$D$1999,'تكويد صنف_ارصدة'!B1854,صادر_وارد!$A$3:$A$500)</f>
        <v>0</v>
      </c>
      <c r="D1854" s="19">
        <f ca="1">SUMIF(صادر_وارد!$D$3:$D$1999,'تكويد صنف_ارصدة'!B1854,صادر_وارد!$B$3:$B$500)</f>
        <v>0</v>
      </c>
      <c r="E1854" s="67">
        <f t="shared" ca="1" si="29"/>
        <v>0</v>
      </c>
      <c r="F1854" s="66"/>
    </row>
    <row r="1855" spans="1:6" ht="19.5" thickTop="1" thickBot="1">
      <c r="A1855" s="66"/>
      <c r="B1855" s="19" t="str">
        <f>IF(A1855="","",SUBTOTAL(3,A$6:A1855))</f>
        <v/>
      </c>
      <c r="C1855" s="18">
        <f ca="1">SUMIF(صادر_وارد!$D$3:$D$1999,'تكويد صنف_ارصدة'!B1855,صادر_وارد!$A$3:$A$500)</f>
        <v>0</v>
      </c>
      <c r="D1855" s="19">
        <f ca="1">SUMIF(صادر_وارد!$D$3:$D$1999,'تكويد صنف_ارصدة'!B1855,صادر_وارد!$B$3:$B$500)</f>
        <v>0</v>
      </c>
      <c r="E1855" s="67">
        <f t="shared" ca="1" si="29"/>
        <v>0</v>
      </c>
      <c r="F1855" s="66"/>
    </row>
    <row r="1856" spans="1:6" ht="19.5" thickTop="1" thickBot="1">
      <c r="A1856" s="66"/>
      <c r="B1856" s="19" t="str">
        <f>IF(A1856="","",SUBTOTAL(3,A$6:A1856))</f>
        <v/>
      </c>
      <c r="C1856" s="18">
        <f ca="1">SUMIF(صادر_وارد!$D$3:$D$1999,'تكويد صنف_ارصدة'!B1856,صادر_وارد!$A$3:$A$500)</f>
        <v>0</v>
      </c>
      <c r="D1856" s="19">
        <f ca="1">SUMIF(صادر_وارد!$D$3:$D$1999,'تكويد صنف_ارصدة'!B1856,صادر_وارد!$B$3:$B$500)</f>
        <v>0</v>
      </c>
      <c r="E1856" s="67">
        <f t="shared" ca="1" si="29"/>
        <v>0</v>
      </c>
      <c r="F1856" s="66"/>
    </row>
    <row r="1857" spans="1:6" ht="19.5" thickTop="1" thickBot="1">
      <c r="A1857" s="66"/>
      <c r="B1857" s="19" t="str">
        <f>IF(A1857="","",SUBTOTAL(3,A$6:A1857))</f>
        <v/>
      </c>
      <c r="C1857" s="18">
        <f ca="1">SUMIF(صادر_وارد!$D$3:$D$1999,'تكويد صنف_ارصدة'!B1857,صادر_وارد!$A$3:$A$500)</f>
        <v>0</v>
      </c>
      <c r="D1857" s="19">
        <f ca="1">SUMIF(صادر_وارد!$D$3:$D$1999,'تكويد صنف_ارصدة'!B1857,صادر_وارد!$B$3:$B$500)</f>
        <v>0</v>
      </c>
      <c r="E1857" s="67">
        <f t="shared" ca="1" si="29"/>
        <v>0</v>
      </c>
      <c r="F1857" s="66"/>
    </row>
    <row r="1858" spans="1:6" ht="19.5" thickTop="1" thickBot="1">
      <c r="A1858" s="66"/>
      <c r="B1858" s="19" t="str">
        <f>IF(A1858="","",SUBTOTAL(3,A$6:A1858))</f>
        <v/>
      </c>
      <c r="C1858" s="18">
        <f ca="1">SUMIF(صادر_وارد!$D$3:$D$1999,'تكويد صنف_ارصدة'!B1858,صادر_وارد!$A$3:$A$500)</f>
        <v>0</v>
      </c>
      <c r="D1858" s="19">
        <f ca="1">SUMIF(صادر_وارد!$D$3:$D$1999,'تكويد صنف_ارصدة'!B1858,صادر_وارد!$B$3:$B$500)</f>
        <v>0</v>
      </c>
      <c r="E1858" s="67">
        <f t="shared" ca="1" si="29"/>
        <v>0</v>
      </c>
      <c r="F1858" s="66"/>
    </row>
    <row r="1859" spans="1:6" ht="19.5" thickTop="1" thickBot="1">
      <c r="A1859" s="66"/>
      <c r="B1859" s="19" t="str">
        <f>IF(A1859="","",SUBTOTAL(3,A$6:A1859))</f>
        <v/>
      </c>
      <c r="C1859" s="18">
        <f ca="1">SUMIF(صادر_وارد!$D$3:$D$1999,'تكويد صنف_ارصدة'!B1859,صادر_وارد!$A$3:$A$500)</f>
        <v>0</v>
      </c>
      <c r="D1859" s="19">
        <f ca="1">SUMIF(صادر_وارد!$D$3:$D$1999,'تكويد صنف_ارصدة'!B1859,صادر_وارد!$B$3:$B$500)</f>
        <v>0</v>
      </c>
      <c r="E1859" s="67">
        <f t="shared" ca="1" si="29"/>
        <v>0</v>
      </c>
      <c r="F1859" s="66"/>
    </row>
    <row r="1860" spans="1:6" ht="19.5" thickTop="1" thickBot="1">
      <c r="A1860" s="66"/>
      <c r="B1860" s="19" t="str">
        <f>IF(A1860="","",SUBTOTAL(3,A$6:A1860))</f>
        <v/>
      </c>
      <c r="C1860" s="18">
        <f ca="1">SUMIF(صادر_وارد!$D$3:$D$1999,'تكويد صنف_ارصدة'!B1860,صادر_وارد!$A$3:$A$500)</f>
        <v>0</v>
      </c>
      <c r="D1860" s="19">
        <f ca="1">SUMIF(صادر_وارد!$D$3:$D$1999,'تكويد صنف_ارصدة'!B1860,صادر_وارد!$B$3:$B$500)</f>
        <v>0</v>
      </c>
      <c r="E1860" s="67">
        <f t="shared" ca="1" si="29"/>
        <v>0</v>
      </c>
      <c r="F1860" s="66"/>
    </row>
    <row r="1861" spans="1:6" ht="19.5" thickTop="1" thickBot="1">
      <c r="A1861" s="66"/>
      <c r="B1861" s="19" t="str">
        <f>IF(A1861="","",SUBTOTAL(3,A$6:A1861))</f>
        <v/>
      </c>
      <c r="C1861" s="18">
        <f ca="1">SUMIF(صادر_وارد!$D$3:$D$1999,'تكويد صنف_ارصدة'!B1861,صادر_وارد!$A$3:$A$500)</f>
        <v>0</v>
      </c>
      <c r="D1861" s="19">
        <f ca="1">SUMIF(صادر_وارد!$D$3:$D$1999,'تكويد صنف_ارصدة'!B1861,صادر_وارد!$B$3:$B$500)</f>
        <v>0</v>
      </c>
      <c r="E1861" s="67">
        <f t="shared" ca="1" si="29"/>
        <v>0</v>
      </c>
      <c r="F1861" s="66"/>
    </row>
    <row r="1862" spans="1:6" ht="19.5" thickTop="1" thickBot="1">
      <c r="A1862" s="66"/>
      <c r="B1862" s="19" t="str">
        <f>IF(A1862="","",SUBTOTAL(3,A$6:A1862))</f>
        <v/>
      </c>
      <c r="C1862" s="18">
        <f ca="1">SUMIF(صادر_وارد!$D$3:$D$1999,'تكويد صنف_ارصدة'!B1862,صادر_وارد!$A$3:$A$500)</f>
        <v>0</v>
      </c>
      <c r="D1862" s="19">
        <f ca="1">SUMIF(صادر_وارد!$D$3:$D$1999,'تكويد صنف_ارصدة'!B1862,صادر_وارد!$B$3:$B$500)</f>
        <v>0</v>
      </c>
      <c r="E1862" s="67">
        <f t="shared" ca="1" si="29"/>
        <v>0</v>
      </c>
      <c r="F1862" s="66"/>
    </row>
    <row r="1863" spans="1:6" ht="19.5" thickTop="1" thickBot="1">
      <c r="A1863" s="66"/>
      <c r="B1863" s="19" t="str">
        <f>IF(A1863="","",SUBTOTAL(3,A$6:A1863))</f>
        <v/>
      </c>
      <c r="C1863" s="18">
        <f ca="1">SUMIF(صادر_وارد!$D$3:$D$1999,'تكويد صنف_ارصدة'!B1863,صادر_وارد!$A$3:$A$500)</f>
        <v>0</v>
      </c>
      <c r="D1863" s="19">
        <f ca="1">SUMIF(صادر_وارد!$D$3:$D$1999,'تكويد صنف_ارصدة'!B1863,صادر_وارد!$B$3:$B$500)</f>
        <v>0</v>
      </c>
      <c r="E1863" s="67">
        <f t="shared" ref="E1863:E1926" ca="1" si="30">C1863-D1863</f>
        <v>0</v>
      </c>
      <c r="F1863" s="66"/>
    </row>
    <row r="1864" spans="1:6" ht="19.5" thickTop="1" thickBot="1">
      <c r="A1864" s="66"/>
      <c r="B1864" s="19" t="str">
        <f>IF(A1864="","",SUBTOTAL(3,A$6:A1864))</f>
        <v/>
      </c>
      <c r="C1864" s="18">
        <f ca="1">SUMIF(صادر_وارد!$D$3:$D$1999,'تكويد صنف_ارصدة'!B1864,صادر_وارد!$A$3:$A$500)</f>
        <v>0</v>
      </c>
      <c r="D1864" s="19">
        <f ca="1">SUMIF(صادر_وارد!$D$3:$D$1999,'تكويد صنف_ارصدة'!B1864,صادر_وارد!$B$3:$B$500)</f>
        <v>0</v>
      </c>
      <c r="E1864" s="67">
        <f t="shared" ca="1" si="30"/>
        <v>0</v>
      </c>
      <c r="F1864" s="66"/>
    </row>
    <row r="1865" spans="1:6" ht="19.5" thickTop="1" thickBot="1">
      <c r="A1865" s="66"/>
      <c r="B1865" s="19" t="str">
        <f>IF(A1865="","",SUBTOTAL(3,A$6:A1865))</f>
        <v/>
      </c>
      <c r="C1865" s="18">
        <f ca="1">SUMIF(صادر_وارد!$D$3:$D$1999,'تكويد صنف_ارصدة'!B1865,صادر_وارد!$A$3:$A$500)</f>
        <v>0</v>
      </c>
      <c r="D1865" s="19">
        <f ca="1">SUMIF(صادر_وارد!$D$3:$D$1999,'تكويد صنف_ارصدة'!B1865,صادر_وارد!$B$3:$B$500)</f>
        <v>0</v>
      </c>
      <c r="E1865" s="67">
        <f t="shared" ca="1" si="30"/>
        <v>0</v>
      </c>
      <c r="F1865" s="66"/>
    </row>
    <row r="1866" spans="1:6" ht="19.5" thickTop="1" thickBot="1">
      <c r="A1866" s="66"/>
      <c r="B1866" s="19" t="str">
        <f>IF(A1866="","",SUBTOTAL(3,A$6:A1866))</f>
        <v/>
      </c>
      <c r="C1866" s="18">
        <f ca="1">SUMIF(صادر_وارد!$D$3:$D$1999,'تكويد صنف_ارصدة'!B1866,صادر_وارد!$A$3:$A$500)</f>
        <v>0</v>
      </c>
      <c r="D1866" s="19">
        <f ca="1">SUMIF(صادر_وارد!$D$3:$D$1999,'تكويد صنف_ارصدة'!B1866,صادر_وارد!$B$3:$B$500)</f>
        <v>0</v>
      </c>
      <c r="E1866" s="67">
        <f t="shared" ca="1" si="30"/>
        <v>0</v>
      </c>
      <c r="F1866" s="66"/>
    </row>
    <row r="1867" spans="1:6" ht="19.5" thickTop="1" thickBot="1">
      <c r="A1867" s="66"/>
      <c r="B1867" s="19" t="str">
        <f>IF(A1867="","",SUBTOTAL(3,A$6:A1867))</f>
        <v/>
      </c>
      <c r="C1867" s="18">
        <f ca="1">SUMIF(صادر_وارد!$D$3:$D$1999,'تكويد صنف_ارصدة'!B1867,صادر_وارد!$A$3:$A$500)</f>
        <v>0</v>
      </c>
      <c r="D1867" s="19">
        <f ca="1">SUMIF(صادر_وارد!$D$3:$D$1999,'تكويد صنف_ارصدة'!B1867,صادر_وارد!$B$3:$B$500)</f>
        <v>0</v>
      </c>
      <c r="E1867" s="67">
        <f t="shared" ca="1" si="30"/>
        <v>0</v>
      </c>
      <c r="F1867" s="66"/>
    </row>
    <row r="1868" spans="1:6" ht="19.5" thickTop="1" thickBot="1">
      <c r="A1868" s="66"/>
      <c r="B1868" s="19" t="str">
        <f>IF(A1868="","",SUBTOTAL(3,A$6:A1868))</f>
        <v/>
      </c>
      <c r="C1868" s="18">
        <f ca="1">SUMIF(صادر_وارد!$D$3:$D$1999,'تكويد صنف_ارصدة'!B1868,صادر_وارد!$A$3:$A$500)</f>
        <v>0</v>
      </c>
      <c r="D1868" s="19">
        <f ca="1">SUMIF(صادر_وارد!$D$3:$D$1999,'تكويد صنف_ارصدة'!B1868,صادر_وارد!$B$3:$B$500)</f>
        <v>0</v>
      </c>
      <c r="E1868" s="67">
        <f t="shared" ca="1" si="30"/>
        <v>0</v>
      </c>
      <c r="F1868" s="66"/>
    </row>
    <row r="1869" spans="1:6" ht="19.5" thickTop="1" thickBot="1">
      <c r="A1869" s="66"/>
      <c r="B1869" s="19" t="str">
        <f>IF(A1869="","",SUBTOTAL(3,A$6:A1869))</f>
        <v/>
      </c>
      <c r="C1869" s="18">
        <f ca="1">SUMIF(صادر_وارد!$D$3:$D$1999,'تكويد صنف_ارصدة'!B1869,صادر_وارد!$A$3:$A$500)</f>
        <v>0</v>
      </c>
      <c r="D1869" s="19">
        <f ca="1">SUMIF(صادر_وارد!$D$3:$D$1999,'تكويد صنف_ارصدة'!B1869,صادر_وارد!$B$3:$B$500)</f>
        <v>0</v>
      </c>
      <c r="E1869" s="67">
        <f t="shared" ca="1" si="30"/>
        <v>0</v>
      </c>
      <c r="F1869" s="66"/>
    </row>
    <row r="1870" spans="1:6" ht="19.5" thickTop="1" thickBot="1">
      <c r="A1870" s="66"/>
      <c r="B1870" s="19" t="str">
        <f>IF(A1870="","",SUBTOTAL(3,A$6:A1870))</f>
        <v/>
      </c>
      <c r="C1870" s="18">
        <f ca="1">SUMIF(صادر_وارد!$D$3:$D$1999,'تكويد صنف_ارصدة'!B1870,صادر_وارد!$A$3:$A$500)</f>
        <v>0</v>
      </c>
      <c r="D1870" s="19">
        <f ca="1">SUMIF(صادر_وارد!$D$3:$D$1999,'تكويد صنف_ارصدة'!B1870,صادر_وارد!$B$3:$B$500)</f>
        <v>0</v>
      </c>
      <c r="E1870" s="67">
        <f t="shared" ca="1" si="30"/>
        <v>0</v>
      </c>
      <c r="F1870" s="66"/>
    </row>
    <row r="1871" spans="1:6" ht="19.5" thickTop="1" thickBot="1">
      <c r="A1871" s="66"/>
      <c r="B1871" s="19" t="str">
        <f>IF(A1871="","",SUBTOTAL(3,A$6:A1871))</f>
        <v/>
      </c>
      <c r="C1871" s="18">
        <f ca="1">SUMIF(صادر_وارد!$D$3:$D$1999,'تكويد صنف_ارصدة'!B1871,صادر_وارد!$A$3:$A$500)</f>
        <v>0</v>
      </c>
      <c r="D1871" s="19">
        <f ca="1">SUMIF(صادر_وارد!$D$3:$D$1999,'تكويد صنف_ارصدة'!B1871,صادر_وارد!$B$3:$B$500)</f>
        <v>0</v>
      </c>
      <c r="E1871" s="67">
        <f t="shared" ca="1" si="30"/>
        <v>0</v>
      </c>
      <c r="F1871" s="66"/>
    </row>
    <row r="1872" spans="1:6" ht="19.5" thickTop="1" thickBot="1">
      <c r="A1872" s="66"/>
      <c r="B1872" s="19" t="str">
        <f>IF(A1872="","",SUBTOTAL(3,A$6:A1872))</f>
        <v/>
      </c>
      <c r="C1872" s="18">
        <f ca="1">SUMIF(صادر_وارد!$D$3:$D$1999,'تكويد صنف_ارصدة'!B1872,صادر_وارد!$A$3:$A$500)</f>
        <v>0</v>
      </c>
      <c r="D1872" s="19">
        <f ca="1">SUMIF(صادر_وارد!$D$3:$D$1999,'تكويد صنف_ارصدة'!B1872,صادر_وارد!$B$3:$B$500)</f>
        <v>0</v>
      </c>
      <c r="E1872" s="67">
        <f t="shared" ca="1" si="30"/>
        <v>0</v>
      </c>
      <c r="F1872" s="66"/>
    </row>
    <row r="1873" spans="1:6" ht="19.5" thickTop="1" thickBot="1">
      <c r="A1873" s="66"/>
      <c r="B1873" s="19" t="str">
        <f>IF(A1873="","",SUBTOTAL(3,A$6:A1873))</f>
        <v/>
      </c>
      <c r="C1873" s="18">
        <f ca="1">SUMIF(صادر_وارد!$D$3:$D$1999,'تكويد صنف_ارصدة'!B1873,صادر_وارد!$A$3:$A$500)</f>
        <v>0</v>
      </c>
      <c r="D1873" s="19">
        <f ca="1">SUMIF(صادر_وارد!$D$3:$D$1999,'تكويد صنف_ارصدة'!B1873,صادر_وارد!$B$3:$B$500)</f>
        <v>0</v>
      </c>
      <c r="E1873" s="67">
        <f t="shared" ca="1" si="30"/>
        <v>0</v>
      </c>
      <c r="F1873" s="66"/>
    </row>
    <row r="1874" spans="1:6" ht="19.5" thickTop="1" thickBot="1">
      <c r="A1874" s="66"/>
      <c r="B1874" s="19" t="str">
        <f>IF(A1874="","",SUBTOTAL(3,A$6:A1874))</f>
        <v/>
      </c>
      <c r="C1874" s="18">
        <f ca="1">SUMIF(صادر_وارد!$D$3:$D$1999,'تكويد صنف_ارصدة'!B1874,صادر_وارد!$A$3:$A$500)</f>
        <v>0</v>
      </c>
      <c r="D1874" s="19">
        <f ca="1">SUMIF(صادر_وارد!$D$3:$D$1999,'تكويد صنف_ارصدة'!B1874,صادر_وارد!$B$3:$B$500)</f>
        <v>0</v>
      </c>
      <c r="E1874" s="67">
        <f t="shared" ca="1" si="30"/>
        <v>0</v>
      </c>
      <c r="F1874" s="66"/>
    </row>
    <row r="1875" spans="1:6" ht="19.5" thickTop="1" thickBot="1">
      <c r="A1875" s="66"/>
      <c r="B1875" s="19" t="str">
        <f>IF(A1875="","",SUBTOTAL(3,A$6:A1875))</f>
        <v/>
      </c>
      <c r="C1875" s="18">
        <f ca="1">SUMIF(صادر_وارد!$D$3:$D$1999,'تكويد صنف_ارصدة'!B1875,صادر_وارد!$A$3:$A$500)</f>
        <v>0</v>
      </c>
      <c r="D1875" s="19">
        <f ca="1">SUMIF(صادر_وارد!$D$3:$D$1999,'تكويد صنف_ارصدة'!B1875,صادر_وارد!$B$3:$B$500)</f>
        <v>0</v>
      </c>
      <c r="E1875" s="67">
        <f t="shared" ca="1" si="30"/>
        <v>0</v>
      </c>
      <c r="F1875" s="66"/>
    </row>
    <row r="1876" spans="1:6" ht="19.5" thickTop="1" thickBot="1">
      <c r="A1876" s="66"/>
      <c r="B1876" s="19" t="str">
        <f>IF(A1876="","",SUBTOTAL(3,A$6:A1876))</f>
        <v/>
      </c>
      <c r="C1876" s="18">
        <f ca="1">SUMIF(صادر_وارد!$D$3:$D$1999,'تكويد صنف_ارصدة'!B1876,صادر_وارد!$A$3:$A$500)</f>
        <v>0</v>
      </c>
      <c r="D1876" s="19">
        <f ca="1">SUMIF(صادر_وارد!$D$3:$D$1999,'تكويد صنف_ارصدة'!B1876,صادر_وارد!$B$3:$B$500)</f>
        <v>0</v>
      </c>
      <c r="E1876" s="67">
        <f t="shared" ca="1" si="30"/>
        <v>0</v>
      </c>
      <c r="F1876" s="66"/>
    </row>
    <row r="1877" spans="1:6" ht="19.5" thickTop="1" thickBot="1">
      <c r="A1877" s="66"/>
      <c r="B1877" s="19" t="str">
        <f>IF(A1877="","",SUBTOTAL(3,A$6:A1877))</f>
        <v/>
      </c>
      <c r="C1877" s="18">
        <f ca="1">SUMIF(صادر_وارد!$D$3:$D$1999,'تكويد صنف_ارصدة'!B1877,صادر_وارد!$A$3:$A$500)</f>
        <v>0</v>
      </c>
      <c r="D1877" s="19">
        <f ca="1">SUMIF(صادر_وارد!$D$3:$D$1999,'تكويد صنف_ارصدة'!B1877,صادر_وارد!$B$3:$B$500)</f>
        <v>0</v>
      </c>
      <c r="E1877" s="67">
        <f t="shared" ca="1" si="30"/>
        <v>0</v>
      </c>
      <c r="F1877" s="66"/>
    </row>
    <row r="1878" spans="1:6" ht="19.5" thickTop="1" thickBot="1">
      <c r="A1878" s="66"/>
      <c r="B1878" s="19" t="str">
        <f>IF(A1878="","",SUBTOTAL(3,A$6:A1878))</f>
        <v/>
      </c>
      <c r="C1878" s="18">
        <f ca="1">SUMIF(صادر_وارد!$D$3:$D$1999,'تكويد صنف_ارصدة'!B1878,صادر_وارد!$A$3:$A$500)</f>
        <v>0</v>
      </c>
      <c r="D1878" s="19">
        <f ca="1">SUMIF(صادر_وارد!$D$3:$D$1999,'تكويد صنف_ارصدة'!B1878,صادر_وارد!$B$3:$B$500)</f>
        <v>0</v>
      </c>
      <c r="E1878" s="67">
        <f t="shared" ca="1" si="30"/>
        <v>0</v>
      </c>
      <c r="F1878" s="66"/>
    </row>
    <row r="1879" spans="1:6" ht="19.5" thickTop="1" thickBot="1">
      <c r="A1879" s="66"/>
      <c r="B1879" s="19" t="str">
        <f>IF(A1879="","",SUBTOTAL(3,A$6:A1879))</f>
        <v/>
      </c>
      <c r="C1879" s="18">
        <f ca="1">SUMIF(صادر_وارد!$D$3:$D$1999,'تكويد صنف_ارصدة'!B1879,صادر_وارد!$A$3:$A$500)</f>
        <v>0</v>
      </c>
      <c r="D1879" s="19">
        <f ca="1">SUMIF(صادر_وارد!$D$3:$D$1999,'تكويد صنف_ارصدة'!B1879,صادر_وارد!$B$3:$B$500)</f>
        <v>0</v>
      </c>
      <c r="E1879" s="67">
        <f t="shared" ca="1" si="30"/>
        <v>0</v>
      </c>
      <c r="F1879" s="66"/>
    </row>
    <row r="1880" spans="1:6" ht="19.5" thickTop="1" thickBot="1">
      <c r="A1880" s="66"/>
      <c r="B1880" s="19" t="str">
        <f>IF(A1880="","",SUBTOTAL(3,A$6:A1880))</f>
        <v/>
      </c>
      <c r="C1880" s="18">
        <f ca="1">SUMIF(صادر_وارد!$D$3:$D$1999,'تكويد صنف_ارصدة'!B1880,صادر_وارد!$A$3:$A$500)</f>
        <v>0</v>
      </c>
      <c r="D1880" s="19">
        <f ca="1">SUMIF(صادر_وارد!$D$3:$D$1999,'تكويد صنف_ارصدة'!B1880,صادر_وارد!$B$3:$B$500)</f>
        <v>0</v>
      </c>
      <c r="E1880" s="67">
        <f t="shared" ca="1" si="30"/>
        <v>0</v>
      </c>
      <c r="F1880" s="66"/>
    </row>
    <row r="1881" spans="1:6" ht="19.5" thickTop="1" thickBot="1">
      <c r="A1881" s="66"/>
      <c r="B1881" s="19" t="str">
        <f>IF(A1881="","",SUBTOTAL(3,A$6:A1881))</f>
        <v/>
      </c>
      <c r="C1881" s="18">
        <f ca="1">SUMIF(صادر_وارد!$D$3:$D$1999,'تكويد صنف_ارصدة'!B1881,صادر_وارد!$A$3:$A$500)</f>
        <v>0</v>
      </c>
      <c r="D1881" s="19">
        <f ca="1">SUMIF(صادر_وارد!$D$3:$D$1999,'تكويد صنف_ارصدة'!B1881,صادر_وارد!$B$3:$B$500)</f>
        <v>0</v>
      </c>
      <c r="E1881" s="67">
        <f t="shared" ca="1" si="30"/>
        <v>0</v>
      </c>
      <c r="F1881" s="66"/>
    </row>
    <row r="1882" spans="1:6" ht="19.5" thickTop="1" thickBot="1">
      <c r="A1882" s="66"/>
      <c r="B1882" s="19" t="str">
        <f>IF(A1882="","",SUBTOTAL(3,A$6:A1882))</f>
        <v/>
      </c>
      <c r="C1882" s="18">
        <f ca="1">SUMIF(صادر_وارد!$D$3:$D$1999,'تكويد صنف_ارصدة'!B1882,صادر_وارد!$A$3:$A$500)</f>
        <v>0</v>
      </c>
      <c r="D1882" s="19">
        <f ca="1">SUMIF(صادر_وارد!$D$3:$D$1999,'تكويد صنف_ارصدة'!B1882,صادر_وارد!$B$3:$B$500)</f>
        <v>0</v>
      </c>
      <c r="E1882" s="67">
        <f t="shared" ca="1" si="30"/>
        <v>0</v>
      </c>
      <c r="F1882" s="66"/>
    </row>
    <row r="1883" spans="1:6" ht="19.5" thickTop="1" thickBot="1">
      <c r="A1883" s="66"/>
      <c r="B1883" s="19" t="str">
        <f>IF(A1883="","",SUBTOTAL(3,A$6:A1883))</f>
        <v/>
      </c>
      <c r="C1883" s="18">
        <f ca="1">SUMIF(صادر_وارد!$D$3:$D$1999,'تكويد صنف_ارصدة'!B1883,صادر_وارد!$A$3:$A$500)</f>
        <v>0</v>
      </c>
      <c r="D1883" s="19">
        <f ca="1">SUMIF(صادر_وارد!$D$3:$D$1999,'تكويد صنف_ارصدة'!B1883,صادر_وارد!$B$3:$B$500)</f>
        <v>0</v>
      </c>
      <c r="E1883" s="67">
        <f t="shared" ca="1" si="30"/>
        <v>0</v>
      </c>
      <c r="F1883" s="66"/>
    </row>
    <row r="1884" spans="1:6" ht="19.5" thickTop="1" thickBot="1">
      <c r="A1884" s="66"/>
      <c r="B1884" s="19" t="str">
        <f>IF(A1884="","",SUBTOTAL(3,A$6:A1884))</f>
        <v/>
      </c>
      <c r="C1884" s="18">
        <f ca="1">SUMIF(صادر_وارد!$D$3:$D$1999,'تكويد صنف_ارصدة'!B1884,صادر_وارد!$A$3:$A$500)</f>
        <v>0</v>
      </c>
      <c r="D1884" s="19">
        <f ca="1">SUMIF(صادر_وارد!$D$3:$D$1999,'تكويد صنف_ارصدة'!B1884,صادر_وارد!$B$3:$B$500)</f>
        <v>0</v>
      </c>
      <c r="E1884" s="67">
        <f t="shared" ca="1" si="30"/>
        <v>0</v>
      </c>
      <c r="F1884" s="66"/>
    </row>
    <row r="1885" spans="1:6" ht="19.5" thickTop="1" thickBot="1">
      <c r="A1885" s="66"/>
      <c r="B1885" s="19" t="str">
        <f>IF(A1885="","",SUBTOTAL(3,A$6:A1885))</f>
        <v/>
      </c>
      <c r="C1885" s="18">
        <f ca="1">SUMIF(صادر_وارد!$D$3:$D$1999,'تكويد صنف_ارصدة'!B1885,صادر_وارد!$A$3:$A$500)</f>
        <v>0</v>
      </c>
      <c r="D1885" s="19">
        <f ca="1">SUMIF(صادر_وارد!$D$3:$D$1999,'تكويد صنف_ارصدة'!B1885,صادر_وارد!$B$3:$B$500)</f>
        <v>0</v>
      </c>
      <c r="E1885" s="67">
        <f t="shared" ca="1" si="30"/>
        <v>0</v>
      </c>
      <c r="F1885" s="66"/>
    </row>
    <row r="1886" spans="1:6" ht="19.5" thickTop="1" thickBot="1">
      <c r="A1886" s="66"/>
      <c r="B1886" s="19" t="str">
        <f>IF(A1886="","",SUBTOTAL(3,A$6:A1886))</f>
        <v/>
      </c>
      <c r="C1886" s="18">
        <f ca="1">SUMIF(صادر_وارد!$D$3:$D$1999,'تكويد صنف_ارصدة'!B1886,صادر_وارد!$A$3:$A$500)</f>
        <v>0</v>
      </c>
      <c r="D1886" s="19">
        <f ca="1">SUMIF(صادر_وارد!$D$3:$D$1999,'تكويد صنف_ارصدة'!B1886,صادر_وارد!$B$3:$B$500)</f>
        <v>0</v>
      </c>
      <c r="E1886" s="67">
        <f t="shared" ca="1" si="30"/>
        <v>0</v>
      </c>
      <c r="F1886" s="66"/>
    </row>
    <row r="1887" spans="1:6" ht="19.5" thickTop="1" thickBot="1">
      <c r="A1887" s="66"/>
      <c r="B1887" s="19" t="str">
        <f>IF(A1887="","",SUBTOTAL(3,A$6:A1887))</f>
        <v/>
      </c>
      <c r="C1887" s="18">
        <f ca="1">SUMIF(صادر_وارد!$D$3:$D$1999,'تكويد صنف_ارصدة'!B1887,صادر_وارد!$A$3:$A$500)</f>
        <v>0</v>
      </c>
      <c r="D1887" s="19">
        <f ca="1">SUMIF(صادر_وارد!$D$3:$D$1999,'تكويد صنف_ارصدة'!B1887,صادر_وارد!$B$3:$B$500)</f>
        <v>0</v>
      </c>
      <c r="E1887" s="67">
        <f t="shared" ca="1" si="30"/>
        <v>0</v>
      </c>
      <c r="F1887" s="66"/>
    </row>
    <row r="1888" spans="1:6" ht="19.5" thickTop="1" thickBot="1">
      <c r="A1888" s="66"/>
      <c r="B1888" s="19" t="str">
        <f>IF(A1888="","",SUBTOTAL(3,A$6:A1888))</f>
        <v/>
      </c>
      <c r="C1888" s="18">
        <f ca="1">SUMIF(صادر_وارد!$D$3:$D$1999,'تكويد صنف_ارصدة'!B1888,صادر_وارد!$A$3:$A$500)</f>
        <v>0</v>
      </c>
      <c r="D1888" s="19">
        <f ca="1">SUMIF(صادر_وارد!$D$3:$D$1999,'تكويد صنف_ارصدة'!B1888,صادر_وارد!$B$3:$B$500)</f>
        <v>0</v>
      </c>
      <c r="E1888" s="67">
        <f t="shared" ca="1" si="30"/>
        <v>0</v>
      </c>
      <c r="F1888" s="66"/>
    </row>
    <row r="1889" spans="1:6" ht="19.5" thickTop="1" thickBot="1">
      <c r="A1889" s="66"/>
      <c r="B1889" s="19" t="str">
        <f>IF(A1889="","",SUBTOTAL(3,A$6:A1889))</f>
        <v/>
      </c>
      <c r="C1889" s="18">
        <f ca="1">SUMIF(صادر_وارد!$D$3:$D$1999,'تكويد صنف_ارصدة'!B1889,صادر_وارد!$A$3:$A$500)</f>
        <v>0</v>
      </c>
      <c r="D1889" s="19">
        <f ca="1">SUMIF(صادر_وارد!$D$3:$D$1999,'تكويد صنف_ارصدة'!B1889,صادر_وارد!$B$3:$B$500)</f>
        <v>0</v>
      </c>
      <c r="E1889" s="67">
        <f t="shared" ca="1" si="30"/>
        <v>0</v>
      </c>
      <c r="F1889" s="66"/>
    </row>
    <row r="1890" spans="1:6" ht="19.5" thickTop="1" thickBot="1">
      <c r="A1890" s="66"/>
      <c r="B1890" s="19" t="str">
        <f>IF(A1890="","",SUBTOTAL(3,A$6:A1890))</f>
        <v/>
      </c>
      <c r="C1890" s="18">
        <f ca="1">SUMIF(صادر_وارد!$D$3:$D$1999,'تكويد صنف_ارصدة'!B1890,صادر_وارد!$A$3:$A$500)</f>
        <v>0</v>
      </c>
      <c r="D1890" s="19">
        <f ca="1">SUMIF(صادر_وارد!$D$3:$D$1999,'تكويد صنف_ارصدة'!B1890,صادر_وارد!$B$3:$B$500)</f>
        <v>0</v>
      </c>
      <c r="E1890" s="67">
        <f t="shared" ca="1" si="30"/>
        <v>0</v>
      </c>
      <c r="F1890" s="66"/>
    </row>
    <row r="1891" spans="1:6" ht="19.5" thickTop="1" thickBot="1">
      <c r="A1891" s="66"/>
      <c r="B1891" s="19" t="str">
        <f>IF(A1891="","",SUBTOTAL(3,A$6:A1891))</f>
        <v/>
      </c>
      <c r="C1891" s="18">
        <f ca="1">SUMIF(صادر_وارد!$D$3:$D$1999,'تكويد صنف_ارصدة'!B1891,صادر_وارد!$A$3:$A$500)</f>
        <v>0</v>
      </c>
      <c r="D1891" s="19">
        <f ca="1">SUMIF(صادر_وارد!$D$3:$D$1999,'تكويد صنف_ارصدة'!B1891,صادر_وارد!$B$3:$B$500)</f>
        <v>0</v>
      </c>
      <c r="E1891" s="67">
        <f t="shared" ca="1" si="30"/>
        <v>0</v>
      </c>
      <c r="F1891" s="66"/>
    </row>
    <row r="1892" spans="1:6" ht="19.5" thickTop="1" thickBot="1">
      <c r="A1892" s="66"/>
      <c r="B1892" s="19" t="str">
        <f>IF(A1892="","",SUBTOTAL(3,A$6:A1892))</f>
        <v/>
      </c>
      <c r="C1892" s="18">
        <f ca="1">SUMIF(صادر_وارد!$D$3:$D$1999,'تكويد صنف_ارصدة'!B1892,صادر_وارد!$A$3:$A$500)</f>
        <v>0</v>
      </c>
      <c r="D1892" s="19">
        <f ca="1">SUMIF(صادر_وارد!$D$3:$D$1999,'تكويد صنف_ارصدة'!B1892,صادر_وارد!$B$3:$B$500)</f>
        <v>0</v>
      </c>
      <c r="E1892" s="67">
        <f t="shared" ca="1" si="30"/>
        <v>0</v>
      </c>
      <c r="F1892" s="66"/>
    </row>
    <row r="1893" spans="1:6" ht="19.5" thickTop="1" thickBot="1">
      <c r="A1893" s="66"/>
      <c r="B1893" s="19" t="str">
        <f>IF(A1893="","",SUBTOTAL(3,A$6:A1893))</f>
        <v/>
      </c>
      <c r="C1893" s="18">
        <f ca="1">SUMIF(صادر_وارد!$D$3:$D$1999,'تكويد صنف_ارصدة'!B1893,صادر_وارد!$A$3:$A$500)</f>
        <v>0</v>
      </c>
      <c r="D1893" s="19">
        <f ca="1">SUMIF(صادر_وارد!$D$3:$D$1999,'تكويد صنف_ارصدة'!B1893,صادر_وارد!$B$3:$B$500)</f>
        <v>0</v>
      </c>
      <c r="E1893" s="67">
        <f t="shared" ca="1" si="30"/>
        <v>0</v>
      </c>
      <c r="F1893" s="66"/>
    </row>
    <row r="1894" spans="1:6" ht="19.5" thickTop="1" thickBot="1">
      <c r="A1894" s="66"/>
      <c r="B1894" s="19" t="str">
        <f>IF(A1894="","",SUBTOTAL(3,A$6:A1894))</f>
        <v/>
      </c>
      <c r="C1894" s="18">
        <f ca="1">SUMIF(صادر_وارد!$D$3:$D$1999,'تكويد صنف_ارصدة'!B1894,صادر_وارد!$A$3:$A$500)</f>
        <v>0</v>
      </c>
      <c r="D1894" s="19">
        <f ca="1">SUMIF(صادر_وارد!$D$3:$D$1999,'تكويد صنف_ارصدة'!B1894,صادر_وارد!$B$3:$B$500)</f>
        <v>0</v>
      </c>
      <c r="E1894" s="67">
        <f t="shared" ca="1" si="30"/>
        <v>0</v>
      </c>
      <c r="F1894" s="66"/>
    </row>
    <row r="1895" spans="1:6" ht="19.5" thickTop="1" thickBot="1">
      <c r="A1895" s="66"/>
      <c r="B1895" s="19" t="str">
        <f>IF(A1895="","",SUBTOTAL(3,A$6:A1895))</f>
        <v/>
      </c>
      <c r="C1895" s="18">
        <f ca="1">SUMIF(صادر_وارد!$D$3:$D$1999,'تكويد صنف_ارصدة'!B1895,صادر_وارد!$A$3:$A$500)</f>
        <v>0</v>
      </c>
      <c r="D1895" s="19">
        <f ca="1">SUMIF(صادر_وارد!$D$3:$D$1999,'تكويد صنف_ارصدة'!B1895,صادر_وارد!$B$3:$B$500)</f>
        <v>0</v>
      </c>
      <c r="E1895" s="67">
        <f t="shared" ca="1" si="30"/>
        <v>0</v>
      </c>
      <c r="F1895" s="66"/>
    </row>
    <row r="1896" spans="1:6" ht="19.5" thickTop="1" thickBot="1">
      <c r="A1896" s="66"/>
      <c r="B1896" s="19" t="str">
        <f>IF(A1896="","",SUBTOTAL(3,A$6:A1896))</f>
        <v/>
      </c>
      <c r="C1896" s="18">
        <f ca="1">SUMIF(صادر_وارد!$D$3:$D$1999,'تكويد صنف_ارصدة'!B1896,صادر_وارد!$A$3:$A$500)</f>
        <v>0</v>
      </c>
      <c r="D1896" s="19">
        <f ca="1">SUMIF(صادر_وارد!$D$3:$D$1999,'تكويد صنف_ارصدة'!B1896,صادر_وارد!$B$3:$B$500)</f>
        <v>0</v>
      </c>
      <c r="E1896" s="67">
        <f t="shared" ca="1" si="30"/>
        <v>0</v>
      </c>
      <c r="F1896" s="66"/>
    </row>
    <row r="1897" spans="1:6" ht="19.5" thickTop="1" thickBot="1">
      <c r="A1897" s="66"/>
      <c r="B1897" s="19" t="str">
        <f>IF(A1897="","",SUBTOTAL(3,A$6:A1897))</f>
        <v/>
      </c>
      <c r="C1897" s="18">
        <f ca="1">SUMIF(صادر_وارد!$D$3:$D$1999,'تكويد صنف_ارصدة'!B1897,صادر_وارد!$A$3:$A$500)</f>
        <v>0</v>
      </c>
      <c r="D1897" s="19">
        <f ca="1">SUMIF(صادر_وارد!$D$3:$D$1999,'تكويد صنف_ارصدة'!B1897,صادر_وارد!$B$3:$B$500)</f>
        <v>0</v>
      </c>
      <c r="E1897" s="67">
        <f t="shared" ca="1" si="30"/>
        <v>0</v>
      </c>
      <c r="F1897" s="66"/>
    </row>
    <row r="1898" spans="1:6" ht="19.5" thickTop="1" thickBot="1">
      <c r="A1898" s="66"/>
      <c r="B1898" s="19" t="str">
        <f>IF(A1898="","",SUBTOTAL(3,A$6:A1898))</f>
        <v/>
      </c>
      <c r="C1898" s="18">
        <f ca="1">SUMIF(صادر_وارد!$D$3:$D$1999,'تكويد صنف_ارصدة'!B1898,صادر_وارد!$A$3:$A$500)</f>
        <v>0</v>
      </c>
      <c r="D1898" s="19">
        <f ca="1">SUMIF(صادر_وارد!$D$3:$D$1999,'تكويد صنف_ارصدة'!B1898,صادر_وارد!$B$3:$B$500)</f>
        <v>0</v>
      </c>
      <c r="E1898" s="67">
        <f t="shared" ca="1" si="30"/>
        <v>0</v>
      </c>
      <c r="F1898" s="66"/>
    </row>
    <row r="1899" spans="1:6" ht="19.5" thickTop="1" thickBot="1">
      <c r="A1899" s="66"/>
      <c r="B1899" s="19" t="str">
        <f>IF(A1899="","",SUBTOTAL(3,A$6:A1899))</f>
        <v/>
      </c>
      <c r="C1899" s="18">
        <f ca="1">SUMIF(صادر_وارد!$D$3:$D$1999,'تكويد صنف_ارصدة'!B1899,صادر_وارد!$A$3:$A$500)</f>
        <v>0</v>
      </c>
      <c r="D1899" s="19">
        <f ca="1">SUMIF(صادر_وارد!$D$3:$D$1999,'تكويد صنف_ارصدة'!B1899,صادر_وارد!$B$3:$B$500)</f>
        <v>0</v>
      </c>
      <c r="E1899" s="67">
        <f t="shared" ca="1" si="30"/>
        <v>0</v>
      </c>
      <c r="F1899" s="66"/>
    </row>
    <row r="1900" spans="1:6" ht="19.5" thickTop="1" thickBot="1">
      <c r="A1900" s="66"/>
      <c r="B1900" s="19" t="str">
        <f>IF(A1900="","",SUBTOTAL(3,A$6:A1900))</f>
        <v/>
      </c>
      <c r="C1900" s="18">
        <f ca="1">SUMIF(صادر_وارد!$D$3:$D$1999,'تكويد صنف_ارصدة'!B1900,صادر_وارد!$A$3:$A$500)</f>
        <v>0</v>
      </c>
      <c r="D1900" s="19">
        <f ca="1">SUMIF(صادر_وارد!$D$3:$D$1999,'تكويد صنف_ارصدة'!B1900,صادر_وارد!$B$3:$B$500)</f>
        <v>0</v>
      </c>
      <c r="E1900" s="67">
        <f t="shared" ca="1" si="30"/>
        <v>0</v>
      </c>
      <c r="F1900" s="66"/>
    </row>
    <row r="1901" spans="1:6" ht="19.5" thickTop="1" thickBot="1">
      <c r="A1901" s="66"/>
      <c r="B1901" s="19" t="str">
        <f>IF(A1901="","",SUBTOTAL(3,A$6:A1901))</f>
        <v/>
      </c>
      <c r="C1901" s="18">
        <f ca="1">SUMIF(صادر_وارد!$D$3:$D$1999,'تكويد صنف_ارصدة'!B1901,صادر_وارد!$A$3:$A$500)</f>
        <v>0</v>
      </c>
      <c r="D1901" s="19">
        <f ca="1">SUMIF(صادر_وارد!$D$3:$D$1999,'تكويد صنف_ارصدة'!B1901,صادر_وارد!$B$3:$B$500)</f>
        <v>0</v>
      </c>
      <c r="E1901" s="67">
        <f t="shared" ca="1" si="30"/>
        <v>0</v>
      </c>
      <c r="F1901" s="66"/>
    </row>
    <row r="1902" spans="1:6" ht="19.5" thickTop="1" thickBot="1">
      <c r="A1902" s="66"/>
      <c r="B1902" s="19" t="str">
        <f>IF(A1902="","",SUBTOTAL(3,A$6:A1902))</f>
        <v/>
      </c>
      <c r="C1902" s="18">
        <f ca="1">SUMIF(صادر_وارد!$D$3:$D$1999,'تكويد صنف_ارصدة'!B1902,صادر_وارد!$A$3:$A$500)</f>
        <v>0</v>
      </c>
      <c r="D1902" s="19">
        <f ca="1">SUMIF(صادر_وارد!$D$3:$D$1999,'تكويد صنف_ارصدة'!B1902,صادر_وارد!$B$3:$B$500)</f>
        <v>0</v>
      </c>
      <c r="E1902" s="67">
        <f t="shared" ca="1" si="30"/>
        <v>0</v>
      </c>
      <c r="F1902" s="66"/>
    </row>
    <row r="1903" spans="1:6" ht="19.5" thickTop="1" thickBot="1">
      <c r="A1903" s="66"/>
      <c r="B1903" s="19" t="str">
        <f>IF(A1903="","",SUBTOTAL(3,A$6:A1903))</f>
        <v/>
      </c>
      <c r="C1903" s="18">
        <f ca="1">SUMIF(صادر_وارد!$D$3:$D$1999,'تكويد صنف_ارصدة'!B1903,صادر_وارد!$A$3:$A$500)</f>
        <v>0</v>
      </c>
      <c r="D1903" s="19">
        <f ca="1">SUMIF(صادر_وارد!$D$3:$D$1999,'تكويد صنف_ارصدة'!B1903,صادر_وارد!$B$3:$B$500)</f>
        <v>0</v>
      </c>
      <c r="E1903" s="67">
        <f t="shared" ca="1" si="30"/>
        <v>0</v>
      </c>
      <c r="F1903" s="66"/>
    </row>
    <row r="1904" spans="1:6" ht="19.5" thickTop="1" thickBot="1">
      <c r="A1904" s="66"/>
      <c r="B1904" s="19" t="str">
        <f>IF(A1904="","",SUBTOTAL(3,A$6:A1904))</f>
        <v/>
      </c>
      <c r="C1904" s="18">
        <f ca="1">SUMIF(صادر_وارد!$D$3:$D$1999,'تكويد صنف_ارصدة'!B1904,صادر_وارد!$A$3:$A$500)</f>
        <v>0</v>
      </c>
      <c r="D1904" s="19">
        <f ca="1">SUMIF(صادر_وارد!$D$3:$D$1999,'تكويد صنف_ارصدة'!B1904,صادر_وارد!$B$3:$B$500)</f>
        <v>0</v>
      </c>
      <c r="E1904" s="67">
        <f t="shared" ca="1" si="30"/>
        <v>0</v>
      </c>
      <c r="F1904" s="66"/>
    </row>
    <row r="1905" spans="1:6" ht="19.5" thickTop="1" thickBot="1">
      <c r="A1905" s="66"/>
      <c r="B1905" s="19" t="str">
        <f>IF(A1905="","",SUBTOTAL(3,A$6:A1905))</f>
        <v/>
      </c>
      <c r="C1905" s="18">
        <f ca="1">SUMIF(صادر_وارد!$D$3:$D$1999,'تكويد صنف_ارصدة'!B1905,صادر_وارد!$A$3:$A$500)</f>
        <v>0</v>
      </c>
      <c r="D1905" s="19">
        <f ca="1">SUMIF(صادر_وارد!$D$3:$D$1999,'تكويد صنف_ارصدة'!B1905,صادر_وارد!$B$3:$B$500)</f>
        <v>0</v>
      </c>
      <c r="E1905" s="67">
        <f t="shared" ca="1" si="30"/>
        <v>0</v>
      </c>
      <c r="F1905" s="66"/>
    </row>
    <row r="1906" spans="1:6" ht="19.5" thickTop="1" thickBot="1">
      <c r="A1906" s="66"/>
      <c r="B1906" s="19" t="str">
        <f>IF(A1906="","",SUBTOTAL(3,A$6:A1906))</f>
        <v/>
      </c>
      <c r="C1906" s="18">
        <f ca="1">SUMIF(صادر_وارد!$D$3:$D$1999,'تكويد صنف_ارصدة'!B1906,صادر_وارد!$A$3:$A$500)</f>
        <v>0</v>
      </c>
      <c r="D1906" s="19">
        <f ca="1">SUMIF(صادر_وارد!$D$3:$D$1999,'تكويد صنف_ارصدة'!B1906,صادر_وارد!$B$3:$B$500)</f>
        <v>0</v>
      </c>
      <c r="E1906" s="67">
        <f t="shared" ca="1" si="30"/>
        <v>0</v>
      </c>
      <c r="F1906" s="66"/>
    </row>
    <row r="1907" spans="1:6" ht="19.5" thickTop="1" thickBot="1">
      <c r="A1907" s="66"/>
      <c r="B1907" s="19" t="str">
        <f>IF(A1907="","",SUBTOTAL(3,A$6:A1907))</f>
        <v/>
      </c>
      <c r="C1907" s="18">
        <f ca="1">SUMIF(صادر_وارد!$D$3:$D$1999,'تكويد صنف_ارصدة'!B1907,صادر_وارد!$A$3:$A$500)</f>
        <v>0</v>
      </c>
      <c r="D1907" s="19">
        <f ca="1">SUMIF(صادر_وارد!$D$3:$D$1999,'تكويد صنف_ارصدة'!B1907,صادر_وارد!$B$3:$B$500)</f>
        <v>0</v>
      </c>
      <c r="E1907" s="67">
        <f t="shared" ca="1" si="30"/>
        <v>0</v>
      </c>
      <c r="F1907" s="66"/>
    </row>
    <row r="1908" spans="1:6" ht="19.5" thickTop="1" thickBot="1">
      <c r="A1908" s="66"/>
      <c r="B1908" s="19" t="str">
        <f>IF(A1908="","",SUBTOTAL(3,A$6:A1908))</f>
        <v/>
      </c>
      <c r="C1908" s="18">
        <f ca="1">SUMIF(صادر_وارد!$D$3:$D$1999,'تكويد صنف_ارصدة'!B1908,صادر_وارد!$A$3:$A$500)</f>
        <v>0</v>
      </c>
      <c r="D1908" s="19">
        <f ca="1">SUMIF(صادر_وارد!$D$3:$D$1999,'تكويد صنف_ارصدة'!B1908,صادر_وارد!$B$3:$B$500)</f>
        <v>0</v>
      </c>
      <c r="E1908" s="67">
        <f t="shared" ca="1" si="30"/>
        <v>0</v>
      </c>
      <c r="F1908" s="66"/>
    </row>
    <row r="1909" spans="1:6" ht="19.5" thickTop="1" thickBot="1">
      <c r="A1909" s="66"/>
      <c r="B1909" s="19" t="str">
        <f>IF(A1909="","",SUBTOTAL(3,A$6:A1909))</f>
        <v/>
      </c>
      <c r="C1909" s="18">
        <f ca="1">SUMIF(صادر_وارد!$D$3:$D$1999,'تكويد صنف_ارصدة'!B1909,صادر_وارد!$A$3:$A$500)</f>
        <v>0</v>
      </c>
      <c r="D1909" s="19">
        <f ca="1">SUMIF(صادر_وارد!$D$3:$D$1999,'تكويد صنف_ارصدة'!B1909,صادر_وارد!$B$3:$B$500)</f>
        <v>0</v>
      </c>
      <c r="E1909" s="67">
        <f t="shared" ca="1" si="30"/>
        <v>0</v>
      </c>
      <c r="F1909" s="66"/>
    </row>
    <row r="1910" spans="1:6" ht="19.5" thickTop="1" thickBot="1">
      <c r="A1910" s="66"/>
      <c r="B1910" s="19" t="str">
        <f>IF(A1910="","",SUBTOTAL(3,A$6:A1910))</f>
        <v/>
      </c>
      <c r="C1910" s="18">
        <f ca="1">SUMIF(صادر_وارد!$D$3:$D$1999,'تكويد صنف_ارصدة'!B1910,صادر_وارد!$A$3:$A$500)</f>
        <v>0</v>
      </c>
      <c r="D1910" s="19">
        <f ca="1">SUMIF(صادر_وارد!$D$3:$D$1999,'تكويد صنف_ارصدة'!B1910,صادر_وارد!$B$3:$B$500)</f>
        <v>0</v>
      </c>
      <c r="E1910" s="67">
        <f t="shared" ca="1" si="30"/>
        <v>0</v>
      </c>
      <c r="F1910" s="66"/>
    </row>
    <row r="1911" spans="1:6" ht="19.5" thickTop="1" thickBot="1">
      <c r="A1911" s="66"/>
      <c r="B1911" s="19" t="str">
        <f>IF(A1911="","",SUBTOTAL(3,A$6:A1911))</f>
        <v/>
      </c>
      <c r="C1911" s="18">
        <f ca="1">SUMIF(صادر_وارد!$D$3:$D$1999,'تكويد صنف_ارصدة'!B1911,صادر_وارد!$A$3:$A$500)</f>
        <v>0</v>
      </c>
      <c r="D1911" s="19">
        <f ca="1">SUMIF(صادر_وارد!$D$3:$D$1999,'تكويد صنف_ارصدة'!B1911,صادر_وارد!$B$3:$B$500)</f>
        <v>0</v>
      </c>
      <c r="E1911" s="67">
        <f t="shared" ca="1" si="30"/>
        <v>0</v>
      </c>
      <c r="F1911" s="66"/>
    </row>
    <row r="1912" spans="1:6" ht="19.5" thickTop="1" thickBot="1">
      <c r="A1912" s="66"/>
      <c r="B1912" s="19" t="str">
        <f>IF(A1912="","",SUBTOTAL(3,A$6:A1912))</f>
        <v/>
      </c>
      <c r="C1912" s="18">
        <f ca="1">SUMIF(صادر_وارد!$D$3:$D$1999,'تكويد صنف_ارصدة'!B1912,صادر_وارد!$A$3:$A$500)</f>
        <v>0</v>
      </c>
      <c r="D1912" s="19">
        <f ca="1">SUMIF(صادر_وارد!$D$3:$D$1999,'تكويد صنف_ارصدة'!B1912,صادر_وارد!$B$3:$B$500)</f>
        <v>0</v>
      </c>
      <c r="E1912" s="67">
        <f t="shared" ca="1" si="30"/>
        <v>0</v>
      </c>
      <c r="F1912" s="66"/>
    </row>
    <row r="1913" spans="1:6" ht="19.5" thickTop="1" thickBot="1">
      <c r="A1913" s="66"/>
      <c r="B1913" s="19" t="str">
        <f>IF(A1913="","",SUBTOTAL(3,A$6:A1913))</f>
        <v/>
      </c>
      <c r="C1913" s="18">
        <f ca="1">SUMIF(صادر_وارد!$D$3:$D$1999,'تكويد صنف_ارصدة'!B1913,صادر_وارد!$A$3:$A$500)</f>
        <v>0</v>
      </c>
      <c r="D1913" s="19">
        <f ca="1">SUMIF(صادر_وارد!$D$3:$D$1999,'تكويد صنف_ارصدة'!B1913,صادر_وارد!$B$3:$B$500)</f>
        <v>0</v>
      </c>
      <c r="E1913" s="67">
        <f t="shared" ca="1" si="30"/>
        <v>0</v>
      </c>
      <c r="F1913" s="66"/>
    </row>
    <row r="1914" spans="1:6" ht="19.5" thickTop="1" thickBot="1">
      <c r="A1914" s="66"/>
      <c r="B1914" s="19" t="str">
        <f>IF(A1914="","",SUBTOTAL(3,A$6:A1914))</f>
        <v/>
      </c>
      <c r="C1914" s="18">
        <f ca="1">SUMIF(صادر_وارد!$D$3:$D$1999,'تكويد صنف_ارصدة'!B1914,صادر_وارد!$A$3:$A$500)</f>
        <v>0</v>
      </c>
      <c r="D1914" s="19">
        <f ca="1">SUMIF(صادر_وارد!$D$3:$D$1999,'تكويد صنف_ارصدة'!B1914,صادر_وارد!$B$3:$B$500)</f>
        <v>0</v>
      </c>
      <c r="E1914" s="67">
        <f t="shared" ca="1" si="30"/>
        <v>0</v>
      </c>
      <c r="F1914" s="66"/>
    </row>
    <row r="1915" spans="1:6" ht="19.5" thickTop="1" thickBot="1">
      <c r="A1915" s="66"/>
      <c r="B1915" s="19" t="str">
        <f>IF(A1915="","",SUBTOTAL(3,A$6:A1915))</f>
        <v/>
      </c>
      <c r="C1915" s="18">
        <f ca="1">SUMIF(صادر_وارد!$D$3:$D$1999,'تكويد صنف_ارصدة'!B1915,صادر_وارد!$A$3:$A$500)</f>
        <v>0</v>
      </c>
      <c r="D1915" s="19">
        <f ca="1">SUMIF(صادر_وارد!$D$3:$D$1999,'تكويد صنف_ارصدة'!B1915,صادر_وارد!$B$3:$B$500)</f>
        <v>0</v>
      </c>
      <c r="E1915" s="67">
        <f t="shared" ca="1" si="30"/>
        <v>0</v>
      </c>
      <c r="F1915" s="66"/>
    </row>
    <row r="1916" spans="1:6" ht="19.5" thickTop="1" thickBot="1">
      <c r="A1916" s="66"/>
      <c r="B1916" s="19" t="str">
        <f>IF(A1916="","",SUBTOTAL(3,A$6:A1916))</f>
        <v/>
      </c>
      <c r="C1916" s="18">
        <f ca="1">SUMIF(صادر_وارد!$D$3:$D$1999,'تكويد صنف_ارصدة'!B1916,صادر_وارد!$A$3:$A$500)</f>
        <v>0</v>
      </c>
      <c r="D1916" s="19">
        <f ca="1">SUMIF(صادر_وارد!$D$3:$D$1999,'تكويد صنف_ارصدة'!B1916,صادر_وارد!$B$3:$B$500)</f>
        <v>0</v>
      </c>
      <c r="E1916" s="67">
        <f t="shared" ca="1" si="30"/>
        <v>0</v>
      </c>
      <c r="F1916" s="66"/>
    </row>
    <row r="1917" spans="1:6" ht="19.5" thickTop="1" thickBot="1">
      <c r="A1917" s="66"/>
      <c r="B1917" s="19" t="str">
        <f>IF(A1917="","",SUBTOTAL(3,A$6:A1917))</f>
        <v/>
      </c>
      <c r="C1917" s="18">
        <f ca="1">SUMIF(صادر_وارد!$D$3:$D$1999,'تكويد صنف_ارصدة'!B1917,صادر_وارد!$A$3:$A$500)</f>
        <v>0</v>
      </c>
      <c r="D1917" s="19">
        <f ca="1">SUMIF(صادر_وارد!$D$3:$D$1999,'تكويد صنف_ارصدة'!B1917,صادر_وارد!$B$3:$B$500)</f>
        <v>0</v>
      </c>
      <c r="E1917" s="67">
        <f t="shared" ca="1" si="30"/>
        <v>0</v>
      </c>
      <c r="F1917" s="66"/>
    </row>
    <row r="1918" spans="1:6" ht="19.5" thickTop="1" thickBot="1">
      <c r="A1918" s="66"/>
      <c r="B1918" s="19" t="str">
        <f>IF(A1918="","",SUBTOTAL(3,A$6:A1918))</f>
        <v/>
      </c>
      <c r="C1918" s="18">
        <f ca="1">SUMIF(صادر_وارد!$D$3:$D$1999,'تكويد صنف_ارصدة'!B1918,صادر_وارد!$A$3:$A$500)</f>
        <v>0</v>
      </c>
      <c r="D1918" s="19">
        <f ca="1">SUMIF(صادر_وارد!$D$3:$D$1999,'تكويد صنف_ارصدة'!B1918,صادر_وارد!$B$3:$B$500)</f>
        <v>0</v>
      </c>
      <c r="E1918" s="67">
        <f t="shared" ca="1" si="30"/>
        <v>0</v>
      </c>
      <c r="F1918" s="66"/>
    </row>
    <row r="1919" spans="1:6" ht="19.5" thickTop="1" thickBot="1">
      <c r="A1919" s="66"/>
      <c r="B1919" s="19" t="str">
        <f>IF(A1919="","",SUBTOTAL(3,A$6:A1919))</f>
        <v/>
      </c>
      <c r="C1919" s="18">
        <f ca="1">SUMIF(صادر_وارد!$D$3:$D$1999,'تكويد صنف_ارصدة'!B1919,صادر_وارد!$A$3:$A$500)</f>
        <v>0</v>
      </c>
      <c r="D1919" s="19">
        <f ca="1">SUMIF(صادر_وارد!$D$3:$D$1999,'تكويد صنف_ارصدة'!B1919,صادر_وارد!$B$3:$B$500)</f>
        <v>0</v>
      </c>
      <c r="E1919" s="67">
        <f t="shared" ca="1" si="30"/>
        <v>0</v>
      </c>
      <c r="F1919" s="66"/>
    </row>
    <row r="1920" spans="1:6" ht="19.5" thickTop="1" thickBot="1">
      <c r="A1920" s="66"/>
      <c r="B1920" s="19" t="str">
        <f>IF(A1920="","",SUBTOTAL(3,A$6:A1920))</f>
        <v/>
      </c>
      <c r="C1920" s="18">
        <f ca="1">SUMIF(صادر_وارد!$D$3:$D$1999,'تكويد صنف_ارصدة'!B1920,صادر_وارد!$A$3:$A$500)</f>
        <v>0</v>
      </c>
      <c r="D1920" s="19">
        <f ca="1">SUMIF(صادر_وارد!$D$3:$D$1999,'تكويد صنف_ارصدة'!B1920,صادر_وارد!$B$3:$B$500)</f>
        <v>0</v>
      </c>
      <c r="E1920" s="67">
        <f t="shared" ca="1" si="30"/>
        <v>0</v>
      </c>
      <c r="F1920" s="66"/>
    </row>
    <row r="1921" spans="1:6" ht="19.5" thickTop="1" thickBot="1">
      <c r="A1921" s="66"/>
      <c r="B1921" s="19" t="str">
        <f>IF(A1921="","",SUBTOTAL(3,A$6:A1921))</f>
        <v/>
      </c>
      <c r="C1921" s="18">
        <f ca="1">SUMIF(صادر_وارد!$D$3:$D$1999,'تكويد صنف_ارصدة'!B1921,صادر_وارد!$A$3:$A$500)</f>
        <v>0</v>
      </c>
      <c r="D1921" s="19">
        <f ca="1">SUMIF(صادر_وارد!$D$3:$D$1999,'تكويد صنف_ارصدة'!B1921,صادر_وارد!$B$3:$B$500)</f>
        <v>0</v>
      </c>
      <c r="E1921" s="67">
        <f t="shared" ca="1" si="30"/>
        <v>0</v>
      </c>
      <c r="F1921" s="66"/>
    </row>
    <row r="1922" spans="1:6" ht="19.5" thickTop="1" thickBot="1">
      <c r="A1922" s="66"/>
      <c r="B1922" s="19" t="str">
        <f>IF(A1922="","",SUBTOTAL(3,A$6:A1922))</f>
        <v/>
      </c>
      <c r="C1922" s="18">
        <f ca="1">SUMIF(صادر_وارد!$D$3:$D$1999,'تكويد صنف_ارصدة'!B1922,صادر_وارد!$A$3:$A$500)</f>
        <v>0</v>
      </c>
      <c r="D1922" s="19">
        <f ca="1">SUMIF(صادر_وارد!$D$3:$D$1999,'تكويد صنف_ارصدة'!B1922,صادر_وارد!$B$3:$B$500)</f>
        <v>0</v>
      </c>
      <c r="E1922" s="67">
        <f t="shared" ca="1" si="30"/>
        <v>0</v>
      </c>
      <c r="F1922" s="66"/>
    </row>
    <row r="1923" spans="1:6" ht="19.5" thickTop="1" thickBot="1">
      <c r="A1923" s="66"/>
      <c r="B1923" s="19" t="str">
        <f>IF(A1923="","",SUBTOTAL(3,A$6:A1923))</f>
        <v/>
      </c>
      <c r="C1923" s="18">
        <f ca="1">SUMIF(صادر_وارد!$D$3:$D$1999,'تكويد صنف_ارصدة'!B1923,صادر_وارد!$A$3:$A$500)</f>
        <v>0</v>
      </c>
      <c r="D1923" s="19">
        <f ca="1">SUMIF(صادر_وارد!$D$3:$D$1999,'تكويد صنف_ارصدة'!B1923,صادر_وارد!$B$3:$B$500)</f>
        <v>0</v>
      </c>
      <c r="E1923" s="67">
        <f t="shared" ca="1" si="30"/>
        <v>0</v>
      </c>
      <c r="F1923" s="66"/>
    </row>
    <row r="1924" spans="1:6" ht="19.5" thickTop="1" thickBot="1">
      <c r="A1924" s="66"/>
      <c r="B1924" s="19" t="str">
        <f>IF(A1924="","",SUBTOTAL(3,A$6:A1924))</f>
        <v/>
      </c>
      <c r="C1924" s="18">
        <f ca="1">SUMIF(صادر_وارد!$D$3:$D$1999,'تكويد صنف_ارصدة'!B1924,صادر_وارد!$A$3:$A$500)</f>
        <v>0</v>
      </c>
      <c r="D1924" s="19">
        <f ca="1">SUMIF(صادر_وارد!$D$3:$D$1999,'تكويد صنف_ارصدة'!B1924,صادر_وارد!$B$3:$B$500)</f>
        <v>0</v>
      </c>
      <c r="E1924" s="67">
        <f t="shared" ca="1" si="30"/>
        <v>0</v>
      </c>
      <c r="F1924" s="66"/>
    </row>
    <row r="1925" spans="1:6" ht="19.5" thickTop="1" thickBot="1">
      <c r="A1925" s="66"/>
      <c r="B1925" s="19" t="str">
        <f>IF(A1925="","",SUBTOTAL(3,A$6:A1925))</f>
        <v/>
      </c>
      <c r="C1925" s="18">
        <f ca="1">SUMIF(صادر_وارد!$D$3:$D$1999,'تكويد صنف_ارصدة'!B1925,صادر_وارد!$A$3:$A$500)</f>
        <v>0</v>
      </c>
      <c r="D1925" s="19">
        <f ca="1">SUMIF(صادر_وارد!$D$3:$D$1999,'تكويد صنف_ارصدة'!B1925,صادر_وارد!$B$3:$B$500)</f>
        <v>0</v>
      </c>
      <c r="E1925" s="67">
        <f t="shared" ca="1" si="30"/>
        <v>0</v>
      </c>
      <c r="F1925" s="66"/>
    </row>
    <row r="1926" spans="1:6" ht="19.5" thickTop="1" thickBot="1">
      <c r="A1926" s="66"/>
      <c r="B1926" s="19" t="str">
        <f>IF(A1926="","",SUBTOTAL(3,A$6:A1926))</f>
        <v/>
      </c>
      <c r="C1926" s="18">
        <f ca="1">SUMIF(صادر_وارد!$D$3:$D$1999,'تكويد صنف_ارصدة'!B1926,صادر_وارد!$A$3:$A$500)</f>
        <v>0</v>
      </c>
      <c r="D1926" s="19">
        <f ca="1">SUMIF(صادر_وارد!$D$3:$D$1999,'تكويد صنف_ارصدة'!B1926,صادر_وارد!$B$3:$B$500)</f>
        <v>0</v>
      </c>
      <c r="E1926" s="67">
        <f t="shared" ca="1" si="30"/>
        <v>0</v>
      </c>
      <c r="F1926" s="66"/>
    </row>
    <row r="1927" spans="1:6" ht="19.5" thickTop="1" thickBot="1">
      <c r="A1927" s="66"/>
      <c r="B1927" s="19" t="str">
        <f>IF(A1927="","",SUBTOTAL(3,A$6:A1927))</f>
        <v/>
      </c>
      <c r="C1927" s="18">
        <f ca="1">SUMIF(صادر_وارد!$D$3:$D$1999,'تكويد صنف_ارصدة'!B1927,صادر_وارد!$A$3:$A$500)</f>
        <v>0</v>
      </c>
      <c r="D1927" s="19">
        <f ca="1">SUMIF(صادر_وارد!$D$3:$D$1999,'تكويد صنف_ارصدة'!B1927,صادر_وارد!$B$3:$B$500)</f>
        <v>0</v>
      </c>
      <c r="E1927" s="67">
        <f t="shared" ref="E1927:E1990" ca="1" si="31">C1927-D1927</f>
        <v>0</v>
      </c>
      <c r="F1927" s="66"/>
    </row>
    <row r="1928" spans="1:6" ht="19.5" thickTop="1" thickBot="1">
      <c r="A1928" s="66"/>
      <c r="B1928" s="19" t="str">
        <f>IF(A1928="","",SUBTOTAL(3,A$6:A1928))</f>
        <v/>
      </c>
      <c r="C1928" s="18">
        <f ca="1">SUMIF(صادر_وارد!$D$3:$D$1999,'تكويد صنف_ارصدة'!B1928,صادر_وارد!$A$3:$A$500)</f>
        <v>0</v>
      </c>
      <c r="D1928" s="19">
        <f ca="1">SUMIF(صادر_وارد!$D$3:$D$1999,'تكويد صنف_ارصدة'!B1928,صادر_وارد!$B$3:$B$500)</f>
        <v>0</v>
      </c>
      <c r="E1928" s="67">
        <f t="shared" ca="1" si="31"/>
        <v>0</v>
      </c>
      <c r="F1928" s="66"/>
    </row>
    <row r="1929" spans="1:6" ht="19.5" thickTop="1" thickBot="1">
      <c r="A1929" s="66"/>
      <c r="B1929" s="19" t="str">
        <f>IF(A1929="","",SUBTOTAL(3,A$6:A1929))</f>
        <v/>
      </c>
      <c r="C1929" s="18">
        <f ca="1">SUMIF(صادر_وارد!$D$3:$D$1999,'تكويد صنف_ارصدة'!B1929,صادر_وارد!$A$3:$A$500)</f>
        <v>0</v>
      </c>
      <c r="D1929" s="19">
        <f ca="1">SUMIF(صادر_وارد!$D$3:$D$1999,'تكويد صنف_ارصدة'!B1929,صادر_وارد!$B$3:$B$500)</f>
        <v>0</v>
      </c>
      <c r="E1929" s="67">
        <f t="shared" ca="1" si="31"/>
        <v>0</v>
      </c>
      <c r="F1929" s="66"/>
    </row>
    <row r="1930" spans="1:6" ht="19.5" thickTop="1" thickBot="1">
      <c r="A1930" s="66"/>
      <c r="B1930" s="19" t="str">
        <f>IF(A1930="","",SUBTOTAL(3,A$6:A1930))</f>
        <v/>
      </c>
      <c r="C1930" s="18">
        <f ca="1">SUMIF(صادر_وارد!$D$3:$D$1999,'تكويد صنف_ارصدة'!B1930,صادر_وارد!$A$3:$A$500)</f>
        <v>0</v>
      </c>
      <c r="D1930" s="19">
        <f ca="1">SUMIF(صادر_وارد!$D$3:$D$1999,'تكويد صنف_ارصدة'!B1930,صادر_وارد!$B$3:$B$500)</f>
        <v>0</v>
      </c>
      <c r="E1930" s="67">
        <f t="shared" ca="1" si="31"/>
        <v>0</v>
      </c>
      <c r="F1930" s="66"/>
    </row>
    <row r="1931" spans="1:6" ht="19.5" thickTop="1" thickBot="1">
      <c r="A1931" s="66"/>
      <c r="B1931" s="19" t="str">
        <f>IF(A1931="","",SUBTOTAL(3,A$6:A1931))</f>
        <v/>
      </c>
      <c r="C1931" s="18">
        <f ca="1">SUMIF(صادر_وارد!$D$3:$D$1999,'تكويد صنف_ارصدة'!B1931,صادر_وارد!$A$3:$A$500)</f>
        <v>0</v>
      </c>
      <c r="D1931" s="19">
        <f ca="1">SUMIF(صادر_وارد!$D$3:$D$1999,'تكويد صنف_ارصدة'!B1931,صادر_وارد!$B$3:$B$500)</f>
        <v>0</v>
      </c>
      <c r="E1931" s="67">
        <f t="shared" ca="1" si="31"/>
        <v>0</v>
      </c>
      <c r="F1931" s="66"/>
    </row>
    <row r="1932" spans="1:6" ht="19.5" thickTop="1" thickBot="1">
      <c r="A1932" s="66"/>
      <c r="B1932" s="19" t="str">
        <f>IF(A1932="","",SUBTOTAL(3,A$6:A1932))</f>
        <v/>
      </c>
      <c r="C1932" s="18">
        <f ca="1">SUMIF(صادر_وارد!$D$3:$D$1999,'تكويد صنف_ارصدة'!B1932,صادر_وارد!$A$3:$A$500)</f>
        <v>0</v>
      </c>
      <c r="D1932" s="19">
        <f ca="1">SUMIF(صادر_وارد!$D$3:$D$1999,'تكويد صنف_ارصدة'!B1932,صادر_وارد!$B$3:$B$500)</f>
        <v>0</v>
      </c>
      <c r="E1932" s="67">
        <f t="shared" ca="1" si="31"/>
        <v>0</v>
      </c>
      <c r="F1932" s="66"/>
    </row>
    <row r="1933" spans="1:6" ht="19.5" thickTop="1" thickBot="1">
      <c r="A1933" s="66"/>
      <c r="B1933" s="19" t="str">
        <f>IF(A1933="","",SUBTOTAL(3,A$6:A1933))</f>
        <v/>
      </c>
      <c r="C1933" s="18">
        <f ca="1">SUMIF(صادر_وارد!$D$3:$D$1999,'تكويد صنف_ارصدة'!B1933,صادر_وارد!$A$3:$A$500)</f>
        <v>0</v>
      </c>
      <c r="D1933" s="19">
        <f ca="1">SUMIF(صادر_وارد!$D$3:$D$1999,'تكويد صنف_ارصدة'!B1933,صادر_وارد!$B$3:$B$500)</f>
        <v>0</v>
      </c>
      <c r="E1933" s="67">
        <f t="shared" ca="1" si="31"/>
        <v>0</v>
      </c>
      <c r="F1933" s="66"/>
    </row>
    <row r="1934" spans="1:6" ht="19.5" thickTop="1" thickBot="1">
      <c r="A1934" s="66"/>
      <c r="B1934" s="19" t="str">
        <f>IF(A1934="","",SUBTOTAL(3,A$6:A1934))</f>
        <v/>
      </c>
      <c r="C1934" s="18">
        <f ca="1">SUMIF(صادر_وارد!$D$3:$D$1999,'تكويد صنف_ارصدة'!B1934,صادر_وارد!$A$3:$A$500)</f>
        <v>0</v>
      </c>
      <c r="D1934" s="19">
        <f ca="1">SUMIF(صادر_وارد!$D$3:$D$1999,'تكويد صنف_ارصدة'!B1934,صادر_وارد!$B$3:$B$500)</f>
        <v>0</v>
      </c>
      <c r="E1934" s="67">
        <f t="shared" ca="1" si="31"/>
        <v>0</v>
      </c>
      <c r="F1934" s="66"/>
    </row>
    <row r="1935" spans="1:6" ht="19.5" thickTop="1" thickBot="1">
      <c r="A1935" s="66"/>
      <c r="B1935" s="19" t="str">
        <f>IF(A1935="","",SUBTOTAL(3,A$6:A1935))</f>
        <v/>
      </c>
      <c r="C1935" s="18">
        <f ca="1">SUMIF(صادر_وارد!$D$3:$D$1999,'تكويد صنف_ارصدة'!B1935,صادر_وارد!$A$3:$A$500)</f>
        <v>0</v>
      </c>
      <c r="D1935" s="19">
        <f ca="1">SUMIF(صادر_وارد!$D$3:$D$1999,'تكويد صنف_ارصدة'!B1935,صادر_وارد!$B$3:$B$500)</f>
        <v>0</v>
      </c>
      <c r="E1935" s="67">
        <f t="shared" ca="1" si="31"/>
        <v>0</v>
      </c>
      <c r="F1935" s="66"/>
    </row>
    <row r="1936" spans="1:6" ht="19.5" thickTop="1" thickBot="1">
      <c r="A1936" s="66"/>
      <c r="B1936" s="19" t="str">
        <f>IF(A1936="","",SUBTOTAL(3,A$6:A1936))</f>
        <v/>
      </c>
      <c r="C1936" s="18">
        <f ca="1">SUMIF(صادر_وارد!$D$3:$D$1999,'تكويد صنف_ارصدة'!B1936,صادر_وارد!$A$3:$A$500)</f>
        <v>0</v>
      </c>
      <c r="D1936" s="19">
        <f ca="1">SUMIF(صادر_وارد!$D$3:$D$1999,'تكويد صنف_ارصدة'!B1936,صادر_وارد!$B$3:$B$500)</f>
        <v>0</v>
      </c>
      <c r="E1936" s="67">
        <f t="shared" ca="1" si="31"/>
        <v>0</v>
      </c>
      <c r="F1936" s="66"/>
    </row>
    <row r="1937" spans="1:6" ht="19.5" thickTop="1" thickBot="1">
      <c r="A1937" s="66"/>
      <c r="B1937" s="19" t="str">
        <f>IF(A1937="","",SUBTOTAL(3,A$6:A1937))</f>
        <v/>
      </c>
      <c r="C1937" s="18">
        <f ca="1">SUMIF(صادر_وارد!$D$3:$D$1999,'تكويد صنف_ارصدة'!B1937,صادر_وارد!$A$3:$A$500)</f>
        <v>0</v>
      </c>
      <c r="D1937" s="19">
        <f ca="1">SUMIF(صادر_وارد!$D$3:$D$1999,'تكويد صنف_ارصدة'!B1937,صادر_وارد!$B$3:$B$500)</f>
        <v>0</v>
      </c>
      <c r="E1937" s="67">
        <f t="shared" ca="1" si="31"/>
        <v>0</v>
      </c>
      <c r="F1937" s="66"/>
    </row>
    <row r="1938" spans="1:6" ht="19.5" thickTop="1" thickBot="1">
      <c r="A1938" s="66"/>
      <c r="B1938" s="19" t="str">
        <f>IF(A1938="","",SUBTOTAL(3,A$6:A1938))</f>
        <v/>
      </c>
      <c r="C1938" s="18">
        <f ca="1">SUMIF(صادر_وارد!$D$3:$D$1999,'تكويد صنف_ارصدة'!B1938,صادر_وارد!$A$3:$A$500)</f>
        <v>0</v>
      </c>
      <c r="D1938" s="19">
        <f ca="1">SUMIF(صادر_وارد!$D$3:$D$1999,'تكويد صنف_ارصدة'!B1938,صادر_وارد!$B$3:$B$500)</f>
        <v>0</v>
      </c>
      <c r="E1938" s="67">
        <f t="shared" ca="1" si="31"/>
        <v>0</v>
      </c>
      <c r="F1938" s="66"/>
    </row>
    <row r="1939" spans="1:6" ht="19.5" thickTop="1" thickBot="1">
      <c r="A1939" s="66"/>
      <c r="B1939" s="19" t="str">
        <f>IF(A1939="","",SUBTOTAL(3,A$6:A1939))</f>
        <v/>
      </c>
      <c r="C1939" s="18">
        <f ca="1">SUMIF(صادر_وارد!$D$3:$D$1999,'تكويد صنف_ارصدة'!B1939,صادر_وارد!$A$3:$A$500)</f>
        <v>0</v>
      </c>
      <c r="D1939" s="19">
        <f ca="1">SUMIF(صادر_وارد!$D$3:$D$1999,'تكويد صنف_ارصدة'!B1939,صادر_وارد!$B$3:$B$500)</f>
        <v>0</v>
      </c>
      <c r="E1939" s="67">
        <f t="shared" ca="1" si="31"/>
        <v>0</v>
      </c>
      <c r="F1939" s="66"/>
    </row>
    <row r="1940" spans="1:6" ht="19.5" thickTop="1" thickBot="1">
      <c r="A1940" s="66"/>
      <c r="B1940" s="19" t="str">
        <f>IF(A1940="","",SUBTOTAL(3,A$6:A1940))</f>
        <v/>
      </c>
      <c r="C1940" s="18">
        <f ca="1">SUMIF(صادر_وارد!$D$3:$D$1999,'تكويد صنف_ارصدة'!B1940,صادر_وارد!$A$3:$A$500)</f>
        <v>0</v>
      </c>
      <c r="D1940" s="19">
        <f ca="1">SUMIF(صادر_وارد!$D$3:$D$1999,'تكويد صنف_ارصدة'!B1940,صادر_وارد!$B$3:$B$500)</f>
        <v>0</v>
      </c>
      <c r="E1940" s="67">
        <f t="shared" ca="1" si="31"/>
        <v>0</v>
      </c>
      <c r="F1940" s="66"/>
    </row>
    <row r="1941" spans="1:6" ht="19.5" thickTop="1" thickBot="1">
      <c r="A1941" s="66"/>
      <c r="B1941" s="19" t="str">
        <f>IF(A1941="","",SUBTOTAL(3,A$6:A1941))</f>
        <v/>
      </c>
      <c r="C1941" s="18">
        <f ca="1">SUMIF(صادر_وارد!$D$3:$D$1999,'تكويد صنف_ارصدة'!B1941,صادر_وارد!$A$3:$A$500)</f>
        <v>0</v>
      </c>
      <c r="D1941" s="19">
        <f ca="1">SUMIF(صادر_وارد!$D$3:$D$1999,'تكويد صنف_ارصدة'!B1941,صادر_وارد!$B$3:$B$500)</f>
        <v>0</v>
      </c>
      <c r="E1941" s="67">
        <f t="shared" ca="1" si="31"/>
        <v>0</v>
      </c>
      <c r="F1941" s="66"/>
    </row>
    <row r="1942" spans="1:6" ht="19.5" thickTop="1" thickBot="1">
      <c r="A1942" s="66"/>
      <c r="B1942" s="19" t="str">
        <f>IF(A1942="","",SUBTOTAL(3,A$6:A1942))</f>
        <v/>
      </c>
      <c r="C1942" s="18">
        <f ca="1">SUMIF(صادر_وارد!$D$3:$D$1999,'تكويد صنف_ارصدة'!B1942,صادر_وارد!$A$3:$A$500)</f>
        <v>0</v>
      </c>
      <c r="D1942" s="19">
        <f ca="1">SUMIF(صادر_وارد!$D$3:$D$1999,'تكويد صنف_ارصدة'!B1942,صادر_وارد!$B$3:$B$500)</f>
        <v>0</v>
      </c>
      <c r="E1942" s="67">
        <f t="shared" ca="1" si="31"/>
        <v>0</v>
      </c>
      <c r="F1942" s="66"/>
    </row>
    <row r="1943" spans="1:6" ht="19.5" thickTop="1" thickBot="1">
      <c r="A1943" s="66"/>
      <c r="B1943" s="19" t="str">
        <f>IF(A1943="","",SUBTOTAL(3,A$6:A1943))</f>
        <v/>
      </c>
      <c r="C1943" s="18">
        <f ca="1">SUMIF(صادر_وارد!$D$3:$D$1999,'تكويد صنف_ارصدة'!B1943,صادر_وارد!$A$3:$A$500)</f>
        <v>0</v>
      </c>
      <c r="D1943" s="19">
        <f ca="1">SUMIF(صادر_وارد!$D$3:$D$1999,'تكويد صنف_ارصدة'!B1943,صادر_وارد!$B$3:$B$500)</f>
        <v>0</v>
      </c>
      <c r="E1943" s="67">
        <f t="shared" ca="1" si="31"/>
        <v>0</v>
      </c>
      <c r="F1943" s="66"/>
    </row>
    <row r="1944" spans="1:6" ht="19.5" thickTop="1" thickBot="1">
      <c r="A1944" s="66"/>
      <c r="B1944" s="19" t="str">
        <f>IF(A1944="","",SUBTOTAL(3,A$6:A1944))</f>
        <v/>
      </c>
      <c r="C1944" s="18">
        <f ca="1">SUMIF(صادر_وارد!$D$3:$D$1999,'تكويد صنف_ارصدة'!B1944,صادر_وارد!$A$3:$A$500)</f>
        <v>0</v>
      </c>
      <c r="D1944" s="19">
        <f ca="1">SUMIF(صادر_وارد!$D$3:$D$1999,'تكويد صنف_ارصدة'!B1944,صادر_وارد!$B$3:$B$500)</f>
        <v>0</v>
      </c>
      <c r="E1944" s="67">
        <f t="shared" ca="1" si="31"/>
        <v>0</v>
      </c>
      <c r="F1944" s="66"/>
    </row>
    <row r="1945" spans="1:6" ht="19.5" thickTop="1" thickBot="1">
      <c r="A1945" s="66"/>
      <c r="B1945" s="19" t="str">
        <f>IF(A1945="","",SUBTOTAL(3,A$6:A1945))</f>
        <v/>
      </c>
      <c r="C1945" s="18">
        <f ca="1">SUMIF(صادر_وارد!$D$3:$D$1999,'تكويد صنف_ارصدة'!B1945,صادر_وارد!$A$3:$A$500)</f>
        <v>0</v>
      </c>
      <c r="D1945" s="19">
        <f ca="1">SUMIF(صادر_وارد!$D$3:$D$1999,'تكويد صنف_ارصدة'!B1945,صادر_وارد!$B$3:$B$500)</f>
        <v>0</v>
      </c>
      <c r="E1945" s="67">
        <f t="shared" ca="1" si="31"/>
        <v>0</v>
      </c>
      <c r="F1945" s="66"/>
    </row>
    <row r="1946" spans="1:6" ht="19.5" thickTop="1" thickBot="1">
      <c r="A1946" s="66"/>
      <c r="B1946" s="19" t="str">
        <f>IF(A1946="","",SUBTOTAL(3,A$6:A1946))</f>
        <v/>
      </c>
      <c r="C1946" s="18">
        <f ca="1">SUMIF(صادر_وارد!$D$3:$D$1999,'تكويد صنف_ارصدة'!B1946,صادر_وارد!$A$3:$A$500)</f>
        <v>0</v>
      </c>
      <c r="D1946" s="19">
        <f ca="1">SUMIF(صادر_وارد!$D$3:$D$1999,'تكويد صنف_ارصدة'!B1946,صادر_وارد!$B$3:$B$500)</f>
        <v>0</v>
      </c>
      <c r="E1946" s="67">
        <f t="shared" ca="1" si="31"/>
        <v>0</v>
      </c>
      <c r="F1946" s="66"/>
    </row>
    <row r="1947" spans="1:6" ht="19.5" thickTop="1" thickBot="1">
      <c r="A1947" s="66"/>
      <c r="B1947" s="19" t="str">
        <f>IF(A1947="","",SUBTOTAL(3,A$6:A1947))</f>
        <v/>
      </c>
      <c r="C1947" s="18">
        <f ca="1">SUMIF(صادر_وارد!$D$3:$D$1999,'تكويد صنف_ارصدة'!B1947,صادر_وارد!$A$3:$A$500)</f>
        <v>0</v>
      </c>
      <c r="D1947" s="19">
        <f ca="1">SUMIF(صادر_وارد!$D$3:$D$1999,'تكويد صنف_ارصدة'!B1947,صادر_وارد!$B$3:$B$500)</f>
        <v>0</v>
      </c>
      <c r="E1947" s="67">
        <f t="shared" ca="1" si="31"/>
        <v>0</v>
      </c>
      <c r="F1947" s="66"/>
    </row>
    <row r="1948" spans="1:6" ht="19.5" thickTop="1" thickBot="1">
      <c r="A1948" s="66"/>
      <c r="B1948" s="19" t="str">
        <f>IF(A1948="","",SUBTOTAL(3,A$6:A1948))</f>
        <v/>
      </c>
      <c r="C1948" s="18">
        <f ca="1">SUMIF(صادر_وارد!$D$3:$D$1999,'تكويد صنف_ارصدة'!B1948,صادر_وارد!$A$3:$A$500)</f>
        <v>0</v>
      </c>
      <c r="D1948" s="19">
        <f ca="1">SUMIF(صادر_وارد!$D$3:$D$1999,'تكويد صنف_ارصدة'!B1948,صادر_وارد!$B$3:$B$500)</f>
        <v>0</v>
      </c>
      <c r="E1948" s="67">
        <f t="shared" ca="1" si="31"/>
        <v>0</v>
      </c>
      <c r="F1948" s="66"/>
    </row>
    <row r="1949" spans="1:6" ht="19.5" thickTop="1" thickBot="1">
      <c r="A1949" s="66"/>
      <c r="B1949" s="19" t="str">
        <f>IF(A1949="","",SUBTOTAL(3,A$6:A1949))</f>
        <v/>
      </c>
      <c r="C1949" s="18">
        <f ca="1">SUMIF(صادر_وارد!$D$3:$D$1999,'تكويد صنف_ارصدة'!B1949,صادر_وارد!$A$3:$A$500)</f>
        <v>0</v>
      </c>
      <c r="D1949" s="19">
        <f ca="1">SUMIF(صادر_وارد!$D$3:$D$1999,'تكويد صنف_ارصدة'!B1949,صادر_وارد!$B$3:$B$500)</f>
        <v>0</v>
      </c>
      <c r="E1949" s="67">
        <f t="shared" ca="1" si="31"/>
        <v>0</v>
      </c>
      <c r="F1949" s="66"/>
    </row>
    <row r="1950" spans="1:6" ht="19.5" thickTop="1" thickBot="1">
      <c r="A1950" s="66"/>
      <c r="B1950" s="19" t="str">
        <f>IF(A1950="","",SUBTOTAL(3,A$6:A1950))</f>
        <v/>
      </c>
      <c r="C1950" s="18">
        <f ca="1">SUMIF(صادر_وارد!$D$3:$D$1999,'تكويد صنف_ارصدة'!B1950,صادر_وارد!$A$3:$A$500)</f>
        <v>0</v>
      </c>
      <c r="D1950" s="19">
        <f ca="1">SUMIF(صادر_وارد!$D$3:$D$1999,'تكويد صنف_ارصدة'!B1950,صادر_وارد!$B$3:$B$500)</f>
        <v>0</v>
      </c>
      <c r="E1950" s="67">
        <f t="shared" ca="1" si="31"/>
        <v>0</v>
      </c>
      <c r="F1950" s="66"/>
    </row>
    <row r="1951" spans="1:6" ht="19.5" thickTop="1" thickBot="1">
      <c r="A1951" s="66"/>
      <c r="B1951" s="19" t="str">
        <f>IF(A1951="","",SUBTOTAL(3,A$6:A1951))</f>
        <v/>
      </c>
      <c r="C1951" s="18">
        <f ca="1">SUMIF(صادر_وارد!$D$3:$D$1999,'تكويد صنف_ارصدة'!B1951,صادر_وارد!$A$3:$A$500)</f>
        <v>0</v>
      </c>
      <c r="D1951" s="19">
        <f ca="1">SUMIF(صادر_وارد!$D$3:$D$1999,'تكويد صنف_ارصدة'!B1951,صادر_وارد!$B$3:$B$500)</f>
        <v>0</v>
      </c>
      <c r="E1951" s="67">
        <f t="shared" ca="1" si="31"/>
        <v>0</v>
      </c>
      <c r="F1951" s="66"/>
    </row>
    <row r="1952" spans="1:6" ht="19.5" thickTop="1" thickBot="1">
      <c r="A1952" s="66"/>
      <c r="B1952" s="19" t="str">
        <f>IF(A1952="","",SUBTOTAL(3,A$6:A1952))</f>
        <v/>
      </c>
      <c r="C1952" s="18">
        <f ca="1">SUMIF(صادر_وارد!$D$3:$D$1999,'تكويد صنف_ارصدة'!B1952,صادر_وارد!$A$3:$A$500)</f>
        <v>0</v>
      </c>
      <c r="D1952" s="19">
        <f ca="1">SUMIF(صادر_وارد!$D$3:$D$1999,'تكويد صنف_ارصدة'!B1952,صادر_وارد!$B$3:$B$500)</f>
        <v>0</v>
      </c>
      <c r="E1952" s="67">
        <f t="shared" ca="1" si="31"/>
        <v>0</v>
      </c>
      <c r="F1952" s="66"/>
    </row>
    <row r="1953" spans="1:6" ht="19.5" thickTop="1" thickBot="1">
      <c r="A1953" s="66"/>
      <c r="B1953" s="19" t="str">
        <f>IF(A1953="","",SUBTOTAL(3,A$6:A1953))</f>
        <v/>
      </c>
      <c r="C1953" s="18">
        <f ca="1">SUMIF(صادر_وارد!$D$3:$D$1999,'تكويد صنف_ارصدة'!B1953,صادر_وارد!$A$3:$A$500)</f>
        <v>0</v>
      </c>
      <c r="D1953" s="19">
        <f ca="1">SUMIF(صادر_وارد!$D$3:$D$1999,'تكويد صنف_ارصدة'!B1953,صادر_وارد!$B$3:$B$500)</f>
        <v>0</v>
      </c>
      <c r="E1953" s="67">
        <f t="shared" ca="1" si="31"/>
        <v>0</v>
      </c>
      <c r="F1953" s="66"/>
    </row>
    <row r="1954" spans="1:6" ht="19.5" thickTop="1" thickBot="1">
      <c r="A1954" s="66"/>
      <c r="B1954" s="19" t="str">
        <f>IF(A1954="","",SUBTOTAL(3,A$6:A1954))</f>
        <v/>
      </c>
      <c r="C1954" s="18">
        <f ca="1">SUMIF(صادر_وارد!$D$3:$D$1999,'تكويد صنف_ارصدة'!B1954,صادر_وارد!$A$3:$A$500)</f>
        <v>0</v>
      </c>
      <c r="D1954" s="19">
        <f ca="1">SUMIF(صادر_وارد!$D$3:$D$1999,'تكويد صنف_ارصدة'!B1954,صادر_وارد!$B$3:$B$500)</f>
        <v>0</v>
      </c>
      <c r="E1954" s="67">
        <f t="shared" ca="1" si="31"/>
        <v>0</v>
      </c>
      <c r="F1954" s="66"/>
    </row>
    <row r="1955" spans="1:6" ht="19.5" thickTop="1" thickBot="1">
      <c r="A1955" s="66"/>
      <c r="B1955" s="19" t="str">
        <f>IF(A1955="","",SUBTOTAL(3,A$6:A1955))</f>
        <v/>
      </c>
      <c r="C1955" s="18">
        <f ca="1">SUMIF(صادر_وارد!$D$3:$D$1999,'تكويد صنف_ارصدة'!B1955,صادر_وارد!$A$3:$A$500)</f>
        <v>0</v>
      </c>
      <c r="D1955" s="19">
        <f ca="1">SUMIF(صادر_وارد!$D$3:$D$1999,'تكويد صنف_ارصدة'!B1955,صادر_وارد!$B$3:$B$500)</f>
        <v>0</v>
      </c>
      <c r="E1955" s="67">
        <f t="shared" ca="1" si="31"/>
        <v>0</v>
      </c>
      <c r="F1955" s="66"/>
    </row>
    <row r="1956" spans="1:6" ht="19.5" thickTop="1" thickBot="1">
      <c r="A1956" s="66"/>
      <c r="B1956" s="19" t="str">
        <f>IF(A1956="","",SUBTOTAL(3,A$6:A1956))</f>
        <v/>
      </c>
      <c r="C1956" s="18">
        <f ca="1">SUMIF(صادر_وارد!$D$3:$D$1999,'تكويد صنف_ارصدة'!B1956,صادر_وارد!$A$3:$A$500)</f>
        <v>0</v>
      </c>
      <c r="D1956" s="19">
        <f ca="1">SUMIF(صادر_وارد!$D$3:$D$1999,'تكويد صنف_ارصدة'!B1956,صادر_وارد!$B$3:$B$500)</f>
        <v>0</v>
      </c>
      <c r="E1956" s="67">
        <f t="shared" ca="1" si="31"/>
        <v>0</v>
      </c>
      <c r="F1956" s="66"/>
    </row>
    <row r="1957" spans="1:6" ht="19.5" thickTop="1" thickBot="1">
      <c r="A1957" s="66"/>
      <c r="B1957" s="19" t="str">
        <f>IF(A1957="","",SUBTOTAL(3,A$6:A1957))</f>
        <v/>
      </c>
      <c r="C1957" s="18">
        <f ca="1">SUMIF(صادر_وارد!$D$3:$D$1999,'تكويد صنف_ارصدة'!B1957,صادر_وارد!$A$3:$A$500)</f>
        <v>0</v>
      </c>
      <c r="D1957" s="19">
        <f ca="1">SUMIF(صادر_وارد!$D$3:$D$1999,'تكويد صنف_ارصدة'!B1957,صادر_وارد!$B$3:$B$500)</f>
        <v>0</v>
      </c>
      <c r="E1957" s="67">
        <f t="shared" ca="1" si="31"/>
        <v>0</v>
      </c>
      <c r="F1957" s="66"/>
    </row>
    <row r="1958" spans="1:6" ht="19.5" thickTop="1" thickBot="1">
      <c r="A1958" s="66"/>
      <c r="B1958" s="19" t="str">
        <f>IF(A1958="","",SUBTOTAL(3,A$6:A1958))</f>
        <v/>
      </c>
      <c r="C1958" s="18">
        <f ca="1">SUMIF(صادر_وارد!$D$3:$D$1999,'تكويد صنف_ارصدة'!B1958,صادر_وارد!$A$3:$A$500)</f>
        <v>0</v>
      </c>
      <c r="D1958" s="19">
        <f ca="1">SUMIF(صادر_وارد!$D$3:$D$1999,'تكويد صنف_ارصدة'!B1958,صادر_وارد!$B$3:$B$500)</f>
        <v>0</v>
      </c>
      <c r="E1958" s="67">
        <f t="shared" ca="1" si="31"/>
        <v>0</v>
      </c>
      <c r="F1958" s="66"/>
    </row>
    <row r="1959" spans="1:6" ht="19.5" thickTop="1" thickBot="1">
      <c r="A1959" s="66"/>
      <c r="B1959" s="19" t="str">
        <f>IF(A1959="","",SUBTOTAL(3,A$6:A1959))</f>
        <v/>
      </c>
      <c r="C1959" s="18">
        <f ca="1">SUMIF(صادر_وارد!$D$3:$D$1999,'تكويد صنف_ارصدة'!B1959,صادر_وارد!$A$3:$A$500)</f>
        <v>0</v>
      </c>
      <c r="D1959" s="19">
        <f ca="1">SUMIF(صادر_وارد!$D$3:$D$1999,'تكويد صنف_ارصدة'!B1959,صادر_وارد!$B$3:$B$500)</f>
        <v>0</v>
      </c>
      <c r="E1959" s="67">
        <f t="shared" ca="1" si="31"/>
        <v>0</v>
      </c>
      <c r="F1959" s="66"/>
    </row>
    <row r="1960" spans="1:6" ht="19.5" thickTop="1" thickBot="1">
      <c r="A1960" s="66"/>
      <c r="B1960" s="19" t="str">
        <f>IF(A1960="","",SUBTOTAL(3,A$6:A1960))</f>
        <v/>
      </c>
      <c r="C1960" s="18">
        <f ca="1">SUMIF(صادر_وارد!$D$3:$D$1999,'تكويد صنف_ارصدة'!B1960,صادر_وارد!$A$3:$A$500)</f>
        <v>0</v>
      </c>
      <c r="D1960" s="19">
        <f ca="1">SUMIF(صادر_وارد!$D$3:$D$1999,'تكويد صنف_ارصدة'!B1960,صادر_وارد!$B$3:$B$500)</f>
        <v>0</v>
      </c>
      <c r="E1960" s="67">
        <f t="shared" ca="1" si="31"/>
        <v>0</v>
      </c>
      <c r="F1960" s="66"/>
    </row>
    <row r="1961" spans="1:6" ht="19.5" thickTop="1" thickBot="1">
      <c r="A1961" s="66"/>
      <c r="B1961" s="19" t="str">
        <f>IF(A1961="","",SUBTOTAL(3,A$6:A1961))</f>
        <v/>
      </c>
      <c r="C1961" s="18">
        <f ca="1">SUMIF(صادر_وارد!$D$3:$D$1999,'تكويد صنف_ارصدة'!B1961,صادر_وارد!$A$3:$A$500)</f>
        <v>0</v>
      </c>
      <c r="D1961" s="19">
        <f ca="1">SUMIF(صادر_وارد!$D$3:$D$1999,'تكويد صنف_ارصدة'!B1961,صادر_وارد!$B$3:$B$500)</f>
        <v>0</v>
      </c>
      <c r="E1961" s="67">
        <f t="shared" ca="1" si="31"/>
        <v>0</v>
      </c>
      <c r="F1961" s="66"/>
    </row>
    <row r="1962" spans="1:6" ht="19.5" thickTop="1" thickBot="1">
      <c r="A1962" s="66"/>
      <c r="B1962" s="19" t="str">
        <f>IF(A1962="","",SUBTOTAL(3,A$6:A1962))</f>
        <v/>
      </c>
      <c r="C1962" s="18">
        <f ca="1">SUMIF(صادر_وارد!$D$3:$D$1999,'تكويد صنف_ارصدة'!B1962,صادر_وارد!$A$3:$A$500)</f>
        <v>0</v>
      </c>
      <c r="D1962" s="19">
        <f ca="1">SUMIF(صادر_وارد!$D$3:$D$1999,'تكويد صنف_ارصدة'!B1962,صادر_وارد!$B$3:$B$500)</f>
        <v>0</v>
      </c>
      <c r="E1962" s="67">
        <f t="shared" ca="1" si="31"/>
        <v>0</v>
      </c>
      <c r="F1962" s="66"/>
    </row>
    <row r="1963" spans="1:6" ht="19.5" thickTop="1" thickBot="1">
      <c r="A1963" s="66"/>
      <c r="B1963" s="19" t="str">
        <f>IF(A1963="","",SUBTOTAL(3,A$6:A1963))</f>
        <v/>
      </c>
      <c r="C1963" s="18">
        <f ca="1">SUMIF(صادر_وارد!$D$3:$D$1999,'تكويد صنف_ارصدة'!B1963,صادر_وارد!$A$3:$A$500)</f>
        <v>0</v>
      </c>
      <c r="D1963" s="19">
        <f ca="1">SUMIF(صادر_وارد!$D$3:$D$1999,'تكويد صنف_ارصدة'!B1963,صادر_وارد!$B$3:$B$500)</f>
        <v>0</v>
      </c>
      <c r="E1963" s="67">
        <f t="shared" ca="1" si="31"/>
        <v>0</v>
      </c>
      <c r="F1963" s="66"/>
    </row>
    <row r="1964" spans="1:6" ht="19.5" thickTop="1" thickBot="1">
      <c r="A1964" s="66"/>
      <c r="B1964" s="19" t="str">
        <f>IF(A1964="","",SUBTOTAL(3,A$6:A1964))</f>
        <v/>
      </c>
      <c r="C1964" s="18">
        <f ca="1">SUMIF(صادر_وارد!$D$3:$D$1999,'تكويد صنف_ارصدة'!B1964,صادر_وارد!$A$3:$A$500)</f>
        <v>0</v>
      </c>
      <c r="D1964" s="19">
        <f ca="1">SUMIF(صادر_وارد!$D$3:$D$1999,'تكويد صنف_ارصدة'!B1964,صادر_وارد!$B$3:$B$500)</f>
        <v>0</v>
      </c>
      <c r="E1964" s="67">
        <f t="shared" ca="1" si="31"/>
        <v>0</v>
      </c>
      <c r="F1964" s="66"/>
    </row>
    <row r="1965" spans="1:6" ht="19.5" thickTop="1" thickBot="1">
      <c r="A1965" s="66"/>
      <c r="B1965" s="19" t="str">
        <f>IF(A1965="","",SUBTOTAL(3,A$6:A1965))</f>
        <v/>
      </c>
      <c r="C1965" s="18">
        <f ca="1">SUMIF(صادر_وارد!$D$3:$D$1999,'تكويد صنف_ارصدة'!B1965,صادر_وارد!$A$3:$A$500)</f>
        <v>0</v>
      </c>
      <c r="D1965" s="19">
        <f ca="1">SUMIF(صادر_وارد!$D$3:$D$1999,'تكويد صنف_ارصدة'!B1965,صادر_وارد!$B$3:$B$500)</f>
        <v>0</v>
      </c>
      <c r="E1965" s="67">
        <f t="shared" ca="1" si="31"/>
        <v>0</v>
      </c>
      <c r="F1965" s="66"/>
    </row>
    <row r="1966" spans="1:6" ht="19.5" thickTop="1" thickBot="1">
      <c r="A1966" s="66"/>
      <c r="B1966" s="19" t="str">
        <f>IF(A1966="","",SUBTOTAL(3,A$6:A1966))</f>
        <v/>
      </c>
      <c r="C1966" s="18">
        <f ca="1">SUMIF(صادر_وارد!$D$3:$D$1999,'تكويد صنف_ارصدة'!B1966,صادر_وارد!$A$3:$A$500)</f>
        <v>0</v>
      </c>
      <c r="D1966" s="19">
        <f ca="1">SUMIF(صادر_وارد!$D$3:$D$1999,'تكويد صنف_ارصدة'!B1966,صادر_وارد!$B$3:$B$500)</f>
        <v>0</v>
      </c>
      <c r="E1966" s="67">
        <f t="shared" ca="1" si="31"/>
        <v>0</v>
      </c>
      <c r="F1966" s="66"/>
    </row>
    <row r="1967" spans="1:6" ht="19.5" thickTop="1" thickBot="1">
      <c r="A1967" s="66"/>
      <c r="B1967" s="19" t="str">
        <f>IF(A1967="","",SUBTOTAL(3,A$6:A1967))</f>
        <v/>
      </c>
      <c r="C1967" s="18">
        <f ca="1">SUMIF(صادر_وارد!$D$3:$D$1999,'تكويد صنف_ارصدة'!B1967,صادر_وارد!$A$3:$A$500)</f>
        <v>0</v>
      </c>
      <c r="D1967" s="19">
        <f ca="1">SUMIF(صادر_وارد!$D$3:$D$1999,'تكويد صنف_ارصدة'!B1967,صادر_وارد!$B$3:$B$500)</f>
        <v>0</v>
      </c>
      <c r="E1967" s="67">
        <f t="shared" ca="1" si="31"/>
        <v>0</v>
      </c>
      <c r="F1967" s="66"/>
    </row>
    <row r="1968" spans="1:6" ht="19.5" thickTop="1" thickBot="1">
      <c r="A1968" s="66"/>
      <c r="B1968" s="19" t="str">
        <f>IF(A1968="","",SUBTOTAL(3,A$6:A1968))</f>
        <v/>
      </c>
      <c r="C1968" s="18">
        <f ca="1">SUMIF(صادر_وارد!$D$3:$D$1999,'تكويد صنف_ارصدة'!B1968,صادر_وارد!$A$3:$A$500)</f>
        <v>0</v>
      </c>
      <c r="D1968" s="19">
        <f ca="1">SUMIF(صادر_وارد!$D$3:$D$1999,'تكويد صنف_ارصدة'!B1968,صادر_وارد!$B$3:$B$500)</f>
        <v>0</v>
      </c>
      <c r="E1968" s="67">
        <f t="shared" ca="1" si="31"/>
        <v>0</v>
      </c>
      <c r="F1968" s="66"/>
    </row>
    <row r="1969" spans="1:6" ht="19.5" thickTop="1" thickBot="1">
      <c r="A1969" s="66"/>
      <c r="B1969" s="19" t="str">
        <f>IF(A1969="","",SUBTOTAL(3,A$6:A1969))</f>
        <v/>
      </c>
      <c r="C1969" s="18">
        <f ca="1">SUMIF(صادر_وارد!$D$3:$D$1999,'تكويد صنف_ارصدة'!B1969,صادر_وارد!$A$3:$A$500)</f>
        <v>0</v>
      </c>
      <c r="D1969" s="19">
        <f ca="1">SUMIF(صادر_وارد!$D$3:$D$1999,'تكويد صنف_ارصدة'!B1969,صادر_وارد!$B$3:$B$500)</f>
        <v>0</v>
      </c>
      <c r="E1969" s="67">
        <f t="shared" ca="1" si="31"/>
        <v>0</v>
      </c>
      <c r="F1969" s="66"/>
    </row>
    <row r="1970" spans="1:6" ht="19.5" thickTop="1" thickBot="1">
      <c r="A1970" s="66"/>
      <c r="B1970" s="19" t="str">
        <f>IF(A1970="","",SUBTOTAL(3,A$6:A1970))</f>
        <v/>
      </c>
      <c r="C1970" s="18">
        <f ca="1">SUMIF(صادر_وارد!$D$3:$D$1999,'تكويد صنف_ارصدة'!B1970,صادر_وارد!$A$3:$A$500)</f>
        <v>0</v>
      </c>
      <c r="D1970" s="19">
        <f ca="1">SUMIF(صادر_وارد!$D$3:$D$1999,'تكويد صنف_ارصدة'!B1970,صادر_وارد!$B$3:$B$500)</f>
        <v>0</v>
      </c>
      <c r="E1970" s="67">
        <f t="shared" ca="1" si="31"/>
        <v>0</v>
      </c>
      <c r="F1970" s="66"/>
    </row>
    <row r="1971" spans="1:6" ht="19.5" thickTop="1" thickBot="1">
      <c r="A1971" s="66"/>
      <c r="B1971" s="19" t="str">
        <f>IF(A1971="","",SUBTOTAL(3,A$6:A1971))</f>
        <v/>
      </c>
      <c r="C1971" s="18">
        <f ca="1">SUMIF(صادر_وارد!$D$3:$D$1999,'تكويد صنف_ارصدة'!B1971,صادر_وارد!$A$3:$A$500)</f>
        <v>0</v>
      </c>
      <c r="D1971" s="19">
        <f ca="1">SUMIF(صادر_وارد!$D$3:$D$1999,'تكويد صنف_ارصدة'!B1971,صادر_وارد!$B$3:$B$500)</f>
        <v>0</v>
      </c>
      <c r="E1971" s="67">
        <f t="shared" ca="1" si="31"/>
        <v>0</v>
      </c>
      <c r="F1971" s="66"/>
    </row>
    <row r="1972" spans="1:6" ht="19.5" thickTop="1" thickBot="1">
      <c r="A1972" s="66"/>
      <c r="B1972" s="19" t="str">
        <f>IF(A1972="","",SUBTOTAL(3,A$6:A1972))</f>
        <v/>
      </c>
      <c r="C1972" s="18">
        <f ca="1">SUMIF(صادر_وارد!$D$3:$D$1999,'تكويد صنف_ارصدة'!B1972,صادر_وارد!$A$3:$A$500)</f>
        <v>0</v>
      </c>
      <c r="D1972" s="19">
        <f ca="1">SUMIF(صادر_وارد!$D$3:$D$1999,'تكويد صنف_ارصدة'!B1972,صادر_وارد!$B$3:$B$500)</f>
        <v>0</v>
      </c>
      <c r="E1972" s="67">
        <f t="shared" ca="1" si="31"/>
        <v>0</v>
      </c>
      <c r="F1972" s="66"/>
    </row>
    <row r="1973" spans="1:6" ht="19.5" thickTop="1" thickBot="1">
      <c r="A1973" s="66"/>
      <c r="B1973" s="19" t="str">
        <f>IF(A1973="","",SUBTOTAL(3,A$6:A1973))</f>
        <v/>
      </c>
      <c r="C1973" s="18">
        <f ca="1">SUMIF(صادر_وارد!$D$3:$D$1999,'تكويد صنف_ارصدة'!B1973,صادر_وارد!$A$3:$A$500)</f>
        <v>0</v>
      </c>
      <c r="D1973" s="19">
        <f ca="1">SUMIF(صادر_وارد!$D$3:$D$1999,'تكويد صنف_ارصدة'!B1973,صادر_وارد!$B$3:$B$500)</f>
        <v>0</v>
      </c>
      <c r="E1973" s="67">
        <f t="shared" ca="1" si="31"/>
        <v>0</v>
      </c>
      <c r="F1973" s="66"/>
    </row>
    <row r="1974" spans="1:6" ht="19.5" thickTop="1" thickBot="1">
      <c r="A1974" s="66"/>
      <c r="B1974" s="19" t="str">
        <f>IF(A1974="","",SUBTOTAL(3,A$6:A1974))</f>
        <v/>
      </c>
      <c r="C1974" s="18">
        <f ca="1">SUMIF(صادر_وارد!$D$3:$D$1999,'تكويد صنف_ارصدة'!B1974,صادر_وارد!$A$3:$A$500)</f>
        <v>0</v>
      </c>
      <c r="D1974" s="19">
        <f ca="1">SUMIF(صادر_وارد!$D$3:$D$1999,'تكويد صنف_ارصدة'!B1974,صادر_وارد!$B$3:$B$500)</f>
        <v>0</v>
      </c>
      <c r="E1974" s="67">
        <f t="shared" ca="1" si="31"/>
        <v>0</v>
      </c>
      <c r="F1974" s="66"/>
    </row>
    <row r="1975" spans="1:6" ht="19.5" thickTop="1" thickBot="1">
      <c r="A1975" s="66"/>
      <c r="B1975" s="19" t="str">
        <f>IF(A1975="","",SUBTOTAL(3,A$6:A1975))</f>
        <v/>
      </c>
      <c r="C1975" s="18">
        <f ca="1">SUMIF(صادر_وارد!$D$3:$D$1999,'تكويد صنف_ارصدة'!B1975,صادر_وارد!$A$3:$A$500)</f>
        <v>0</v>
      </c>
      <c r="D1975" s="19">
        <f ca="1">SUMIF(صادر_وارد!$D$3:$D$1999,'تكويد صنف_ارصدة'!B1975,صادر_وارد!$B$3:$B$500)</f>
        <v>0</v>
      </c>
      <c r="E1975" s="67">
        <f t="shared" ca="1" si="31"/>
        <v>0</v>
      </c>
      <c r="F1975" s="66"/>
    </row>
    <row r="1976" spans="1:6" ht="19.5" thickTop="1" thickBot="1">
      <c r="A1976" s="66"/>
      <c r="B1976" s="19" t="str">
        <f>IF(A1976="","",SUBTOTAL(3,A$6:A1976))</f>
        <v/>
      </c>
      <c r="C1976" s="18">
        <f ca="1">SUMIF(صادر_وارد!$D$3:$D$1999,'تكويد صنف_ارصدة'!B1976,صادر_وارد!$A$3:$A$500)</f>
        <v>0</v>
      </c>
      <c r="D1976" s="19">
        <f ca="1">SUMIF(صادر_وارد!$D$3:$D$1999,'تكويد صنف_ارصدة'!B1976,صادر_وارد!$B$3:$B$500)</f>
        <v>0</v>
      </c>
      <c r="E1976" s="67">
        <f t="shared" ca="1" si="31"/>
        <v>0</v>
      </c>
      <c r="F1976" s="66"/>
    </row>
    <row r="1977" spans="1:6" ht="19.5" thickTop="1" thickBot="1">
      <c r="A1977" s="66"/>
      <c r="B1977" s="19" t="str">
        <f>IF(A1977="","",SUBTOTAL(3,A$6:A1977))</f>
        <v/>
      </c>
      <c r="C1977" s="18">
        <f ca="1">SUMIF(صادر_وارد!$D$3:$D$1999,'تكويد صنف_ارصدة'!B1977,صادر_وارد!$A$3:$A$500)</f>
        <v>0</v>
      </c>
      <c r="D1977" s="19">
        <f ca="1">SUMIF(صادر_وارد!$D$3:$D$1999,'تكويد صنف_ارصدة'!B1977,صادر_وارد!$B$3:$B$500)</f>
        <v>0</v>
      </c>
      <c r="E1977" s="67">
        <f t="shared" ca="1" si="31"/>
        <v>0</v>
      </c>
      <c r="F1977" s="66"/>
    </row>
    <row r="1978" spans="1:6" ht="19.5" thickTop="1" thickBot="1">
      <c r="A1978" s="66"/>
      <c r="B1978" s="19" t="str">
        <f>IF(A1978="","",SUBTOTAL(3,A$6:A1978))</f>
        <v/>
      </c>
      <c r="C1978" s="18">
        <f ca="1">SUMIF(صادر_وارد!$D$3:$D$1999,'تكويد صنف_ارصدة'!B1978,صادر_وارد!$A$3:$A$500)</f>
        <v>0</v>
      </c>
      <c r="D1978" s="19">
        <f ca="1">SUMIF(صادر_وارد!$D$3:$D$1999,'تكويد صنف_ارصدة'!B1978,صادر_وارد!$B$3:$B$500)</f>
        <v>0</v>
      </c>
      <c r="E1978" s="67">
        <f t="shared" ca="1" si="31"/>
        <v>0</v>
      </c>
      <c r="F1978" s="66"/>
    </row>
    <row r="1979" spans="1:6" ht="19.5" thickTop="1" thickBot="1">
      <c r="A1979" s="66"/>
      <c r="B1979" s="19" t="str">
        <f>IF(A1979="","",SUBTOTAL(3,A$6:A1979))</f>
        <v/>
      </c>
      <c r="C1979" s="18">
        <f ca="1">SUMIF(صادر_وارد!$D$3:$D$1999,'تكويد صنف_ارصدة'!B1979,صادر_وارد!$A$3:$A$500)</f>
        <v>0</v>
      </c>
      <c r="D1979" s="19">
        <f ca="1">SUMIF(صادر_وارد!$D$3:$D$1999,'تكويد صنف_ارصدة'!B1979,صادر_وارد!$B$3:$B$500)</f>
        <v>0</v>
      </c>
      <c r="E1979" s="67">
        <f t="shared" ca="1" si="31"/>
        <v>0</v>
      </c>
      <c r="F1979" s="66"/>
    </row>
    <row r="1980" spans="1:6" ht="19.5" thickTop="1" thickBot="1">
      <c r="A1980" s="66"/>
      <c r="B1980" s="19" t="str">
        <f>IF(A1980="","",SUBTOTAL(3,A$6:A1980))</f>
        <v/>
      </c>
      <c r="C1980" s="18">
        <f ca="1">SUMIF(صادر_وارد!$D$3:$D$1999,'تكويد صنف_ارصدة'!B1980,صادر_وارد!$A$3:$A$500)</f>
        <v>0</v>
      </c>
      <c r="D1980" s="19">
        <f ca="1">SUMIF(صادر_وارد!$D$3:$D$1999,'تكويد صنف_ارصدة'!B1980,صادر_وارد!$B$3:$B$500)</f>
        <v>0</v>
      </c>
      <c r="E1980" s="67">
        <f t="shared" ca="1" si="31"/>
        <v>0</v>
      </c>
      <c r="F1980" s="66"/>
    </row>
    <row r="1981" spans="1:6" ht="19.5" thickTop="1" thickBot="1">
      <c r="A1981" s="66"/>
      <c r="B1981" s="19" t="str">
        <f>IF(A1981="","",SUBTOTAL(3,A$6:A1981))</f>
        <v/>
      </c>
      <c r="C1981" s="18">
        <f ca="1">SUMIF(صادر_وارد!$D$3:$D$1999,'تكويد صنف_ارصدة'!B1981,صادر_وارد!$A$3:$A$500)</f>
        <v>0</v>
      </c>
      <c r="D1981" s="19">
        <f ca="1">SUMIF(صادر_وارد!$D$3:$D$1999,'تكويد صنف_ارصدة'!B1981,صادر_وارد!$B$3:$B$500)</f>
        <v>0</v>
      </c>
      <c r="E1981" s="67">
        <f t="shared" ca="1" si="31"/>
        <v>0</v>
      </c>
      <c r="F1981" s="66"/>
    </row>
    <row r="1982" spans="1:6" ht="19.5" thickTop="1" thickBot="1">
      <c r="A1982" s="66"/>
      <c r="B1982" s="19" t="str">
        <f>IF(A1982="","",SUBTOTAL(3,A$6:A1982))</f>
        <v/>
      </c>
      <c r="C1982" s="18">
        <f ca="1">SUMIF(صادر_وارد!$D$3:$D$1999,'تكويد صنف_ارصدة'!B1982,صادر_وارد!$A$3:$A$500)</f>
        <v>0</v>
      </c>
      <c r="D1982" s="19">
        <f ca="1">SUMIF(صادر_وارد!$D$3:$D$1999,'تكويد صنف_ارصدة'!B1982,صادر_وارد!$B$3:$B$500)</f>
        <v>0</v>
      </c>
      <c r="E1982" s="67">
        <f t="shared" ca="1" si="31"/>
        <v>0</v>
      </c>
      <c r="F1982" s="66"/>
    </row>
    <row r="1983" spans="1:6" ht="19.5" thickTop="1" thickBot="1">
      <c r="A1983" s="66"/>
      <c r="B1983" s="19" t="str">
        <f>IF(A1983="","",SUBTOTAL(3,A$6:A1983))</f>
        <v/>
      </c>
      <c r="C1983" s="18">
        <f ca="1">SUMIF(صادر_وارد!$D$3:$D$1999,'تكويد صنف_ارصدة'!B1983,صادر_وارد!$A$3:$A$500)</f>
        <v>0</v>
      </c>
      <c r="D1983" s="19">
        <f ca="1">SUMIF(صادر_وارد!$D$3:$D$1999,'تكويد صنف_ارصدة'!B1983,صادر_وارد!$B$3:$B$500)</f>
        <v>0</v>
      </c>
      <c r="E1983" s="67">
        <f t="shared" ca="1" si="31"/>
        <v>0</v>
      </c>
      <c r="F1983" s="66"/>
    </row>
    <row r="1984" spans="1:6" ht="19.5" thickTop="1" thickBot="1">
      <c r="A1984" s="66"/>
      <c r="B1984" s="19" t="str">
        <f>IF(A1984="","",SUBTOTAL(3,A$6:A1984))</f>
        <v/>
      </c>
      <c r="C1984" s="18">
        <f ca="1">SUMIF(صادر_وارد!$D$3:$D$1999,'تكويد صنف_ارصدة'!B1984,صادر_وارد!$A$3:$A$500)</f>
        <v>0</v>
      </c>
      <c r="D1984" s="19">
        <f ca="1">SUMIF(صادر_وارد!$D$3:$D$1999,'تكويد صنف_ارصدة'!B1984,صادر_وارد!$B$3:$B$500)</f>
        <v>0</v>
      </c>
      <c r="E1984" s="67">
        <f t="shared" ca="1" si="31"/>
        <v>0</v>
      </c>
      <c r="F1984" s="66"/>
    </row>
    <row r="1985" spans="1:6" ht="19.5" thickTop="1" thickBot="1">
      <c r="A1985" s="66"/>
      <c r="B1985" s="19" t="str">
        <f>IF(A1985="","",SUBTOTAL(3,A$6:A1985))</f>
        <v/>
      </c>
      <c r="C1985" s="18">
        <f ca="1">SUMIF(صادر_وارد!$D$3:$D$1999,'تكويد صنف_ارصدة'!B1985,صادر_وارد!$A$3:$A$500)</f>
        <v>0</v>
      </c>
      <c r="D1985" s="19">
        <f ca="1">SUMIF(صادر_وارد!$D$3:$D$1999,'تكويد صنف_ارصدة'!B1985,صادر_وارد!$B$3:$B$500)</f>
        <v>0</v>
      </c>
      <c r="E1985" s="67">
        <f t="shared" ca="1" si="31"/>
        <v>0</v>
      </c>
      <c r="F1985" s="66"/>
    </row>
    <row r="1986" spans="1:6" ht="19.5" thickTop="1" thickBot="1">
      <c r="A1986" s="66"/>
      <c r="B1986" s="19" t="str">
        <f>IF(A1986="","",SUBTOTAL(3,A$6:A1986))</f>
        <v/>
      </c>
      <c r="C1986" s="18">
        <f ca="1">SUMIF(صادر_وارد!$D$3:$D$1999,'تكويد صنف_ارصدة'!B1986,صادر_وارد!$A$3:$A$500)</f>
        <v>0</v>
      </c>
      <c r="D1986" s="19">
        <f ca="1">SUMIF(صادر_وارد!$D$3:$D$1999,'تكويد صنف_ارصدة'!B1986,صادر_وارد!$B$3:$B$500)</f>
        <v>0</v>
      </c>
      <c r="E1986" s="67">
        <f t="shared" ca="1" si="31"/>
        <v>0</v>
      </c>
      <c r="F1986" s="66"/>
    </row>
    <row r="1987" spans="1:6" ht="19.5" thickTop="1" thickBot="1">
      <c r="A1987" s="66"/>
      <c r="B1987" s="19" t="str">
        <f>IF(A1987="","",SUBTOTAL(3,A$6:A1987))</f>
        <v/>
      </c>
      <c r="C1987" s="18">
        <f ca="1">SUMIF(صادر_وارد!$D$3:$D$1999,'تكويد صنف_ارصدة'!B1987,صادر_وارد!$A$3:$A$500)</f>
        <v>0</v>
      </c>
      <c r="D1987" s="19">
        <f ca="1">SUMIF(صادر_وارد!$D$3:$D$1999,'تكويد صنف_ارصدة'!B1987,صادر_وارد!$B$3:$B$500)</f>
        <v>0</v>
      </c>
      <c r="E1987" s="67">
        <f t="shared" ca="1" si="31"/>
        <v>0</v>
      </c>
      <c r="F1987" s="66"/>
    </row>
    <row r="1988" spans="1:6" ht="19.5" thickTop="1" thickBot="1">
      <c r="A1988" s="66"/>
      <c r="B1988" s="19" t="str">
        <f>IF(A1988="","",SUBTOTAL(3,A$6:A1988))</f>
        <v/>
      </c>
      <c r="C1988" s="18">
        <f ca="1">SUMIF(صادر_وارد!$D$3:$D$1999,'تكويد صنف_ارصدة'!B1988,صادر_وارد!$A$3:$A$500)</f>
        <v>0</v>
      </c>
      <c r="D1988" s="19">
        <f ca="1">SUMIF(صادر_وارد!$D$3:$D$1999,'تكويد صنف_ارصدة'!B1988,صادر_وارد!$B$3:$B$500)</f>
        <v>0</v>
      </c>
      <c r="E1988" s="67">
        <f t="shared" ca="1" si="31"/>
        <v>0</v>
      </c>
      <c r="F1988" s="66"/>
    </row>
    <row r="1989" spans="1:6" ht="19.5" thickTop="1" thickBot="1">
      <c r="A1989" s="66"/>
      <c r="B1989" s="19" t="str">
        <f>IF(A1989="","",SUBTOTAL(3,A$6:A1989))</f>
        <v/>
      </c>
      <c r="C1989" s="18">
        <f ca="1">SUMIF(صادر_وارد!$D$3:$D$1999,'تكويد صنف_ارصدة'!B1989,صادر_وارد!$A$3:$A$500)</f>
        <v>0</v>
      </c>
      <c r="D1989" s="19">
        <f ca="1">SUMIF(صادر_وارد!$D$3:$D$1999,'تكويد صنف_ارصدة'!B1989,صادر_وارد!$B$3:$B$500)</f>
        <v>0</v>
      </c>
      <c r="E1989" s="67">
        <f t="shared" ca="1" si="31"/>
        <v>0</v>
      </c>
      <c r="F1989" s="66"/>
    </row>
    <row r="1990" spans="1:6" ht="19.5" thickTop="1" thickBot="1">
      <c r="A1990" s="66"/>
      <c r="B1990" s="19" t="str">
        <f>IF(A1990="","",SUBTOTAL(3,A$6:A1990))</f>
        <v/>
      </c>
      <c r="C1990" s="18">
        <f ca="1">SUMIF(صادر_وارد!$D$3:$D$1999,'تكويد صنف_ارصدة'!B1990,صادر_وارد!$A$3:$A$500)</f>
        <v>0</v>
      </c>
      <c r="D1990" s="19">
        <f ca="1">SUMIF(صادر_وارد!$D$3:$D$1999,'تكويد صنف_ارصدة'!B1990,صادر_وارد!$B$3:$B$500)</f>
        <v>0</v>
      </c>
      <c r="E1990" s="67">
        <f t="shared" ca="1" si="31"/>
        <v>0</v>
      </c>
      <c r="F1990" s="66"/>
    </row>
    <row r="1991" spans="1:6" ht="19.5" thickTop="1" thickBot="1">
      <c r="A1991" s="66"/>
      <c r="B1991" s="19" t="str">
        <f>IF(A1991="","",SUBTOTAL(3,A$6:A1991))</f>
        <v/>
      </c>
      <c r="C1991" s="18">
        <f ca="1">SUMIF(صادر_وارد!$D$3:$D$1999,'تكويد صنف_ارصدة'!B1991,صادر_وارد!$A$3:$A$500)</f>
        <v>0</v>
      </c>
      <c r="D1991" s="19">
        <f ca="1">SUMIF(صادر_وارد!$D$3:$D$1999,'تكويد صنف_ارصدة'!B1991,صادر_وارد!$B$3:$B$500)</f>
        <v>0</v>
      </c>
      <c r="E1991" s="67">
        <f t="shared" ref="E1991:E1999" ca="1" si="32">C1991-D1991</f>
        <v>0</v>
      </c>
      <c r="F1991" s="66"/>
    </row>
    <row r="1992" spans="1:6" ht="19.5" thickTop="1" thickBot="1">
      <c r="A1992" s="66"/>
      <c r="B1992" s="19" t="str">
        <f>IF(A1992="","",SUBTOTAL(3,A$6:A1992))</f>
        <v/>
      </c>
      <c r="C1992" s="18">
        <f ca="1">SUMIF(صادر_وارد!$D$3:$D$1999,'تكويد صنف_ارصدة'!B1992,صادر_وارد!$A$3:$A$500)</f>
        <v>0</v>
      </c>
      <c r="D1992" s="19">
        <f ca="1">SUMIF(صادر_وارد!$D$3:$D$1999,'تكويد صنف_ارصدة'!B1992,صادر_وارد!$B$3:$B$500)</f>
        <v>0</v>
      </c>
      <c r="E1992" s="67">
        <f t="shared" ca="1" si="32"/>
        <v>0</v>
      </c>
      <c r="F1992" s="66"/>
    </row>
    <row r="1993" spans="1:6" ht="19.5" thickTop="1" thickBot="1">
      <c r="A1993" s="66"/>
      <c r="B1993" s="19" t="str">
        <f>IF(A1993="","",SUBTOTAL(3,A$6:A1993))</f>
        <v/>
      </c>
      <c r="C1993" s="18">
        <f ca="1">SUMIF(صادر_وارد!$D$3:$D$1999,'تكويد صنف_ارصدة'!B1993,صادر_وارد!$A$3:$A$500)</f>
        <v>0</v>
      </c>
      <c r="D1993" s="19">
        <f ca="1">SUMIF(صادر_وارد!$D$3:$D$1999,'تكويد صنف_ارصدة'!B1993,صادر_وارد!$B$3:$B$500)</f>
        <v>0</v>
      </c>
      <c r="E1993" s="67">
        <f t="shared" ca="1" si="32"/>
        <v>0</v>
      </c>
      <c r="F1993" s="66"/>
    </row>
    <row r="1994" spans="1:6" ht="19.5" thickTop="1" thickBot="1">
      <c r="A1994" s="66"/>
      <c r="B1994" s="19" t="str">
        <f>IF(A1994="","",SUBTOTAL(3,A$6:A1994))</f>
        <v/>
      </c>
      <c r="C1994" s="18">
        <f ca="1">SUMIF(صادر_وارد!$D$3:$D$1999,'تكويد صنف_ارصدة'!B1994,صادر_وارد!$A$3:$A$500)</f>
        <v>0</v>
      </c>
      <c r="D1994" s="19">
        <f ca="1">SUMIF(صادر_وارد!$D$3:$D$1999,'تكويد صنف_ارصدة'!B1994,صادر_وارد!$B$3:$B$500)</f>
        <v>0</v>
      </c>
      <c r="E1994" s="67">
        <f t="shared" ca="1" si="32"/>
        <v>0</v>
      </c>
      <c r="F1994" s="66"/>
    </row>
    <row r="1995" spans="1:6" ht="19.5" thickTop="1" thickBot="1">
      <c r="A1995" s="66"/>
      <c r="B1995" s="19" t="str">
        <f>IF(A1995="","",SUBTOTAL(3,A$6:A1995))</f>
        <v/>
      </c>
      <c r="C1995" s="18">
        <f ca="1">SUMIF(صادر_وارد!$D$3:$D$1999,'تكويد صنف_ارصدة'!B1995,صادر_وارد!$A$3:$A$500)</f>
        <v>0</v>
      </c>
      <c r="D1995" s="19">
        <f ca="1">SUMIF(صادر_وارد!$D$3:$D$1999,'تكويد صنف_ارصدة'!B1995,صادر_وارد!$B$3:$B$500)</f>
        <v>0</v>
      </c>
      <c r="E1995" s="67">
        <f t="shared" ca="1" si="32"/>
        <v>0</v>
      </c>
      <c r="F1995" s="66"/>
    </row>
    <row r="1996" spans="1:6" ht="19.5" thickTop="1" thickBot="1">
      <c r="A1996" s="66"/>
      <c r="B1996" s="19" t="str">
        <f>IF(A1996="","",SUBTOTAL(3,A$6:A1996))</f>
        <v/>
      </c>
      <c r="C1996" s="18">
        <f ca="1">SUMIF(صادر_وارد!$D$3:$D$1999,'تكويد صنف_ارصدة'!B1996,صادر_وارد!$A$3:$A$500)</f>
        <v>0</v>
      </c>
      <c r="D1996" s="19">
        <f ca="1">SUMIF(صادر_وارد!$D$3:$D$1999,'تكويد صنف_ارصدة'!B1996,صادر_وارد!$B$3:$B$500)</f>
        <v>0</v>
      </c>
      <c r="E1996" s="67">
        <f t="shared" ca="1" si="32"/>
        <v>0</v>
      </c>
      <c r="F1996" s="66"/>
    </row>
    <row r="1997" spans="1:6" ht="19.5" thickTop="1" thickBot="1">
      <c r="A1997" s="66"/>
      <c r="B1997" s="19" t="str">
        <f>IF(A1997="","",SUBTOTAL(3,A$6:A1997))</f>
        <v/>
      </c>
      <c r="C1997" s="18">
        <f ca="1">SUMIF(صادر_وارد!$D$3:$D$1999,'تكويد صنف_ارصدة'!B1997,صادر_وارد!$A$3:$A$500)</f>
        <v>0</v>
      </c>
      <c r="D1997" s="19">
        <f ca="1">SUMIF(صادر_وارد!$D$3:$D$1999,'تكويد صنف_ارصدة'!B1997,صادر_وارد!$B$3:$B$500)</f>
        <v>0</v>
      </c>
      <c r="E1997" s="67">
        <f t="shared" ca="1" si="32"/>
        <v>0</v>
      </c>
      <c r="F1997" s="66"/>
    </row>
    <row r="1998" spans="1:6" ht="19.5" thickTop="1" thickBot="1">
      <c r="A1998" s="66"/>
      <c r="B1998" s="19" t="str">
        <f>IF(A1998="","",SUBTOTAL(3,A$6:A1998))</f>
        <v/>
      </c>
      <c r="C1998" s="18">
        <f ca="1">SUMIF(صادر_وارد!$D$3:$D$1999,'تكويد صنف_ارصدة'!B1998,صادر_وارد!$A$3:$A$500)</f>
        <v>0</v>
      </c>
      <c r="D1998" s="19">
        <f ca="1">SUMIF(صادر_وارد!$D$3:$D$1999,'تكويد صنف_ارصدة'!B1998,صادر_وارد!$B$3:$B$500)</f>
        <v>0</v>
      </c>
      <c r="E1998" s="67">
        <f t="shared" ca="1" si="32"/>
        <v>0</v>
      </c>
      <c r="F1998" s="66"/>
    </row>
    <row r="1999" spans="1:6" ht="19.5" thickTop="1" thickBot="1">
      <c r="A1999" s="66"/>
      <c r="B1999" s="19" t="str">
        <f>IF(A1999="","",SUBTOTAL(3,A$6:A1999))</f>
        <v/>
      </c>
      <c r="C1999" s="18">
        <f ca="1">SUMIF(صادر_وارد!$D$3:$D$1999,'تكويد صنف_ارصدة'!B1999,صادر_وارد!$A$3:$A$500)</f>
        <v>0</v>
      </c>
      <c r="D1999" s="19">
        <f ca="1">SUMIF(صادر_وارد!$D$3:$D$1999,'تكويد صنف_ارصدة'!B1999,صادر_وارد!$B$3:$B$500)</f>
        <v>0</v>
      </c>
      <c r="E1999" s="67">
        <f t="shared" ca="1" si="32"/>
        <v>0</v>
      </c>
      <c r="F1999" s="66"/>
    </row>
    <row r="2000" spans="1:6" ht="14.25" thickTop="1" thickBot="1">
      <c r="A2000" s="68"/>
      <c r="B2000" s="68"/>
      <c r="C2000" s="68"/>
      <c r="D2000" s="69"/>
      <c r="E2000" s="70"/>
      <c r="F2000" s="68"/>
    </row>
    <row r="2001" spans="1:6" ht="14.25" thickTop="1" thickBot="1">
      <c r="A2001" s="68"/>
      <c r="B2001" s="68"/>
      <c r="C2001" s="68"/>
      <c r="D2001" s="69"/>
      <c r="E2001" s="70"/>
      <c r="F2001" s="68"/>
    </row>
    <row r="2002" spans="1:6" ht="14.25" thickTop="1" thickBot="1">
      <c r="A2002" s="68"/>
      <c r="B2002" s="68"/>
      <c r="C2002" s="68"/>
      <c r="D2002" s="69"/>
      <c r="E2002" s="70"/>
      <c r="F2002" s="68"/>
    </row>
    <row r="2003" spans="1:6" ht="14.25" thickTop="1" thickBot="1">
      <c r="A2003" s="68"/>
      <c r="B2003" s="68"/>
      <c r="C2003" s="68"/>
      <c r="D2003" s="69"/>
      <c r="E2003" s="70"/>
      <c r="F2003" s="68"/>
    </row>
    <row r="2004" spans="1:6" ht="14.25" thickTop="1" thickBot="1">
      <c r="A2004" s="68"/>
      <c r="B2004" s="68"/>
      <c r="C2004" s="68"/>
      <c r="D2004" s="69"/>
      <c r="E2004" s="70"/>
      <c r="F2004" s="68"/>
    </row>
    <row r="2005" spans="1:6" ht="14.25" thickTop="1" thickBot="1">
      <c r="A2005" s="68"/>
      <c r="B2005" s="68"/>
      <c r="C2005" s="68"/>
      <c r="D2005" s="69"/>
      <c r="E2005" s="70"/>
      <c r="F2005" s="68"/>
    </row>
    <row r="2006" spans="1:6" ht="14.25" thickTop="1" thickBot="1">
      <c r="A2006" s="68"/>
      <c r="B2006" s="68"/>
      <c r="C2006" s="68"/>
      <c r="D2006" s="69"/>
      <c r="E2006" s="70"/>
      <c r="F2006" s="68"/>
    </row>
    <row r="2007" spans="1:6" ht="14.25" thickTop="1" thickBot="1">
      <c r="A2007" s="68"/>
      <c r="B2007" s="68"/>
      <c r="C2007" s="68"/>
      <c r="D2007" s="69"/>
      <c r="E2007" s="70"/>
      <c r="F2007" s="68"/>
    </row>
    <row r="2008" spans="1:6" ht="14.25" thickTop="1" thickBot="1">
      <c r="A2008" s="68"/>
      <c r="B2008" s="68"/>
      <c r="C2008" s="68"/>
      <c r="D2008" s="69"/>
      <c r="E2008" s="70"/>
      <c r="F2008" s="68"/>
    </row>
    <row r="2009" spans="1:6" ht="14.25" thickTop="1" thickBot="1">
      <c r="A2009" s="68"/>
      <c r="B2009" s="68"/>
      <c r="C2009" s="68"/>
      <c r="D2009" s="69"/>
      <c r="E2009" s="70"/>
      <c r="F2009" s="68"/>
    </row>
    <row r="2010" spans="1:6" ht="14.25" thickTop="1" thickBot="1">
      <c r="A2010" s="68"/>
      <c r="B2010" s="68"/>
      <c r="C2010" s="68"/>
      <c r="D2010" s="69"/>
      <c r="E2010" s="70"/>
      <c r="F2010" s="68"/>
    </row>
    <row r="2011" spans="1:6" ht="14.25" thickTop="1" thickBot="1">
      <c r="A2011" s="68"/>
      <c r="B2011" s="68"/>
      <c r="C2011" s="68"/>
      <c r="D2011" s="69"/>
      <c r="E2011" s="70"/>
      <c r="F2011" s="68"/>
    </row>
    <row r="2012" spans="1:6" ht="14.25" thickTop="1" thickBot="1">
      <c r="A2012" s="68"/>
      <c r="B2012" s="68"/>
      <c r="C2012" s="68"/>
      <c r="D2012" s="69"/>
      <c r="E2012" s="70"/>
      <c r="F2012" s="68"/>
    </row>
    <row r="2013" spans="1:6" ht="14.25" thickTop="1" thickBot="1">
      <c r="A2013" s="68"/>
      <c r="B2013" s="68"/>
      <c r="C2013" s="68"/>
      <c r="D2013" s="69"/>
      <c r="E2013" s="70"/>
      <c r="F2013" s="68"/>
    </row>
    <row r="2014" spans="1:6" ht="14.25" thickTop="1" thickBot="1">
      <c r="A2014" s="68"/>
      <c r="B2014" s="68"/>
      <c r="C2014" s="68"/>
      <c r="D2014" s="69"/>
      <c r="E2014" s="70"/>
      <c r="F2014" s="68"/>
    </row>
    <row r="2015" spans="1:6" ht="14.25" thickTop="1" thickBot="1">
      <c r="A2015" s="68"/>
      <c r="B2015" s="68"/>
      <c r="C2015" s="68"/>
      <c r="D2015" s="69"/>
      <c r="E2015" s="70"/>
      <c r="F2015" s="68"/>
    </row>
    <row r="2016" spans="1:6" ht="14.25" thickTop="1" thickBot="1">
      <c r="A2016" s="68"/>
      <c r="B2016" s="68"/>
      <c r="C2016" s="68"/>
      <c r="D2016" s="69"/>
      <c r="E2016" s="70"/>
      <c r="F2016" s="68"/>
    </row>
    <row r="2017" spans="1:6" ht="14.25" thickTop="1" thickBot="1">
      <c r="A2017" s="68"/>
      <c r="B2017" s="68"/>
      <c r="C2017" s="68"/>
      <c r="D2017" s="69"/>
      <c r="E2017" s="70"/>
      <c r="F2017" s="68"/>
    </row>
    <row r="2018" spans="1:6" ht="14.25" thickTop="1" thickBot="1">
      <c r="A2018" s="68"/>
      <c r="B2018" s="68"/>
      <c r="C2018" s="68"/>
      <c r="D2018" s="69"/>
      <c r="E2018" s="70"/>
      <c r="F2018" s="68"/>
    </row>
    <row r="2019" spans="1:6" ht="14.25" thickTop="1" thickBot="1">
      <c r="A2019" s="68"/>
      <c r="B2019" s="68"/>
      <c r="C2019" s="68"/>
      <c r="D2019" s="69"/>
      <c r="E2019" s="70"/>
      <c r="F2019" s="68"/>
    </row>
    <row r="2020" spans="1:6" ht="14.25" thickTop="1" thickBot="1">
      <c r="A2020" s="68"/>
      <c r="B2020" s="68"/>
      <c r="C2020" s="68"/>
      <c r="D2020" s="69"/>
      <c r="E2020" s="70"/>
      <c r="F2020" s="68"/>
    </row>
    <row r="2021" spans="1:6" ht="14.25" thickTop="1" thickBot="1">
      <c r="A2021" s="68"/>
      <c r="B2021" s="68"/>
      <c r="C2021" s="68"/>
      <c r="D2021" s="69"/>
      <c r="E2021" s="70"/>
      <c r="F2021" s="68"/>
    </row>
    <row r="2022" spans="1:6" ht="14.25" thickTop="1" thickBot="1">
      <c r="A2022" s="68"/>
      <c r="B2022" s="68"/>
      <c r="C2022" s="68"/>
      <c r="D2022" s="69"/>
      <c r="E2022" s="70"/>
      <c r="F2022" s="68"/>
    </row>
    <row r="2023" spans="1:6" ht="14.25" thickTop="1" thickBot="1">
      <c r="A2023" s="68"/>
      <c r="B2023" s="68"/>
      <c r="C2023" s="68"/>
      <c r="D2023" s="69"/>
      <c r="E2023" s="70"/>
      <c r="F2023" s="68"/>
    </row>
    <row r="2024" spans="1:6" ht="14.25" thickTop="1" thickBot="1">
      <c r="A2024" s="68"/>
      <c r="B2024" s="68"/>
      <c r="C2024" s="68"/>
      <c r="D2024" s="69"/>
      <c r="E2024" s="70"/>
      <c r="F2024" s="68"/>
    </row>
    <row r="2025" spans="1:6" ht="14.25" thickTop="1" thickBot="1">
      <c r="A2025" s="68"/>
      <c r="B2025" s="68"/>
      <c r="C2025" s="68"/>
      <c r="D2025" s="69"/>
      <c r="E2025" s="70"/>
      <c r="F2025" s="68"/>
    </row>
    <row r="2026" spans="1:6" ht="14.25" thickTop="1" thickBot="1">
      <c r="A2026" s="68"/>
      <c r="B2026" s="68"/>
      <c r="C2026" s="68"/>
      <c r="D2026" s="69"/>
      <c r="E2026" s="70"/>
      <c r="F2026" s="68"/>
    </row>
    <row r="2027" spans="1:6" ht="14.25" thickTop="1" thickBot="1">
      <c r="A2027" s="68"/>
      <c r="B2027" s="68"/>
      <c r="C2027" s="68"/>
      <c r="D2027" s="69"/>
      <c r="E2027" s="70"/>
      <c r="F2027" s="68"/>
    </row>
    <row r="2028" spans="1:6" ht="14.25" thickTop="1" thickBot="1">
      <c r="A2028" s="68"/>
      <c r="B2028" s="68"/>
      <c r="C2028" s="68"/>
      <c r="D2028" s="69"/>
      <c r="E2028" s="70"/>
      <c r="F2028" s="68"/>
    </row>
    <row r="2029" spans="1:6" ht="14.25" thickTop="1" thickBot="1">
      <c r="A2029" s="68"/>
      <c r="B2029" s="68"/>
      <c r="C2029" s="68"/>
      <c r="D2029" s="69"/>
      <c r="E2029" s="70"/>
      <c r="F2029" s="68"/>
    </row>
    <row r="2030" spans="1:6" ht="14.25" thickTop="1" thickBot="1">
      <c r="A2030" s="68"/>
      <c r="B2030" s="68"/>
      <c r="C2030" s="68"/>
      <c r="D2030" s="69"/>
      <c r="E2030" s="70"/>
      <c r="F2030" s="68"/>
    </row>
    <row r="2031" spans="1:6" ht="14.25" thickTop="1" thickBot="1">
      <c r="A2031" s="68"/>
      <c r="B2031" s="68"/>
      <c r="C2031" s="68"/>
      <c r="D2031" s="69"/>
      <c r="E2031" s="70"/>
      <c r="F2031" s="68"/>
    </row>
    <row r="2032" spans="1:6" ht="14.25" thickTop="1" thickBot="1">
      <c r="A2032" s="68"/>
      <c r="B2032" s="68"/>
      <c r="C2032" s="68"/>
      <c r="D2032" s="69"/>
      <c r="E2032" s="70"/>
      <c r="F2032" s="68"/>
    </row>
    <row r="2033" spans="1:6" ht="14.25" thickTop="1" thickBot="1">
      <c r="A2033" s="68"/>
      <c r="B2033" s="68"/>
      <c r="C2033" s="68"/>
      <c r="D2033" s="69"/>
      <c r="E2033" s="70"/>
      <c r="F2033" s="68"/>
    </row>
    <row r="2034" spans="1:6" ht="14.25" thickTop="1" thickBot="1">
      <c r="A2034" s="68"/>
      <c r="B2034" s="68"/>
      <c r="C2034" s="68"/>
      <c r="D2034" s="69"/>
      <c r="E2034" s="70"/>
      <c r="F2034" s="68"/>
    </row>
    <row r="2035" spans="1:6" ht="14.25" thickTop="1" thickBot="1">
      <c r="A2035" s="68"/>
      <c r="B2035" s="68"/>
      <c r="C2035" s="68"/>
      <c r="D2035" s="69"/>
      <c r="E2035" s="70"/>
      <c r="F2035" s="68"/>
    </row>
    <row r="2036" spans="1:6" ht="14.25" thickTop="1" thickBot="1">
      <c r="A2036" s="68"/>
      <c r="B2036" s="68"/>
      <c r="C2036" s="68"/>
      <c r="D2036" s="69"/>
      <c r="E2036" s="70"/>
      <c r="F2036" s="68"/>
    </row>
    <row r="2037" spans="1:6" ht="14.25" thickTop="1" thickBot="1">
      <c r="A2037" s="68"/>
      <c r="B2037" s="68"/>
      <c r="C2037" s="68"/>
      <c r="D2037" s="69"/>
      <c r="E2037" s="70"/>
      <c r="F2037" s="68"/>
    </row>
    <row r="2038" spans="1:6" ht="14.25" thickTop="1" thickBot="1">
      <c r="A2038" s="68"/>
      <c r="B2038" s="68"/>
      <c r="C2038" s="68"/>
      <c r="D2038" s="69"/>
      <c r="E2038" s="70"/>
      <c r="F2038" s="68"/>
    </row>
    <row r="2039" spans="1:6" ht="14.25" thickTop="1" thickBot="1">
      <c r="A2039" s="68"/>
      <c r="B2039" s="68"/>
      <c r="C2039" s="68"/>
      <c r="D2039" s="69"/>
      <c r="E2039" s="70"/>
      <c r="F2039" s="68"/>
    </row>
    <row r="2040" spans="1:6" ht="14.25" thickTop="1" thickBot="1">
      <c r="A2040" s="68"/>
      <c r="B2040" s="68"/>
      <c r="C2040" s="68"/>
      <c r="D2040" s="69"/>
      <c r="E2040" s="70"/>
      <c r="F2040" s="68"/>
    </row>
    <row r="2041" spans="1:6" ht="14.25" thickTop="1" thickBot="1">
      <c r="A2041" s="68"/>
      <c r="B2041" s="68"/>
      <c r="C2041" s="68"/>
      <c r="D2041" s="69"/>
      <c r="E2041" s="70"/>
      <c r="F2041" s="68"/>
    </row>
    <row r="2042" spans="1:6" ht="14.25" thickTop="1" thickBot="1">
      <c r="A2042" s="68"/>
      <c r="B2042" s="68"/>
      <c r="C2042" s="68"/>
      <c r="D2042" s="69"/>
      <c r="E2042" s="70"/>
      <c r="F2042" s="68"/>
    </row>
    <row r="2043" spans="1:6" ht="14.25" thickTop="1" thickBot="1">
      <c r="A2043" s="68"/>
      <c r="B2043" s="68"/>
      <c r="C2043" s="68"/>
      <c r="D2043" s="69"/>
      <c r="E2043" s="70"/>
      <c r="F2043" s="68"/>
    </row>
    <row r="2044" spans="1:6" ht="14.25" thickTop="1" thickBot="1">
      <c r="A2044" s="68"/>
      <c r="B2044" s="68"/>
      <c r="C2044" s="68"/>
      <c r="D2044" s="69"/>
      <c r="E2044" s="70"/>
      <c r="F2044" s="68"/>
    </row>
    <row r="2045" spans="1:6" ht="14.25" thickTop="1" thickBot="1">
      <c r="A2045" s="68"/>
      <c r="B2045" s="68"/>
      <c r="C2045" s="68"/>
      <c r="D2045" s="69"/>
      <c r="E2045" s="70"/>
      <c r="F2045" s="68"/>
    </row>
    <row r="2046" spans="1:6" ht="14.25" thickTop="1" thickBot="1">
      <c r="A2046" s="68"/>
      <c r="B2046" s="68"/>
      <c r="C2046" s="68"/>
      <c r="D2046" s="69"/>
      <c r="E2046" s="70"/>
      <c r="F2046" s="68"/>
    </row>
    <row r="2047" spans="1:6" ht="14.25" thickTop="1" thickBot="1">
      <c r="A2047" s="68"/>
      <c r="B2047" s="68"/>
      <c r="C2047" s="68"/>
      <c r="D2047" s="69"/>
      <c r="E2047" s="70"/>
      <c r="F2047" s="68"/>
    </row>
    <row r="2048" spans="1:6" ht="14.25" thickTop="1" thickBot="1">
      <c r="A2048" s="68"/>
      <c r="B2048" s="68"/>
      <c r="C2048" s="68"/>
      <c r="D2048" s="69"/>
      <c r="E2048" s="70"/>
      <c r="F2048" s="68"/>
    </row>
    <row r="2049" spans="1:6" ht="14.25" thickTop="1" thickBot="1">
      <c r="A2049" s="68"/>
      <c r="B2049" s="68"/>
      <c r="C2049" s="68"/>
      <c r="D2049" s="69"/>
      <c r="E2049" s="70"/>
      <c r="F2049" s="68"/>
    </row>
    <row r="2050" spans="1:6" ht="14.25" thickTop="1" thickBot="1">
      <c r="A2050" s="68"/>
      <c r="B2050" s="68"/>
      <c r="C2050" s="68"/>
      <c r="D2050" s="69"/>
      <c r="E2050" s="70"/>
      <c r="F2050" s="68"/>
    </row>
    <row r="2051" spans="1:6" ht="14.25" thickTop="1" thickBot="1">
      <c r="A2051" s="68"/>
      <c r="B2051" s="68"/>
      <c r="C2051" s="68"/>
      <c r="D2051" s="69"/>
      <c r="E2051" s="70"/>
      <c r="F2051" s="68"/>
    </row>
    <row r="2052" spans="1:6" ht="14.25" thickTop="1" thickBot="1">
      <c r="A2052" s="68"/>
      <c r="B2052" s="68"/>
      <c r="C2052" s="68"/>
      <c r="D2052" s="69"/>
      <c r="E2052" s="70"/>
      <c r="F2052" s="68"/>
    </row>
    <row r="2053" spans="1:6" ht="13.5" thickTop="1"/>
  </sheetData>
  <mergeCells count="1">
    <mergeCell ref="A2:F2"/>
  </mergeCells>
  <pageMargins left="0.7" right="0.7" top="0.75" bottom="0.75" header="0.3" footer="0.3"/>
  <pageSetup paperSize="9" scale="67" orientation="portrait" verticalDpi="200" r:id="rId1"/>
  <colBreaks count="1" manualBreakCount="1">
    <brk id="6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AJ2007"/>
  <sheetViews>
    <sheetView rightToLeft="1" zoomScale="60" zoomScaleNormal="60" workbookViewId="0">
      <pane ySplit="2" topLeftCell="A3" activePane="bottomLeft" state="frozen"/>
      <selection pane="bottomLeft" sqref="A1:B1"/>
    </sheetView>
  </sheetViews>
  <sheetFormatPr defaultRowHeight="25.5"/>
  <cols>
    <col min="1" max="1" width="28" style="1" customWidth="1"/>
    <col min="2" max="2" width="28" style="12" customWidth="1"/>
    <col min="3" max="3" width="49.42578125" style="13" customWidth="1"/>
    <col min="4" max="4" width="16.28515625" style="13" bestFit="1" customWidth="1"/>
    <col min="5" max="5" width="28" style="14" customWidth="1"/>
    <col min="6" max="6" width="28" style="2" customWidth="1"/>
    <col min="7" max="7" width="28" style="3" customWidth="1"/>
    <col min="8" max="8" width="28" style="2" customWidth="1"/>
    <col min="9" max="9" width="28" style="14" customWidth="1"/>
    <col min="10" max="35" width="28" style="3" customWidth="1"/>
    <col min="36" max="36" width="28" style="3" hidden="1" customWidth="1"/>
    <col min="37" max="256" width="28" style="3" customWidth="1"/>
    <col min="257" max="16384" width="9.140625" style="3"/>
  </cols>
  <sheetData>
    <row r="1" spans="1:36" ht="69" customHeight="1" thickTop="1" thickBot="1">
      <c r="A1" s="96" t="s">
        <v>28</v>
      </c>
      <c r="B1" s="97"/>
      <c r="C1" s="95"/>
      <c r="D1" s="95"/>
      <c r="E1" s="38"/>
      <c r="F1" s="98" t="s">
        <v>6</v>
      </c>
      <c r="G1" s="99"/>
      <c r="H1" s="100" t="s">
        <v>7</v>
      </c>
      <c r="I1" s="101"/>
    </row>
    <row r="2" spans="1:36" s="17" customFormat="1" ht="80.25" customHeight="1" thickTop="1" thickBot="1">
      <c r="A2" s="39" t="s">
        <v>5</v>
      </c>
      <c r="B2" s="40" t="s">
        <v>2</v>
      </c>
      <c r="C2" s="41" t="s">
        <v>27</v>
      </c>
      <c r="D2" s="42" t="s">
        <v>20</v>
      </c>
      <c r="E2" s="43" t="s">
        <v>0</v>
      </c>
      <c r="F2" s="44" t="s">
        <v>12</v>
      </c>
      <c r="G2" s="45" t="s">
        <v>11</v>
      </c>
      <c r="H2" s="46" t="s">
        <v>12</v>
      </c>
      <c r="I2" s="47" t="s">
        <v>13</v>
      </c>
    </row>
    <row r="3" spans="1:36" ht="27" thickTop="1" thickBot="1">
      <c r="A3" s="48">
        <v>100</v>
      </c>
      <c r="B3" s="49">
        <v>20</v>
      </c>
      <c r="C3" s="50" t="s">
        <v>23</v>
      </c>
      <c r="D3" s="51">
        <f>IFERROR(VLOOKUP(C3,'تكويد صنف_ارصدة'!$A$5:B500,2,FALSE),"")</f>
        <v>1</v>
      </c>
      <c r="E3" s="52">
        <v>41275</v>
      </c>
      <c r="F3" s="53">
        <v>22</v>
      </c>
      <c r="G3" s="54" t="s">
        <v>16</v>
      </c>
      <c r="H3" s="55"/>
      <c r="I3" s="52"/>
      <c r="AJ3" s="3" t="str">
        <f>IF(AND(NOT(ISERR(FIND('كارت صنف'!$J$1,D3&amp;C3))),E3&gt;='كارت صنف'!$J$2,E3&lt;='كارت صنف'!$J$3),COUNT($AJ$2:AJ2)+1,"")</f>
        <v/>
      </c>
    </row>
    <row r="4" spans="1:36" ht="27" thickTop="1" thickBot="1">
      <c r="A4" s="56">
        <v>40</v>
      </c>
      <c r="B4" s="57">
        <v>20</v>
      </c>
      <c r="C4" s="58" t="s">
        <v>24</v>
      </c>
      <c r="D4" s="59">
        <f>IFERROR(VLOOKUP(C4,'تكويد صنف_ارصدة'!$A$5:B501,2,FALSE),"")</f>
        <v>2</v>
      </c>
      <c r="E4" s="60">
        <v>41400</v>
      </c>
      <c r="F4" s="61"/>
      <c r="G4" s="62"/>
      <c r="H4" s="63">
        <v>33</v>
      </c>
      <c r="I4" s="60" t="s">
        <v>17</v>
      </c>
      <c r="AJ4" s="3" t="str">
        <f>IF(AND(NOT(ISERR(FIND('كارت صنف'!$J$1,D4&amp;C4))),E4&gt;='كارت صنف'!$J$2,E4&lt;='كارت صنف'!$J$3),COUNT($AJ$2:AJ3)+1,"")</f>
        <v/>
      </c>
    </row>
    <row r="5" spans="1:36" ht="27" thickTop="1" thickBot="1">
      <c r="A5" s="56">
        <v>50</v>
      </c>
      <c r="B5" s="57">
        <v>25</v>
      </c>
      <c r="C5" s="58" t="s">
        <v>22</v>
      </c>
      <c r="D5" s="59">
        <f>IFERROR(VLOOKUP(C5,'تكويد صنف_ارصدة'!$A$5:B502,2,FALSE),"")</f>
        <v>3</v>
      </c>
      <c r="E5" s="60">
        <v>41427</v>
      </c>
      <c r="F5" s="61"/>
      <c r="G5" s="62"/>
      <c r="H5" s="61"/>
      <c r="I5" s="60"/>
      <c r="AJ5" s="3" t="str">
        <f>IF(AND(NOT(ISERR(FIND('كارت صنف'!$J$1,D5&amp;C5))),E5&gt;='كارت صنف'!$J$2,E5&lt;='كارت صنف'!$J$3),COUNT($AJ$2:AJ4)+1,"")</f>
        <v/>
      </c>
    </row>
    <row r="6" spans="1:36" ht="27" thickTop="1" thickBot="1">
      <c r="A6" s="56">
        <v>200</v>
      </c>
      <c r="B6" s="57">
        <v>100</v>
      </c>
      <c r="C6" s="58" t="s">
        <v>18</v>
      </c>
      <c r="D6" s="59">
        <f>IFERROR(VLOOKUP(C6,'تكويد صنف_ارصدة'!$A$5:B503,2,FALSE),"")</f>
        <v>4</v>
      </c>
      <c r="E6" s="60">
        <v>41495</v>
      </c>
      <c r="F6" s="61"/>
      <c r="G6" s="62"/>
      <c r="H6" s="61"/>
      <c r="I6" s="60"/>
      <c r="AJ6" s="3" t="str">
        <f>IF(AND(NOT(ISERR(FIND('كارت صنف'!$J$1,D6&amp;C6))),E6&gt;='كارت صنف'!$J$2,E6&lt;='كارت صنف'!$J$3),COUNT($AJ$2:AJ5)+1,"")</f>
        <v/>
      </c>
    </row>
    <row r="7" spans="1:36" ht="27" thickTop="1" thickBot="1">
      <c r="A7" s="56">
        <v>200</v>
      </c>
      <c r="B7" s="57">
        <v>100</v>
      </c>
      <c r="C7" s="58" t="s">
        <v>25</v>
      </c>
      <c r="D7" s="59">
        <f>IFERROR(VLOOKUP(C7,'تكويد صنف_ارصدة'!$A$5:B504,2,FALSE),"")</f>
        <v>6</v>
      </c>
      <c r="E7" s="60">
        <v>41613</v>
      </c>
      <c r="F7" s="61"/>
      <c r="G7" s="62"/>
      <c r="H7" s="61"/>
      <c r="I7" s="60"/>
      <c r="AJ7" s="3">
        <f>IF(AND(NOT(ISERR(FIND('كارت صنف'!$J$1,D7&amp;C7))),E7&gt;='كارت صنف'!$J$2,E7&lt;='كارت صنف'!$J$3),COUNT($AJ$2:AJ6)+1,"")</f>
        <v>1</v>
      </c>
    </row>
    <row r="8" spans="1:36" ht="27" thickTop="1" thickBot="1">
      <c r="A8" s="56">
        <v>1000</v>
      </c>
      <c r="B8" s="57">
        <v>500</v>
      </c>
      <c r="C8" s="58" t="s">
        <v>19</v>
      </c>
      <c r="D8" s="59">
        <f>IFERROR(VLOOKUP(C8,'تكويد صنف_ارصدة'!$A$5:B505,2,FALSE),"")</f>
        <v>5</v>
      </c>
      <c r="E8" s="60">
        <v>41433</v>
      </c>
      <c r="F8" s="61"/>
      <c r="G8" s="62"/>
      <c r="H8" s="61"/>
      <c r="I8" s="60"/>
      <c r="AJ8" s="3" t="str">
        <f>IF(AND(NOT(ISERR(FIND('كارت صنف'!$J$1,D8&amp;C8))),E8&gt;='كارت صنف'!$J$2,E8&lt;='كارت صنف'!$J$3),COUNT($AJ$2:AJ7)+1,"")</f>
        <v/>
      </c>
    </row>
    <row r="9" spans="1:36" ht="27" thickTop="1" thickBot="1">
      <c r="A9" s="56">
        <v>300</v>
      </c>
      <c r="B9" s="57">
        <v>150</v>
      </c>
      <c r="C9" s="58" t="s">
        <v>25</v>
      </c>
      <c r="D9" s="59">
        <f>IFERROR(VLOOKUP(C9,'تكويد صنف_ارصدة'!$A$5:B506,2,FALSE),"")</f>
        <v>6</v>
      </c>
      <c r="E9" s="60">
        <v>41496</v>
      </c>
      <c r="F9" s="61"/>
      <c r="G9" s="62"/>
      <c r="H9" s="61"/>
      <c r="I9" s="60"/>
      <c r="AJ9" s="3">
        <f>IF(AND(NOT(ISERR(FIND('كارت صنف'!$J$1,D9&amp;C9))),E9&gt;='كارت صنف'!$J$2,E9&lt;='كارت صنف'!$J$3),COUNT($AJ$2:AJ8)+1,"")</f>
        <v>2</v>
      </c>
    </row>
    <row r="10" spans="1:36" ht="27" thickTop="1" thickBot="1">
      <c r="A10" s="56">
        <v>1200</v>
      </c>
      <c r="B10" s="57">
        <v>600</v>
      </c>
      <c r="C10" s="58" t="s">
        <v>25</v>
      </c>
      <c r="D10" s="59">
        <f>IFERROR(VLOOKUP(C10,'تكويد صنف_ارصدة'!$A$5:B507,2,FALSE),"")</f>
        <v>6</v>
      </c>
      <c r="E10" s="60">
        <v>41366</v>
      </c>
      <c r="F10" s="61"/>
      <c r="G10" s="62"/>
      <c r="H10" s="61"/>
      <c r="I10" s="60"/>
      <c r="AJ10" s="3">
        <f>IF(AND(NOT(ISERR(FIND('كارت صنف'!$J$1,D10&amp;C10))),E10&gt;='كارت صنف'!$J$2,E10&lt;='كارت صنف'!$J$3),COUNT($AJ$2:AJ9)+1,"")</f>
        <v>3</v>
      </c>
    </row>
    <row r="11" spans="1:36" ht="27" thickTop="1" thickBot="1">
      <c r="A11" s="56">
        <v>1500</v>
      </c>
      <c r="B11" s="57">
        <v>750</v>
      </c>
      <c r="C11" s="58" t="s">
        <v>25</v>
      </c>
      <c r="D11" s="59">
        <f>IFERROR(VLOOKUP(C11,'تكويد صنف_ارصدة'!$A$5:B508,2,FALSE),"")</f>
        <v>6</v>
      </c>
      <c r="E11" s="60">
        <v>41674</v>
      </c>
      <c r="F11" s="61"/>
      <c r="G11" s="62"/>
      <c r="H11" s="61"/>
      <c r="I11" s="60"/>
      <c r="AJ11" s="3">
        <f>IF(AND(NOT(ISERR(FIND('كارت صنف'!$J$1,D11&amp;C11))),E11&gt;='كارت صنف'!$J$2,E11&lt;='كارت صنف'!$J$3),COUNT($AJ$2:AJ10)+1,"")</f>
        <v>4</v>
      </c>
    </row>
    <row r="12" spans="1:36" ht="27" thickTop="1" thickBot="1">
      <c r="A12" s="56">
        <v>50</v>
      </c>
      <c r="B12" s="57">
        <v>100</v>
      </c>
      <c r="C12" s="58" t="s">
        <v>25</v>
      </c>
      <c r="D12" s="59">
        <f>IFERROR(VLOOKUP(C12,'تكويد صنف_ارصدة'!$A$5:B509,2,FALSE),"")</f>
        <v>6</v>
      </c>
      <c r="E12" s="60">
        <v>41667</v>
      </c>
      <c r="F12" s="61"/>
      <c r="G12" s="62"/>
      <c r="H12" s="61"/>
      <c r="I12" s="60"/>
      <c r="AJ12" s="3">
        <f>IF(AND(NOT(ISERR(FIND('كارت صنف'!$J$1,D12&amp;C12))),E12&gt;='كارت صنف'!$J$2,E12&lt;='كارت صنف'!$J$3),COUNT($AJ$2:AJ11)+1,"")</f>
        <v>5</v>
      </c>
    </row>
    <row r="13" spans="1:36" ht="27" thickTop="1" thickBot="1">
      <c r="A13" s="56">
        <v>2000</v>
      </c>
      <c r="B13" s="57">
        <v>1000</v>
      </c>
      <c r="C13" s="58" t="s">
        <v>26</v>
      </c>
      <c r="D13" s="59">
        <f>IFERROR(VLOOKUP(C13,'تكويد صنف_ارصدة'!$A$5:B510,2,FALSE),"")</f>
        <v>7</v>
      </c>
      <c r="E13" s="60">
        <v>41668</v>
      </c>
      <c r="F13" s="61"/>
      <c r="G13" s="62"/>
      <c r="H13" s="61"/>
      <c r="I13" s="60"/>
      <c r="AJ13" s="3" t="str">
        <f>IF(AND(NOT(ISERR(FIND('كارت صنف'!$J$1,D13&amp;C13))),E13&gt;='كارت صنف'!$J$2,E13&lt;='كارت صنف'!$J$3),COUNT($AJ$2:AJ12)+1,"")</f>
        <v/>
      </c>
    </row>
    <row r="14" spans="1:36" ht="27" thickTop="1" thickBot="1">
      <c r="A14" s="56">
        <v>5000</v>
      </c>
      <c r="B14" s="57">
        <v>2500</v>
      </c>
      <c r="C14" s="58" t="s">
        <v>30</v>
      </c>
      <c r="D14" s="59">
        <f>IFERROR(VLOOKUP(C14,'تكويد صنف_ارصدة'!$A$5:B511,2,FALSE),"")</f>
        <v>8</v>
      </c>
      <c r="E14" s="60">
        <v>41669</v>
      </c>
      <c r="F14" s="61"/>
      <c r="G14" s="62"/>
      <c r="H14" s="61"/>
      <c r="I14" s="60"/>
      <c r="AJ14" s="3" t="str">
        <f>IF(AND(NOT(ISERR(FIND('كارت صنف'!$J$1,D14&amp;C14))),E14&gt;='كارت صنف'!$J$2,E14&lt;='كارت صنف'!$J$3),COUNT($AJ$2:AJ13)+1,"")</f>
        <v/>
      </c>
    </row>
    <row r="15" spans="1:36" ht="27" thickTop="1" thickBot="1">
      <c r="A15" s="56"/>
      <c r="B15" s="57"/>
      <c r="C15" s="58"/>
      <c r="D15" s="59" t="str">
        <f>IFERROR(VLOOKUP(C15,'تكويد صنف_ارصدة'!$A$5:B512,2,FALSE),"")</f>
        <v/>
      </c>
      <c r="E15" s="60"/>
      <c r="F15" s="61"/>
      <c r="G15" s="62"/>
      <c r="H15" s="61"/>
      <c r="I15" s="60"/>
      <c r="AJ15" s="3" t="str">
        <f>IF(AND(NOT(ISERR(FIND('كارت صنف'!$J$1,D15&amp;C15))),E15&gt;='كارت صنف'!$J$2,E15&lt;='كارت صنف'!$J$3),COUNT($AJ$2:AJ14)+1,"")</f>
        <v/>
      </c>
    </row>
    <row r="16" spans="1:36" ht="27" thickTop="1" thickBot="1">
      <c r="A16" s="56"/>
      <c r="B16" s="57"/>
      <c r="C16" s="58"/>
      <c r="D16" s="59" t="str">
        <f>IFERROR(VLOOKUP(C16,'تكويد صنف_ارصدة'!$A$5:B513,2,FALSE),"")</f>
        <v/>
      </c>
      <c r="E16" s="60"/>
      <c r="F16" s="61"/>
      <c r="G16" s="62"/>
      <c r="H16" s="61"/>
      <c r="I16" s="60"/>
      <c r="AJ16" s="3" t="str">
        <f>IF(AND(NOT(ISERR(FIND('كارت صنف'!$J$1,D16&amp;C16))),E16&gt;='كارت صنف'!$J$2,E16&lt;='كارت صنف'!$J$3),COUNT($AJ$2:AJ15)+1,"")</f>
        <v/>
      </c>
    </row>
    <row r="17" spans="1:36" ht="27" thickTop="1" thickBot="1">
      <c r="A17" s="56"/>
      <c r="B17" s="57"/>
      <c r="C17" s="58"/>
      <c r="D17" s="59" t="str">
        <f>IFERROR(VLOOKUP(C17,'تكويد صنف_ارصدة'!$A$5:B514,2,FALSE),"")</f>
        <v/>
      </c>
      <c r="E17" s="60"/>
      <c r="F17" s="61"/>
      <c r="G17" s="62"/>
      <c r="H17" s="61"/>
      <c r="I17" s="60"/>
      <c r="AJ17" s="3" t="str">
        <f>IF(AND(NOT(ISERR(FIND('كارت صنف'!$J$1,D17&amp;C17))),E17&gt;='كارت صنف'!$J$2,E17&lt;='كارت صنف'!$J$3),COUNT($AJ$2:AJ16)+1,"")</f>
        <v/>
      </c>
    </row>
    <row r="18" spans="1:36" ht="27" thickTop="1" thickBot="1">
      <c r="A18" s="56"/>
      <c r="B18" s="57"/>
      <c r="C18" s="58"/>
      <c r="D18" s="59" t="str">
        <f>IFERROR(VLOOKUP(C18,'تكويد صنف_ارصدة'!$A$5:B515,2,FALSE),"")</f>
        <v/>
      </c>
      <c r="E18" s="60"/>
      <c r="F18" s="61"/>
      <c r="G18" s="62"/>
      <c r="H18" s="61"/>
      <c r="I18" s="60"/>
      <c r="AJ18" s="3" t="str">
        <f>IF(AND(NOT(ISERR(FIND('كارت صنف'!$J$1,D18&amp;C18))),E18&gt;='كارت صنف'!$J$2,E18&lt;='كارت صنف'!$J$3),COUNT($AJ$2:AJ17)+1,"")</f>
        <v/>
      </c>
    </row>
    <row r="19" spans="1:36" ht="27" thickTop="1" thickBot="1">
      <c r="A19" s="56"/>
      <c r="B19" s="57"/>
      <c r="C19" s="58"/>
      <c r="D19" s="59" t="str">
        <f>IFERROR(VLOOKUP(C19,'تكويد صنف_ارصدة'!$A$5:B516,2,FALSE),"")</f>
        <v/>
      </c>
      <c r="E19" s="60"/>
      <c r="F19" s="61"/>
      <c r="G19" s="62"/>
      <c r="H19" s="61"/>
      <c r="I19" s="60"/>
      <c r="AJ19" s="3" t="str">
        <f>IF(AND(NOT(ISERR(FIND('كارت صنف'!$J$1,D19&amp;C19))),E19&gt;='كارت صنف'!$J$2,E19&lt;='كارت صنف'!$J$3),COUNT($AJ$2:AJ18)+1,"")</f>
        <v/>
      </c>
    </row>
    <row r="20" spans="1:36" ht="27" thickTop="1" thickBot="1">
      <c r="A20" s="56"/>
      <c r="B20" s="57"/>
      <c r="C20" s="58"/>
      <c r="D20" s="59" t="str">
        <f>IFERROR(VLOOKUP(C20,'تكويد صنف_ارصدة'!$A$5:B517,2,FALSE),"")</f>
        <v/>
      </c>
      <c r="E20" s="60"/>
      <c r="F20" s="61"/>
      <c r="G20" s="62"/>
      <c r="H20" s="61"/>
      <c r="I20" s="60"/>
      <c r="AJ20" s="3" t="str">
        <f>IF(AND(NOT(ISERR(FIND('كارت صنف'!$J$1,D20&amp;C20))),E20&gt;='كارت صنف'!$J$2,E20&lt;='كارت صنف'!$J$3),COUNT($AJ$2:AJ19)+1,"")</f>
        <v/>
      </c>
    </row>
    <row r="21" spans="1:36" ht="27" thickTop="1" thickBot="1">
      <c r="A21" s="56"/>
      <c r="B21" s="57"/>
      <c r="C21" s="58"/>
      <c r="D21" s="59" t="str">
        <f>IFERROR(VLOOKUP(C21,'تكويد صنف_ارصدة'!$A$5:B518,2,FALSE),"")</f>
        <v/>
      </c>
      <c r="E21" s="60"/>
      <c r="F21" s="61"/>
      <c r="G21" s="62"/>
      <c r="H21" s="61"/>
      <c r="I21" s="60"/>
      <c r="AJ21" s="3" t="str">
        <f>IF(AND(NOT(ISERR(FIND('كارت صنف'!$J$1,D21&amp;C21))),E21&gt;='كارت صنف'!$J$2,E21&lt;='كارت صنف'!$J$3),COUNT($AJ$2:AJ20)+1,"")</f>
        <v/>
      </c>
    </row>
    <row r="22" spans="1:36" ht="27" thickTop="1" thickBot="1">
      <c r="A22" s="56"/>
      <c r="B22" s="57"/>
      <c r="C22" s="58"/>
      <c r="D22" s="59" t="str">
        <f>IFERROR(VLOOKUP(C22,'تكويد صنف_ارصدة'!$A$5:B519,2,FALSE),"")</f>
        <v/>
      </c>
      <c r="E22" s="60"/>
      <c r="F22" s="61"/>
      <c r="G22" s="62"/>
      <c r="H22" s="61"/>
      <c r="I22" s="60"/>
      <c r="AJ22" s="3" t="str">
        <f>IF(AND(NOT(ISERR(FIND('كارت صنف'!$J$1,D22&amp;C22))),E22&gt;='كارت صنف'!$J$2,E22&lt;='كارت صنف'!$J$3),COUNT($AJ$2:AJ21)+1,"")</f>
        <v/>
      </c>
    </row>
    <row r="23" spans="1:36" ht="27" thickTop="1" thickBot="1">
      <c r="A23" s="56"/>
      <c r="B23" s="57"/>
      <c r="C23" s="58"/>
      <c r="D23" s="59" t="str">
        <f>IFERROR(VLOOKUP(C23,'تكويد صنف_ارصدة'!$A$5:B520,2,FALSE),"")</f>
        <v/>
      </c>
      <c r="E23" s="60"/>
      <c r="F23" s="61"/>
      <c r="G23" s="62"/>
      <c r="H23" s="61"/>
      <c r="I23" s="60"/>
      <c r="AJ23" s="3" t="str">
        <f>IF(AND(NOT(ISERR(FIND('كارت صنف'!$J$1,D23&amp;C23))),E23&gt;='كارت صنف'!$J$2,E23&lt;='كارت صنف'!$J$3),COUNT($AJ$2:AJ22)+1,"")</f>
        <v/>
      </c>
    </row>
    <row r="24" spans="1:36" ht="27" thickTop="1" thickBot="1">
      <c r="A24" s="56"/>
      <c r="B24" s="57"/>
      <c r="C24" s="58"/>
      <c r="D24" s="59" t="str">
        <f>IFERROR(VLOOKUP(C24,'تكويد صنف_ارصدة'!$A$5:B521,2,FALSE),"")</f>
        <v/>
      </c>
      <c r="E24" s="60"/>
      <c r="F24" s="61"/>
      <c r="G24" s="62"/>
      <c r="H24" s="61"/>
      <c r="I24" s="60"/>
      <c r="AJ24" s="3" t="str">
        <f>IF(AND(NOT(ISERR(FIND('كارت صنف'!$J$1,D24&amp;C24))),E24&gt;='كارت صنف'!$J$2,E24&lt;='كارت صنف'!$J$3),COUNT($AJ$2:AJ23)+1,"")</f>
        <v/>
      </c>
    </row>
    <row r="25" spans="1:36" ht="27" thickTop="1" thickBot="1">
      <c r="A25" s="56"/>
      <c r="B25" s="57"/>
      <c r="C25" s="58"/>
      <c r="D25" s="59" t="str">
        <f>IFERROR(VLOOKUP(C25,'تكويد صنف_ارصدة'!$A$5:B522,2,FALSE),"")</f>
        <v/>
      </c>
      <c r="E25" s="60"/>
      <c r="F25" s="61"/>
      <c r="G25" s="62"/>
      <c r="H25" s="61"/>
      <c r="I25" s="60"/>
      <c r="AJ25" s="3" t="str">
        <f>IF(AND(NOT(ISERR(FIND('كارت صنف'!$J$1,D25&amp;C25))),E25&gt;='كارت صنف'!$J$2,E25&lt;='كارت صنف'!$J$3),COUNT($AJ$2:AJ24)+1,"")</f>
        <v/>
      </c>
    </row>
    <row r="26" spans="1:36" ht="27" thickTop="1" thickBot="1">
      <c r="A26" s="56"/>
      <c r="B26" s="57"/>
      <c r="C26" s="58"/>
      <c r="D26" s="59" t="str">
        <f>IFERROR(VLOOKUP(C26,'تكويد صنف_ارصدة'!$A$5:B523,2,FALSE),"")</f>
        <v/>
      </c>
      <c r="E26" s="60"/>
      <c r="F26" s="61"/>
      <c r="G26" s="62"/>
      <c r="H26" s="61"/>
      <c r="I26" s="60"/>
      <c r="AJ26" s="3" t="str">
        <f>IF(AND(NOT(ISERR(FIND('كارت صنف'!$J$1,D26&amp;C26))),E26&gt;='كارت صنف'!$J$2,E26&lt;='كارت صنف'!$J$3),COUNT($AJ$2:AJ25)+1,"")</f>
        <v/>
      </c>
    </row>
    <row r="27" spans="1:36" ht="27" thickTop="1" thickBot="1">
      <c r="A27" s="56"/>
      <c r="B27" s="57"/>
      <c r="C27" s="58"/>
      <c r="D27" s="59" t="str">
        <f>IFERROR(VLOOKUP(C27,'تكويد صنف_ارصدة'!$A$5:B524,2,FALSE),"")</f>
        <v/>
      </c>
      <c r="E27" s="60"/>
      <c r="F27" s="61"/>
      <c r="G27" s="62"/>
      <c r="H27" s="61"/>
      <c r="I27" s="60"/>
      <c r="AJ27" s="3" t="str">
        <f>IF(AND(NOT(ISERR(FIND('كارت صنف'!$J$1,D27&amp;C27))),E27&gt;='كارت صنف'!$J$2,E27&lt;='كارت صنف'!$J$3),COUNT($AJ$2:AJ26)+1,"")</f>
        <v/>
      </c>
    </row>
    <row r="28" spans="1:36" ht="27" thickTop="1" thickBot="1">
      <c r="A28" s="56"/>
      <c r="B28" s="57"/>
      <c r="C28" s="58"/>
      <c r="D28" s="59" t="str">
        <f>IFERROR(VLOOKUP(C28,'تكويد صنف_ارصدة'!$A$5:B525,2,FALSE),"")</f>
        <v/>
      </c>
      <c r="E28" s="60"/>
      <c r="F28" s="61"/>
      <c r="G28" s="62"/>
      <c r="H28" s="61"/>
      <c r="I28" s="60"/>
      <c r="AJ28" s="3" t="str">
        <f>IF(AND(NOT(ISERR(FIND('كارت صنف'!$J$1,D28&amp;C28))),E28&gt;='كارت صنف'!$J$2,E28&lt;='كارت صنف'!$J$3),COUNT($AJ$2:AJ27)+1,"")</f>
        <v/>
      </c>
    </row>
    <row r="29" spans="1:36" ht="27" thickTop="1" thickBot="1">
      <c r="A29" s="56"/>
      <c r="B29" s="57"/>
      <c r="C29" s="58"/>
      <c r="D29" s="59" t="str">
        <f>IFERROR(VLOOKUP(C29,'تكويد صنف_ارصدة'!$A$5:B526,2,FALSE),"")</f>
        <v/>
      </c>
      <c r="E29" s="60"/>
      <c r="F29" s="61"/>
      <c r="G29" s="62"/>
      <c r="H29" s="61"/>
      <c r="I29" s="60"/>
      <c r="AJ29" s="3" t="str">
        <f>IF(AND(NOT(ISERR(FIND('كارت صنف'!$J$1,D29&amp;C29))),E29&gt;='كارت صنف'!$J$2,E29&lt;='كارت صنف'!$J$3),COUNT($AJ$2:AJ28)+1,"")</f>
        <v/>
      </c>
    </row>
    <row r="30" spans="1:36" ht="27" thickTop="1" thickBot="1">
      <c r="A30" s="56"/>
      <c r="B30" s="57"/>
      <c r="C30" s="58"/>
      <c r="D30" s="59" t="str">
        <f>IFERROR(VLOOKUP(C30,'تكويد صنف_ارصدة'!$A$5:B527,2,FALSE),"")</f>
        <v/>
      </c>
      <c r="E30" s="60"/>
      <c r="F30" s="61"/>
      <c r="G30" s="62"/>
      <c r="H30" s="61"/>
      <c r="I30" s="60"/>
      <c r="AJ30" s="3" t="str">
        <f>IF(AND(NOT(ISERR(FIND('كارت صنف'!$J$1,D30&amp;C30))),E30&gt;='كارت صنف'!$J$2,E30&lt;='كارت صنف'!$J$3),COUNT($AJ$2:AJ29)+1,"")</f>
        <v/>
      </c>
    </row>
    <row r="31" spans="1:36" ht="27" thickTop="1" thickBot="1">
      <c r="A31" s="56"/>
      <c r="B31" s="57"/>
      <c r="C31" s="58"/>
      <c r="D31" s="59" t="str">
        <f>IFERROR(VLOOKUP(C31,'تكويد صنف_ارصدة'!$A$5:B528,2,FALSE),"")</f>
        <v/>
      </c>
      <c r="E31" s="60"/>
      <c r="F31" s="61"/>
      <c r="G31" s="62"/>
      <c r="H31" s="61"/>
      <c r="I31" s="60"/>
      <c r="AJ31" s="3" t="str">
        <f>IF(AND(NOT(ISERR(FIND('كارت صنف'!$J$1,D31&amp;C31))),E31&gt;='كارت صنف'!$J$2,E31&lt;='كارت صنف'!$J$3),COUNT($AJ$2:AJ30)+1,"")</f>
        <v/>
      </c>
    </row>
    <row r="32" spans="1:36" ht="27" thickTop="1" thickBot="1">
      <c r="A32" s="56"/>
      <c r="B32" s="57"/>
      <c r="C32" s="58"/>
      <c r="D32" s="59" t="str">
        <f>IFERROR(VLOOKUP(C32,'تكويد صنف_ارصدة'!$A$5:B529,2,FALSE),"")</f>
        <v/>
      </c>
      <c r="E32" s="60"/>
      <c r="F32" s="61"/>
      <c r="G32" s="62"/>
      <c r="H32" s="61"/>
      <c r="I32" s="60"/>
      <c r="AJ32" s="3" t="str">
        <f>IF(AND(NOT(ISERR(FIND('كارت صنف'!$J$1,D32&amp;C32))),E32&gt;='كارت صنف'!$J$2,E32&lt;='كارت صنف'!$J$3),COUNT($AJ$2:AJ31)+1,"")</f>
        <v/>
      </c>
    </row>
    <row r="33" spans="1:36" ht="27" thickTop="1" thickBot="1">
      <c r="A33" s="56"/>
      <c r="B33" s="57"/>
      <c r="C33" s="58"/>
      <c r="D33" s="59" t="str">
        <f>IFERROR(VLOOKUP(C33,'تكويد صنف_ارصدة'!$A$5:B530,2,FALSE),"")</f>
        <v/>
      </c>
      <c r="E33" s="60"/>
      <c r="F33" s="61"/>
      <c r="G33" s="62"/>
      <c r="H33" s="61"/>
      <c r="I33" s="60"/>
      <c r="AJ33" s="3" t="str">
        <f>IF(AND(NOT(ISERR(FIND('كارت صنف'!$J$1,D33&amp;C33))),E33&gt;='كارت صنف'!$J$2,E33&lt;='كارت صنف'!$J$3),COUNT($AJ$2:AJ32)+1,"")</f>
        <v/>
      </c>
    </row>
    <row r="34" spans="1:36" ht="27" thickTop="1" thickBot="1">
      <c r="A34" s="56"/>
      <c r="B34" s="57"/>
      <c r="C34" s="58"/>
      <c r="D34" s="59" t="str">
        <f>IFERROR(VLOOKUP(C34,'تكويد صنف_ارصدة'!$A$5:B531,2,FALSE),"")</f>
        <v/>
      </c>
      <c r="E34" s="60"/>
      <c r="F34" s="61"/>
      <c r="G34" s="62"/>
      <c r="H34" s="61"/>
      <c r="I34" s="60"/>
      <c r="AJ34" s="3" t="str">
        <f>IF(AND(NOT(ISERR(FIND('كارت صنف'!$J$1,D34&amp;C34))),E34&gt;='كارت صنف'!$J$2,E34&lt;='كارت صنف'!$J$3),COUNT($AJ$2:AJ33)+1,"")</f>
        <v/>
      </c>
    </row>
    <row r="35" spans="1:36" ht="27" thickTop="1" thickBot="1">
      <c r="A35" s="56"/>
      <c r="B35" s="57"/>
      <c r="C35" s="58"/>
      <c r="D35" s="59" t="str">
        <f>IFERROR(VLOOKUP(C35,'تكويد صنف_ارصدة'!$A$5:B532,2,FALSE),"")</f>
        <v/>
      </c>
      <c r="E35" s="60"/>
      <c r="F35" s="61"/>
      <c r="G35" s="62"/>
      <c r="H35" s="61"/>
      <c r="I35" s="60"/>
      <c r="AJ35" s="3" t="str">
        <f>IF(AND(NOT(ISERR(FIND('كارت صنف'!$J$1,D35&amp;C35))),E35&gt;='كارت صنف'!$J$2,E35&lt;='كارت صنف'!$J$3),COUNT($AJ$2:AJ34)+1,"")</f>
        <v/>
      </c>
    </row>
    <row r="36" spans="1:36" ht="27" thickTop="1" thickBot="1">
      <c r="A36" s="56"/>
      <c r="B36" s="57"/>
      <c r="C36" s="58"/>
      <c r="D36" s="59" t="str">
        <f>IFERROR(VLOOKUP(C36,'تكويد صنف_ارصدة'!$A$5:B533,2,FALSE),"")</f>
        <v/>
      </c>
      <c r="E36" s="60"/>
      <c r="F36" s="61"/>
      <c r="G36" s="62"/>
      <c r="H36" s="61"/>
      <c r="I36" s="60"/>
      <c r="AJ36" s="3" t="str">
        <f>IF(AND(NOT(ISERR(FIND('كارت صنف'!$J$1,D36&amp;C36))),E36&gt;='كارت صنف'!$J$2,E36&lt;='كارت صنف'!$J$3),COUNT($AJ$2:AJ35)+1,"")</f>
        <v/>
      </c>
    </row>
    <row r="37" spans="1:36" ht="27" thickTop="1" thickBot="1">
      <c r="A37" s="56"/>
      <c r="B37" s="57"/>
      <c r="C37" s="58"/>
      <c r="D37" s="59" t="str">
        <f>IFERROR(VLOOKUP(C37,'تكويد صنف_ارصدة'!$A$5:B534,2,FALSE),"")</f>
        <v/>
      </c>
      <c r="E37" s="60"/>
      <c r="F37" s="61"/>
      <c r="G37" s="62"/>
      <c r="H37" s="61"/>
      <c r="I37" s="60"/>
      <c r="AJ37" s="3" t="str">
        <f>IF(AND(NOT(ISERR(FIND('كارت صنف'!$J$1,D37&amp;C37))),E37&gt;='كارت صنف'!$J$2,E37&lt;='كارت صنف'!$J$3),COUNT($AJ$2:AJ36)+1,"")</f>
        <v/>
      </c>
    </row>
    <row r="38" spans="1:36" ht="27" thickTop="1" thickBot="1">
      <c r="A38" s="56"/>
      <c r="B38" s="57"/>
      <c r="C38" s="58"/>
      <c r="D38" s="59" t="str">
        <f>IFERROR(VLOOKUP(C38,'تكويد صنف_ارصدة'!$A$5:B535,2,FALSE),"")</f>
        <v/>
      </c>
      <c r="E38" s="60"/>
      <c r="F38" s="61"/>
      <c r="G38" s="62"/>
      <c r="H38" s="61"/>
      <c r="I38" s="60"/>
      <c r="AJ38" s="3" t="str">
        <f>IF(AND(NOT(ISERR(FIND('كارت صنف'!$J$1,D38&amp;C38))),E38&gt;='كارت صنف'!$J$2,E38&lt;='كارت صنف'!$J$3),COUNT($AJ$2:AJ37)+1,"")</f>
        <v/>
      </c>
    </row>
    <row r="39" spans="1:36" ht="27" thickTop="1" thickBot="1">
      <c r="A39" s="56"/>
      <c r="B39" s="57"/>
      <c r="C39" s="58"/>
      <c r="D39" s="59" t="str">
        <f>IFERROR(VLOOKUP(C39,'تكويد صنف_ارصدة'!$A$5:B536,2,FALSE),"")</f>
        <v/>
      </c>
      <c r="E39" s="60"/>
      <c r="F39" s="61"/>
      <c r="G39" s="62"/>
      <c r="H39" s="61"/>
      <c r="I39" s="60"/>
      <c r="AJ39" s="3" t="str">
        <f>IF(AND(NOT(ISERR(FIND('كارت صنف'!$J$1,D39&amp;C39))),E39&gt;='كارت صنف'!$J$2,E39&lt;='كارت صنف'!$J$3),COUNT($AJ$2:AJ38)+1,"")</f>
        <v/>
      </c>
    </row>
    <row r="40" spans="1:36" ht="27" thickTop="1" thickBot="1">
      <c r="A40" s="56"/>
      <c r="B40" s="57"/>
      <c r="C40" s="58"/>
      <c r="D40" s="59" t="str">
        <f>IFERROR(VLOOKUP(C40,'تكويد صنف_ارصدة'!$A$5:B537,2,FALSE),"")</f>
        <v/>
      </c>
      <c r="E40" s="60"/>
      <c r="F40" s="61"/>
      <c r="G40" s="62"/>
      <c r="H40" s="61"/>
      <c r="I40" s="60"/>
      <c r="AJ40" s="3" t="str">
        <f>IF(AND(NOT(ISERR(FIND('كارت صنف'!$J$1,D40&amp;C40))),E40&gt;='كارت صنف'!$J$2,E40&lt;='كارت صنف'!$J$3),COUNT($AJ$2:AJ39)+1,"")</f>
        <v/>
      </c>
    </row>
    <row r="41" spans="1:36" ht="27" thickTop="1" thickBot="1">
      <c r="A41" s="56"/>
      <c r="B41" s="57"/>
      <c r="C41" s="58"/>
      <c r="D41" s="59" t="str">
        <f>IFERROR(VLOOKUP(C41,'تكويد صنف_ارصدة'!$A$5:B538,2,FALSE),"")</f>
        <v/>
      </c>
      <c r="E41" s="60"/>
      <c r="F41" s="61"/>
      <c r="G41" s="62"/>
      <c r="H41" s="61"/>
      <c r="I41" s="60"/>
      <c r="AJ41" s="3" t="str">
        <f>IF(AND(NOT(ISERR(FIND('كارت صنف'!$J$1,D41&amp;C41))),E41&gt;='كارت صنف'!$J$2,E41&lt;='كارت صنف'!$J$3),COUNT($AJ$2:AJ40)+1,"")</f>
        <v/>
      </c>
    </row>
    <row r="42" spans="1:36" ht="27" thickTop="1" thickBot="1">
      <c r="A42" s="56"/>
      <c r="B42" s="57"/>
      <c r="C42" s="58"/>
      <c r="D42" s="59" t="str">
        <f>IFERROR(VLOOKUP(C42,'تكويد صنف_ارصدة'!$A$5:B539,2,FALSE),"")</f>
        <v/>
      </c>
      <c r="E42" s="60"/>
      <c r="F42" s="61"/>
      <c r="G42" s="62"/>
      <c r="H42" s="61"/>
      <c r="I42" s="60"/>
      <c r="AJ42" s="3" t="str">
        <f>IF(AND(NOT(ISERR(FIND('كارت صنف'!$J$1,D42&amp;C42))),E42&gt;='كارت صنف'!$J$2,E42&lt;='كارت صنف'!$J$3),COUNT($AJ$2:AJ41)+1,"")</f>
        <v/>
      </c>
    </row>
    <row r="43" spans="1:36" ht="27" thickTop="1" thickBot="1">
      <c r="A43" s="56"/>
      <c r="B43" s="57"/>
      <c r="C43" s="58"/>
      <c r="D43" s="59" t="str">
        <f>IFERROR(VLOOKUP(C43,'تكويد صنف_ارصدة'!$A$5:B540,2,FALSE),"")</f>
        <v/>
      </c>
      <c r="E43" s="60"/>
      <c r="F43" s="61"/>
      <c r="G43" s="62"/>
      <c r="H43" s="61"/>
      <c r="I43" s="60"/>
      <c r="AJ43" s="3" t="str">
        <f>IF(AND(NOT(ISERR(FIND('كارت صنف'!$J$1,D43&amp;C43))),E43&gt;='كارت صنف'!$J$2,E43&lt;='كارت صنف'!$J$3),COUNT($AJ$2:AJ42)+1,"")</f>
        <v/>
      </c>
    </row>
    <row r="44" spans="1:36" ht="27" thickTop="1" thickBot="1">
      <c r="A44" s="56"/>
      <c r="B44" s="57"/>
      <c r="C44" s="58"/>
      <c r="D44" s="59" t="str">
        <f>IFERROR(VLOOKUP(C44,'تكويد صنف_ارصدة'!$A$5:B541,2,FALSE),"")</f>
        <v/>
      </c>
      <c r="E44" s="60"/>
      <c r="F44" s="61"/>
      <c r="G44" s="62"/>
      <c r="H44" s="61"/>
      <c r="I44" s="60"/>
      <c r="AJ44" s="3" t="str">
        <f>IF(AND(NOT(ISERR(FIND('كارت صنف'!$J$1,D44&amp;C44))),E44&gt;='كارت صنف'!$J$2,E44&lt;='كارت صنف'!$J$3),COUNT($AJ$2:AJ43)+1,"")</f>
        <v/>
      </c>
    </row>
    <row r="45" spans="1:36" ht="27" thickTop="1" thickBot="1">
      <c r="A45" s="56"/>
      <c r="B45" s="57"/>
      <c r="C45" s="58"/>
      <c r="D45" s="59" t="str">
        <f>IFERROR(VLOOKUP(C45,'تكويد صنف_ارصدة'!$A$5:B542,2,FALSE),"")</f>
        <v/>
      </c>
      <c r="E45" s="60"/>
      <c r="F45" s="61"/>
      <c r="G45" s="62"/>
      <c r="H45" s="61"/>
      <c r="I45" s="60"/>
      <c r="AJ45" s="3" t="str">
        <f>IF(AND(NOT(ISERR(FIND('كارت صنف'!$J$1,D45&amp;C45))),E45&gt;='كارت صنف'!$J$2,E45&lt;='كارت صنف'!$J$3),COUNT($AJ$2:AJ44)+1,"")</f>
        <v/>
      </c>
    </row>
    <row r="46" spans="1:36" ht="27" thickTop="1" thickBot="1">
      <c r="A46" s="56"/>
      <c r="B46" s="57"/>
      <c r="C46" s="58"/>
      <c r="D46" s="59" t="str">
        <f>IFERROR(VLOOKUP(C46,'تكويد صنف_ارصدة'!$A$5:B543,2,FALSE),"")</f>
        <v/>
      </c>
      <c r="E46" s="60"/>
      <c r="F46" s="61"/>
      <c r="G46" s="62"/>
      <c r="H46" s="61"/>
      <c r="I46" s="60"/>
      <c r="AJ46" s="3" t="str">
        <f>IF(AND(NOT(ISERR(FIND('كارت صنف'!$J$1,D46&amp;C46))),E46&gt;='كارت صنف'!$J$2,E46&lt;='كارت صنف'!$J$3),COUNT($AJ$2:AJ45)+1,"")</f>
        <v/>
      </c>
    </row>
    <row r="47" spans="1:36" ht="27" thickTop="1" thickBot="1">
      <c r="A47" s="56"/>
      <c r="B47" s="57"/>
      <c r="C47" s="58"/>
      <c r="D47" s="59" t="str">
        <f>IFERROR(VLOOKUP(C47,'تكويد صنف_ارصدة'!$A$5:B544,2,FALSE),"")</f>
        <v/>
      </c>
      <c r="E47" s="60"/>
      <c r="F47" s="61"/>
      <c r="G47" s="62"/>
      <c r="H47" s="61"/>
      <c r="I47" s="60"/>
      <c r="AJ47" s="3" t="str">
        <f>IF(AND(NOT(ISERR(FIND('كارت صنف'!$J$1,D47&amp;C47))),E47&gt;='كارت صنف'!$J$2,E47&lt;='كارت صنف'!$J$3),COUNT($AJ$2:AJ46)+1,"")</f>
        <v/>
      </c>
    </row>
    <row r="48" spans="1:36" ht="27" thickTop="1" thickBot="1">
      <c r="A48" s="56"/>
      <c r="B48" s="57"/>
      <c r="C48" s="58"/>
      <c r="D48" s="59" t="str">
        <f>IFERROR(VLOOKUP(C48,'تكويد صنف_ارصدة'!$A$5:B545,2,FALSE),"")</f>
        <v/>
      </c>
      <c r="E48" s="60"/>
      <c r="F48" s="61"/>
      <c r="G48" s="62"/>
      <c r="H48" s="61"/>
      <c r="I48" s="60"/>
      <c r="AJ48" s="3" t="str">
        <f>IF(AND(NOT(ISERR(FIND('كارت صنف'!$J$1,D48&amp;C48))),E48&gt;='كارت صنف'!$J$2,E48&lt;='كارت صنف'!$J$3),COUNT($AJ$2:AJ47)+1,"")</f>
        <v/>
      </c>
    </row>
    <row r="49" spans="1:36" ht="27" thickTop="1" thickBot="1">
      <c r="A49" s="56"/>
      <c r="B49" s="57"/>
      <c r="C49" s="58"/>
      <c r="D49" s="59" t="str">
        <f>IFERROR(VLOOKUP(C49,'تكويد صنف_ارصدة'!$A$5:B546,2,FALSE),"")</f>
        <v/>
      </c>
      <c r="E49" s="60"/>
      <c r="F49" s="61"/>
      <c r="G49" s="62"/>
      <c r="H49" s="61"/>
      <c r="I49" s="60"/>
      <c r="AJ49" s="3" t="str">
        <f>IF(AND(NOT(ISERR(FIND('كارت صنف'!$J$1,D49&amp;C49))),E49&gt;='كارت صنف'!$J$2,E49&lt;='كارت صنف'!$J$3),COUNT($AJ$2:AJ48)+1,"")</f>
        <v/>
      </c>
    </row>
    <row r="50" spans="1:36" ht="27" thickTop="1" thickBot="1">
      <c r="A50" s="56"/>
      <c r="B50" s="57"/>
      <c r="C50" s="58"/>
      <c r="D50" s="59" t="str">
        <f>IFERROR(VLOOKUP(C50,'تكويد صنف_ارصدة'!$A$5:B547,2,FALSE),"")</f>
        <v/>
      </c>
      <c r="E50" s="60"/>
      <c r="F50" s="61"/>
      <c r="G50" s="62"/>
      <c r="H50" s="61"/>
      <c r="I50" s="60"/>
      <c r="AJ50" s="3" t="str">
        <f>IF(AND(NOT(ISERR(FIND('كارت صنف'!$J$1,D50&amp;C50))),E50&gt;='كارت صنف'!$J$2,E50&lt;='كارت صنف'!$J$3),COUNT($AJ$2:AJ49)+1,"")</f>
        <v/>
      </c>
    </row>
    <row r="51" spans="1:36" ht="27" thickTop="1" thickBot="1">
      <c r="A51" s="56"/>
      <c r="B51" s="57"/>
      <c r="C51" s="58"/>
      <c r="D51" s="59" t="str">
        <f>IFERROR(VLOOKUP(C51,'تكويد صنف_ارصدة'!$A$5:B548,2,FALSE),"")</f>
        <v/>
      </c>
      <c r="E51" s="60"/>
      <c r="F51" s="61"/>
      <c r="G51" s="62"/>
      <c r="H51" s="61"/>
      <c r="I51" s="60"/>
      <c r="AJ51" s="3" t="str">
        <f>IF(AND(NOT(ISERR(FIND('كارت صنف'!$J$1,D51&amp;C51))),E51&gt;='كارت صنف'!$J$2,E51&lt;='كارت صنف'!$J$3),COUNT($AJ$2:AJ50)+1,"")</f>
        <v/>
      </c>
    </row>
    <row r="52" spans="1:36" ht="27" thickTop="1" thickBot="1">
      <c r="A52" s="56"/>
      <c r="B52" s="57"/>
      <c r="C52" s="58"/>
      <c r="D52" s="59" t="str">
        <f>IFERROR(VLOOKUP(C52,'تكويد صنف_ارصدة'!$A$5:B549,2,FALSE),"")</f>
        <v/>
      </c>
      <c r="E52" s="60"/>
      <c r="F52" s="61"/>
      <c r="G52" s="62"/>
      <c r="H52" s="61"/>
      <c r="I52" s="60"/>
      <c r="AJ52" s="3" t="str">
        <f>IF(AND(NOT(ISERR(FIND('كارت صنف'!$J$1,D52&amp;C52))),E52&gt;='كارت صنف'!$J$2,E52&lt;='كارت صنف'!$J$3),COUNT($AJ$2:AJ51)+1,"")</f>
        <v/>
      </c>
    </row>
    <row r="53" spans="1:36" ht="27" thickTop="1" thickBot="1">
      <c r="A53" s="56"/>
      <c r="B53" s="57"/>
      <c r="C53" s="58"/>
      <c r="D53" s="59" t="str">
        <f>IFERROR(VLOOKUP(C53,'تكويد صنف_ارصدة'!$A$5:B550,2,FALSE),"")</f>
        <v/>
      </c>
      <c r="E53" s="60"/>
      <c r="F53" s="61"/>
      <c r="G53" s="62"/>
      <c r="H53" s="61"/>
      <c r="I53" s="60"/>
      <c r="AJ53" s="3" t="str">
        <f>IF(AND(NOT(ISERR(FIND('كارت صنف'!$J$1,D53&amp;C53))),E53&gt;='كارت صنف'!$J$2,E53&lt;='كارت صنف'!$J$3),COUNT($AJ$2:AJ52)+1,"")</f>
        <v/>
      </c>
    </row>
    <row r="54" spans="1:36" ht="27" thickTop="1" thickBot="1">
      <c r="A54" s="56"/>
      <c r="B54" s="57"/>
      <c r="C54" s="58"/>
      <c r="D54" s="59" t="str">
        <f>IFERROR(VLOOKUP(C54,'تكويد صنف_ارصدة'!$A$5:B551,2,FALSE),"")</f>
        <v/>
      </c>
      <c r="E54" s="60"/>
      <c r="F54" s="61"/>
      <c r="G54" s="62"/>
      <c r="H54" s="61"/>
      <c r="I54" s="60"/>
      <c r="AJ54" s="3" t="str">
        <f>IF(AND(NOT(ISERR(FIND('كارت صنف'!$J$1,D54&amp;C54))),E54&gt;='كارت صنف'!$J$2,E54&lt;='كارت صنف'!$J$3),COUNT($AJ$2:AJ53)+1,"")</f>
        <v/>
      </c>
    </row>
    <row r="55" spans="1:36" ht="27" thickTop="1" thickBot="1">
      <c r="A55" s="56"/>
      <c r="B55" s="57"/>
      <c r="C55" s="58"/>
      <c r="D55" s="59" t="str">
        <f>IFERROR(VLOOKUP(C55,'تكويد صنف_ارصدة'!$A$5:B552,2,FALSE),"")</f>
        <v/>
      </c>
      <c r="E55" s="60"/>
      <c r="F55" s="61"/>
      <c r="G55" s="62"/>
      <c r="H55" s="61"/>
      <c r="I55" s="60"/>
      <c r="AJ55" s="3" t="str">
        <f>IF(AND(NOT(ISERR(FIND('كارت صنف'!$J$1,D55&amp;C55))),E55&gt;='كارت صنف'!$J$2,E55&lt;='كارت صنف'!$J$3),COUNT($AJ$2:AJ54)+1,"")</f>
        <v/>
      </c>
    </row>
    <row r="56" spans="1:36" ht="27" thickTop="1" thickBot="1">
      <c r="A56" s="56"/>
      <c r="B56" s="57"/>
      <c r="C56" s="58"/>
      <c r="D56" s="59" t="str">
        <f>IFERROR(VLOOKUP(C56,'تكويد صنف_ارصدة'!$A$5:B553,2,FALSE),"")</f>
        <v/>
      </c>
      <c r="E56" s="60"/>
      <c r="F56" s="61"/>
      <c r="G56" s="62"/>
      <c r="H56" s="61"/>
      <c r="I56" s="60"/>
      <c r="AJ56" s="3" t="str">
        <f>IF(AND(NOT(ISERR(FIND('كارت صنف'!$J$1,D56&amp;C56))),E56&gt;='كارت صنف'!$J$2,E56&lt;='كارت صنف'!$J$3),COUNT($AJ$2:AJ55)+1,"")</f>
        <v/>
      </c>
    </row>
    <row r="57" spans="1:36" ht="27" thickTop="1" thickBot="1">
      <c r="A57" s="56"/>
      <c r="B57" s="57"/>
      <c r="C57" s="58"/>
      <c r="D57" s="59" t="str">
        <f>IFERROR(VLOOKUP(C57,'تكويد صنف_ارصدة'!$A$5:B554,2,FALSE),"")</f>
        <v/>
      </c>
      <c r="E57" s="60"/>
      <c r="F57" s="61"/>
      <c r="G57" s="62"/>
      <c r="H57" s="61"/>
      <c r="I57" s="60"/>
      <c r="AJ57" s="3" t="str">
        <f>IF(AND(NOT(ISERR(FIND('كارت صنف'!$J$1,D57&amp;C57))),E57&gt;='كارت صنف'!$J$2,E57&lt;='كارت صنف'!$J$3),COUNT($AJ$2:AJ56)+1,"")</f>
        <v/>
      </c>
    </row>
    <row r="58" spans="1:36" ht="27" thickTop="1" thickBot="1">
      <c r="A58" s="56"/>
      <c r="B58" s="57"/>
      <c r="C58" s="58"/>
      <c r="D58" s="59" t="str">
        <f>IFERROR(VLOOKUP(C58,'تكويد صنف_ارصدة'!$A$5:B555,2,FALSE),"")</f>
        <v/>
      </c>
      <c r="E58" s="60"/>
      <c r="F58" s="61"/>
      <c r="G58" s="62"/>
      <c r="H58" s="61"/>
      <c r="I58" s="60"/>
      <c r="AJ58" s="3" t="str">
        <f>IF(AND(NOT(ISERR(FIND('كارت صنف'!$J$1,D58&amp;C58))),E58&gt;='كارت صنف'!$J$2,E58&lt;='كارت صنف'!$J$3),COUNT($AJ$2:AJ57)+1,"")</f>
        <v/>
      </c>
    </row>
    <row r="59" spans="1:36" ht="27" thickTop="1" thickBot="1">
      <c r="A59" s="56"/>
      <c r="B59" s="57"/>
      <c r="C59" s="58"/>
      <c r="D59" s="59" t="str">
        <f>IFERROR(VLOOKUP(C59,'تكويد صنف_ارصدة'!$A$5:B556,2,FALSE),"")</f>
        <v/>
      </c>
      <c r="E59" s="60"/>
      <c r="F59" s="61"/>
      <c r="G59" s="62"/>
      <c r="H59" s="61"/>
      <c r="I59" s="60"/>
      <c r="AJ59" s="3" t="str">
        <f>IF(AND(NOT(ISERR(FIND('كارت صنف'!$J$1,D59&amp;C59))),E59&gt;='كارت صنف'!$J$2,E59&lt;='كارت صنف'!$J$3),COUNT($AJ$2:AJ58)+1,"")</f>
        <v/>
      </c>
    </row>
    <row r="60" spans="1:36" ht="27" thickTop="1" thickBot="1">
      <c r="A60" s="56"/>
      <c r="B60" s="57"/>
      <c r="C60" s="58"/>
      <c r="D60" s="59" t="str">
        <f>IFERROR(VLOOKUP(C60,'تكويد صنف_ارصدة'!$A$5:B557,2,FALSE),"")</f>
        <v/>
      </c>
      <c r="E60" s="60"/>
      <c r="F60" s="61"/>
      <c r="G60" s="62"/>
      <c r="H60" s="61"/>
      <c r="I60" s="60"/>
      <c r="AJ60" s="3" t="str">
        <f>IF(AND(NOT(ISERR(FIND('كارت صنف'!$J$1,D60&amp;C60))),E60&gt;='كارت صنف'!$J$2,E60&lt;='كارت صنف'!$J$3),COUNT($AJ$2:AJ59)+1,"")</f>
        <v/>
      </c>
    </row>
    <row r="61" spans="1:36" ht="27" thickTop="1" thickBot="1">
      <c r="A61" s="56"/>
      <c r="B61" s="57"/>
      <c r="C61" s="58"/>
      <c r="D61" s="59" t="str">
        <f>IFERROR(VLOOKUP(C61,'تكويد صنف_ارصدة'!$A$5:B558,2,FALSE),"")</f>
        <v/>
      </c>
      <c r="E61" s="60"/>
      <c r="F61" s="61"/>
      <c r="G61" s="62"/>
      <c r="H61" s="61"/>
      <c r="I61" s="60"/>
      <c r="AJ61" s="3" t="str">
        <f>IF(AND(NOT(ISERR(FIND('كارت صنف'!$J$1,D61&amp;C61))),E61&gt;='كارت صنف'!$J$2,E61&lt;='كارت صنف'!$J$3),COUNT($AJ$2:AJ60)+1,"")</f>
        <v/>
      </c>
    </row>
    <row r="62" spans="1:36" ht="27" thickTop="1" thickBot="1">
      <c r="A62" s="56"/>
      <c r="B62" s="57"/>
      <c r="C62" s="58"/>
      <c r="D62" s="59" t="str">
        <f>IFERROR(VLOOKUP(C62,'تكويد صنف_ارصدة'!$A$5:B559,2,FALSE),"")</f>
        <v/>
      </c>
      <c r="E62" s="60"/>
      <c r="F62" s="61"/>
      <c r="G62" s="62"/>
      <c r="H62" s="61"/>
      <c r="I62" s="60"/>
      <c r="AJ62" s="3" t="str">
        <f>IF(AND(NOT(ISERR(FIND('كارت صنف'!$J$1,D62&amp;C62))),E62&gt;='كارت صنف'!$J$2,E62&lt;='كارت صنف'!$J$3),COUNT($AJ$2:AJ61)+1,"")</f>
        <v/>
      </c>
    </row>
    <row r="63" spans="1:36" ht="27" thickTop="1" thickBot="1">
      <c r="A63" s="56"/>
      <c r="B63" s="57"/>
      <c r="C63" s="58"/>
      <c r="D63" s="59" t="str">
        <f>IFERROR(VLOOKUP(C63,'تكويد صنف_ارصدة'!$A$5:B560,2,FALSE),"")</f>
        <v/>
      </c>
      <c r="E63" s="60"/>
      <c r="F63" s="61"/>
      <c r="G63" s="62"/>
      <c r="H63" s="61"/>
      <c r="I63" s="60"/>
      <c r="AJ63" s="3" t="str">
        <f>IF(AND(NOT(ISERR(FIND('كارت صنف'!$J$1,D63&amp;C63))),E63&gt;='كارت صنف'!$J$2,E63&lt;='كارت صنف'!$J$3),COUNT($AJ$2:AJ62)+1,"")</f>
        <v/>
      </c>
    </row>
    <row r="64" spans="1:36" ht="27" thickTop="1" thickBot="1">
      <c r="A64" s="56"/>
      <c r="B64" s="57"/>
      <c r="C64" s="58"/>
      <c r="D64" s="59" t="str">
        <f>IFERROR(VLOOKUP(C64,'تكويد صنف_ارصدة'!$A$5:B561,2,FALSE),"")</f>
        <v/>
      </c>
      <c r="E64" s="60"/>
      <c r="F64" s="61"/>
      <c r="G64" s="62"/>
      <c r="H64" s="61"/>
      <c r="I64" s="60"/>
      <c r="AJ64" s="3" t="str">
        <f>IF(AND(NOT(ISERR(FIND('كارت صنف'!$J$1,D64&amp;C64))),E64&gt;='كارت صنف'!$J$2,E64&lt;='كارت صنف'!$J$3),COUNT($AJ$2:AJ63)+1,"")</f>
        <v/>
      </c>
    </row>
    <row r="65" spans="1:36" ht="27" thickTop="1" thickBot="1">
      <c r="A65" s="56"/>
      <c r="B65" s="57"/>
      <c r="C65" s="58"/>
      <c r="D65" s="59" t="str">
        <f>IFERROR(VLOOKUP(C65,'تكويد صنف_ارصدة'!$A$5:B562,2,FALSE),"")</f>
        <v/>
      </c>
      <c r="E65" s="60"/>
      <c r="F65" s="61"/>
      <c r="G65" s="62"/>
      <c r="H65" s="61"/>
      <c r="I65" s="60"/>
      <c r="AJ65" s="3" t="str">
        <f>IF(AND(NOT(ISERR(FIND('كارت صنف'!$J$1,D65&amp;C65))),E65&gt;='كارت صنف'!$J$2,E65&lt;='كارت صنف'!$J$3),COUNT($AJ$2:AJ64)+1,"")</f>
        <v/>
      </c>
    </row>
    <row r="66" spans="1:36" ht="27" thickTop="1" thickBot="1">
      <c r="A66" s="56"/>
      <c r="B66" s="57"/>
      <c r="C66" s="58"/>
      <c r="D66" s="59" t="str">
        <f>IFERROR(VLOOKUP(C66,'تكويد صنف_ارصدة'!$A$5:B563,2,FALSE),"")</f>
        <v/>
      </c>
      <c r="E66" s="60"/>
      <c r="F66" s="61"/>
      <c r="G66" s="62"/>
      <c r="H66" s="61"/>
      <c r="I66" s="60"/>
      <c r="AJ66" s="3" t="str">
        <f>IF(AND(NOT(ISERR(FIND('كارت صنف'!$J$1,D66&amp;C66))),E66&gt;='كارت صنف'!$J$2,E66&lt;='كارت صنف'!$J$3),COUNT($AJ$2:AJ65)+1,"")</f>
        <v/>
      </c>
    </row>
    <row r="67" spans="1:36" ht="27" thickTop="1" thickBot="1">
      <c r="A67" s="56"/>
      <c r="B67" s="57"/>
      <c r="C67" s="58"/>
      <c r="D67" s="59" t="str">
        <f>IFERROR(VLOOKUP(C67,'تكويد صنف_ارصدة'!$A$5:B564,2,FALSE),"")</f>
        <v/>
      </c>
      <c r="E67" s="60"/>
      <c r="F67" s="61"/>
      <c r="G67" s="62"/>
      <c r="H67" s="61"/>
      <c r="I67" s="60"/>
      <c r="AJ67" s="3" t="str">
        <f>IF(AND(NOT(ISERR(FIND('كارت صنف'!$J$1,D67&amp;C67))),E67&gt;='كارت صنف'!$J$2,E67&lt;='كارت صنف'!$J$3),COUNT($AJ$2:AJ66)+1,"")</f>
        <v/>
      </c>
    </row>
    <row r="68" spans="1:36" ht="27" thickTop="1" thickBot="1">
      <c r="A68" s="56"/>
      <c r="B68" s="57"/>
      <c r="C68" s="58"/>
      <c r="D68" s="59" t="str">
        <f>IFERROR(VLOOKUP(C68,'تكويد صنف_ارصدة'!$A$5:B565,2,FALSE),"")</f>
        <v/>
      </c>
      <c r="E68" s="60"/>
      <c r="F68" s="61"/>
      <c r="G68" s="62"/>
      <c r="H68" s="61"/>
      <c r="I68" s="60"/>
      <c r="AJ68" s="3" t="str">
        <f>IF(AND(NOT(ISERR(FIND('كارت صنف'!$J$1,D68&amp;C68))),E68&gt;='كارت صنف'!$J$2,E68&lt;='كارت صنف'!$J$3),COUNT($AJ$2:AJ67)+1,"")</f>
        <v/>
      </c>
    </row>
    <row r="69" spans="1:36" ht="27" thickTop="1" thickBot="1">
      <c r="A69" s="56"/>
      <c r="B69" s="57"/>
      <c r="C69" s="58"/>
      <c r="D69" s="59" t="str">
        <f>IFERROR(VLOOKUP(C69,'تكويد صنف_ارصدة'!$A$5:B566,2,FALSE),"")</f>
        <v/>
      </c>
      <c r="E69" s="60"/>
      <c r="F69" s="61"/>
      <c r="G69" s="62"/>
      <c r="H69" s="61"/>
      <c r="I69" s="60"/>
      <c r="AJ69" s="3" t="str">
        <f>IF(AND(NOT(ISERR(FIND('كارت صنف'!$J$1,D69&amp;C69))),E69&gt;='كارت صنف'!$J$2,E69&lt;='كارت صنف'!$J$3),COUNT($AJ$2:AJ68)+1,"")</f>
        <v/>
      </c>
    </row>
    <row r="70" spans="1:36" ht="27" thickTop="1" thickBot="1">
      <c r="A70" s="56"/>
      <c r="B70" s="57"/>
      <c r="C70" s="58"/>
      <c r="D70" s="59" t="str">
        <f>IFERROR(VLOOKUP(C70,'تكويد صنف_ارصدة'!$A$5:B567,2,FALSE),"")</f>
        <v/>
      </c>
      <c r="E70" s="60"/>
      <c r="F70" s="61"/>
      <c r="G70" s="62"/>
      <c r="H70" s="61"/>
      <c r="I70" s="60"/>
      <c r="AJ70" s="3" t="str">
        <f>IF(AND(NOT(ISERR(FIND('كارت صنف'!$J$1,D70&amp;C70))),E70&gt;='كارت صنف'!$J$2,E70&lt;='كارت صنف'!$J$3),COUNT($AJ$2:AJ69)+1,"")</f>
        <v/>
      </c>
    </row>
    <row r="71" spans="1:36" ht="27" thickTop="1" thickBot="1">
      <c r="A71" s="56"/>
      <c r="B71" s="57"/>
      <c r="C71" s="58"/>
      <c r="D71" s="59" t="str">
        <f>IFERROR(VLOOKUP(C71,'تكويد صنف_ارصدة'!$A$5:B568,2,FALSE),"")</f>
        <v/>
      </c>
      <c r="E71" s="60"/>
      <c r="F71" s="61"/>
      <c r="G71" s="62"/>
      <c r="H71" s="61"/>
      <c r="I71" s="60"/>
      <c r="AJ71" s="3" t="str">
        <f>IF(AND(NOT(ISERR(FIND('كارت صنف'!$J$1,D71&amp;C71))),E71&gt;='كارت صنف'!$J$2,E71&lt;='كارت صنف'!$J$3),COUNT($AJ$2:AJ70)+1,"")</f>
        <v/>
      </c>
    </row>
    <row r="72" spans="1:36" ht="27" thickTop="1" thickBot="1">
      <c r="A72" s="56"/>
      <c r="B72" s="57"/>
      <c r="C72" s="58"/>
      <c r="D72" s="59" t="str">
        <f>IFERROR(VLOOKUP(C72,'تكويد صنف_ارصدة'!$A$5:B569,2,FALSE),"")</f>
        <v/>
      </c>
      <c r="E72" s="60"/>
      <c r="F72" s="61"/>
      <c r="G72" s="62"/>
      <c r="H72" s="61"/>
      <c r="I72" s="60"/>
      <c r="AJ72" s="3" t="str">
        <f>IF(AND(NOT(ISERR(FIND('كارت صنف'!$J$1,D72&amp;C72))),E72&gt;='كارت صنف'!$J$2,E72&lt;='كارت صنف'!$J$3),COUNT($AJ$2:AJ71)+1,"")</f>
        <v/>
      </c>
    </row>
    <row r="73" spans="1:36" ht="27" thickTop="1" thickBot="1">
      <c r="A73" s="56"/>
      <c r="B73" s="57"/>
      <c r="C73" s="58"/>
      <c r="D73" s="59" t="str">
        <f>IFERROR(VLOOKUP(C73,'تكويد صنف_ارصدة'!$A$5:B570,2,FALSE),"")</f>
        <v/>
      </c>
      <c r="E73" s="60"/>
      <c r="F73" s="61"/>
      <c r="G73" s="62"/>
      <c r="H73" s="61"/>
      <c r="I73" s="60"/>
      <c r="AJ73" s="3" t="str">
        <f>IF(AND(NOT(ISERR(FIND('كارت صنف'!$J$1,D73&amp;C73))),E73&gt;='كارت صنف'!$J$2,E73&lt;='كارت صنف'!$J$3),COUNT($AJ$2:AJ72)+1,"")</f>
        <v/>
      </c>
    </row>
    <row r="74" spans="1:36" ht="27" thickTop="1" thickBot="1">
      <c r="A74" s="56"/>
      <c r="B74" s="57"/>
      <c r="C74" s="58"/>
      <c r="D74" s="59" t="str">
        <f>IFERROR(VLOOKUP(C74,'تكويد صنف_ارصدة'!$A$5:B571,2,FALSE),"")</f>
        <v/>
      </c>
      <c r="E74" s="60"/>
      <c r="F74" s="61"/>
      <c r="G74" s="62"/>
      <c r="H74" s="61"/>
      <c r="I74" s="60"/>
      <c r="AJ74" s="3" t="str">
        <f>IF(AND(NOT(ISERR(FIND('كارت صنف'!$J$1,D74&amp;C74))),E74&gt;='كارت صنف'!$J$2,E74&lt;='كارت صنف'!$J$3),COUNT($AJ$2:AJ73)+1,"")</f>
        <v/>
      </c>
    </row>
    <row r="75" spans="1:36" ht="27" thickTop="1" thickBot="1">
      <c r="A75" s="56"/>
      <c r="B75" s="57"/>
      <c r="C75" s="58"/>
      <c r="D75" s="59" t="str">
        <f>IFERROR(VLOOKUP(C75,'تكويد صنف_ارصدة'!$A$5:B572,2,FALSE),"")</f>
        <v/>
      </c>
      <c r="E75" s="60"/>
      <c r="F75" s="61"/>
      <c r="G75" s="62"/>
      <c r="H75" s="61"/>
      <c r="I75" s="60"/>
      <c r="AJ75" s="3" t="str">
        <f>IF(AND(NOT(ISERR(FIND('كارت صنف'!$J$1,D75&amp;C75))),E75&gt;='كارت صنف'!$J$2,E75&lt;='كارت صنف'!$J$3),COUNT($AJ$2:AJ74)+1,"")</f>
        <v/>
      </c>
    </row>
    <row r="76" spans="1:36" ht="27" thickTop="1" thickBot="1">
      <c r="A76" s="56"/>
      <c r="B76" s="57"/>
      <c r="C76" s="58"/>
      <c r="D76" s="59" t="str">
        <f>IFERROR(VLOOKUP(C76,'تكويد صنف_ارصدة'!$A$5:B573,2,FALSE),"")</f>
        <v/>
      </c>
      <c r="E76" s="60"/>
      <c r="F76" s="61"/>
      <c r="G76" s="62"/>
      <c r="H76" s="61"/>
      <c r="I76" s="60"/>
      <c r="AJ76" s="3" t="str">
        <f>IF(AND(NOT(ISERR(FIND('كارت صنف'!$J$1,D76&amp;C76))),E76&gt;='كارت صنف'!$J$2,E76&lt;='كارت صنف'!$J$3),COUNT($AJ$2:AJ75)+1,"")</f>
        <v/>
      </c>
    </row>
    <row r="77" spans="1:36" ht="27" thickTop="1" thickBot="1">
      <c r="A77" s="56"/>
      <c r="B77" s="57"/>
      <c r="C77" s="58"/>
      <c r="D77" s="59" t="str">
        <f>IFERROR(VLOOKUP(C77,'تكويد صنف_ارصدة'!$A$5:B574,2,FALSE),"")</f>
        <v/>
      </c>
      <c r="E77" s="60"/>
      <c r="F77" s="61"/>
      <c r="G77" s="62"/>
      <c r="H77" s="61"/>
      <c r="I77" s="60"/>
      <c r="AJ77" s="3" t="str">
        <f>IF(AND(NOT(ISERR(FIND('كارت صنف'!$J$1,D77&amp;C77))),E77&gt;='كارت صنف'!$J$2,E77&lt;='كارت صنف'!$J$3),COUNT($AJ$2:AJ76)+1,"")</f>
        <v/>
      </c>
    </row>
    <row r="78" spans="1:36" ht="27" thickTop="1" thickBot="1">
      <c r="A78" s="56"/>
      <c r="B78" s="57"/>
      <c r="C78" s="58"/>
      <c r="D78" s="59" t="str">
        <f>IFERROR(VLOOKUP(C78,'تكويد صنف_ارصدة'!$A$5:B575,2,FALSE),"")</f>
        <v/>
      </c>
      <c r="E78" s="60"/>
      <c r="F78" s="61"/>
      <c r="G78" s="62"/>
      <c r="H78" s="61"/>
      <c r="I78" s="60"/>
      <c r="AJ78" s="3" t="str">
        <f>IF(AND(NOT(ISERR(FIND('كارت صنف'!$J$1,D78&amp;C78))),E78&gt;='كارت صنف'!$J$2,E78&lt;='كارت صنف'!$J$3),COUNT($AJ$2:AJ77)+1,"")</f>
        <v/>
      </c>
    </row>
    <row r="79" spans="1:36" ht="27" thickTop="1" thickBot="1">
      <c r="A79" s="56"/>
      <c r="B79" s="57"/>
      <c r="C79" s="58"/>
      <c r="D79" s="59" t="str">
        <f>IFERROR(VLOOKUP(C79,'تكويد صنف_ارصدة'!$A$5:B576,2,FALSE),"")</f>
        <v/>
      </c>
      <c r="E79" s="60"/>
      <c r="F79" s="61"/>
      <c r="G79" s="62"/>
      <c r="H79" s="61"/>
      <c r="I79" s="60"/>
      <c r="AJ79" s="3" t="str">
        <f>IF(AND(NOT(ISERR(FIND('كارت صنف'!$J$1,D79&amp;C79))),E79&gt;='كارت صنف'!$J$2,E79&lt;='كارت صنف'!$J$3),COUNT($AJ$2:AJ78)+1,"")</f>
        <v/>
      </c>
    </row>
    <row r="80" spans="1:36" ht="27" thickTop="1" thickBot="1">
      <c r="A80" s="56"/>
      <c r="B80" s="57"/>
      <c r="C80" s="58"/>
      <c r="D80" s="59" t="str">
        <f>IFERROR(VLOOKUP(C80,'تكويد صنف_ارصدة'!$A$5:B577,2,FALSE),"")</f>
        <v/>
      </c>
      <c r="E80" s="60"/>
      <c r="F80" s="61"/>
      <c r="G80" s="62"/>
      <c r="H80" s="61"/>
      <c r="I80" s="60"/>
      <c r="AJ80" s="3" t="str">
        <f>IF(AND(NOT(ISERR(FIND('كارت صنف'!$J$1,D80&amp;C80))),E80&gt;='كارت صنف'!$J$2,E80&lt;='كارت صنف'!$J$3),COUNT($AJ$2:AJ79)+1,"")</f>
        <v/>
      </c>
    </row>
    <row r="81" spans="1:36" ht="27" thickTop="1" thickBot="1">
      <c r="A81" s="56"/>
      <c r="B81" s="57"/>
      <c r="C81" s="58"/>
      <c r="D81" s="59" t="str">
        <f>IFERROR(VLOOKUP(C81,'تكويد صنف_ارصدة'!$A$5:B578,2,FALSE),"")</f>
        <v/>
      </c>
      <c r="E81" s="60"/>
      <c r="F81" s="61"/>
      <c r="G81" s="62"/>
      <c r="H81" s="61"/>
      <c r="I81" s="60"/>
      <c r="AJ81" s="3" t="str">
        <f>IF(AND(NOT(ISERR(FIND('كارت صنف'!$J$1,D81&amp;C81))),E81&gt;='كارت صنف'!$J$2,E81&lt;='كارت صنف'!$J$3),COUNT($AJ$2:AJ80)+1,"")</f>
        <v/>
      </c>
    </row>
    <row r="82" spans="1:36" ht="27" thickTop="1" thickBot="1">
      <c r="A82" s="56"/>
      <c r="B82" s="57"/>
      <c r="C82" s="58"/>
      <c r="D82" s="59" t="str">
        <f>IFERROR(VLOOKUP(C82,'تكويد صنف_ارصدة'!$A$5:B579,2,FALSE),"")</f>
        <v/>
      </c>
      <c r="E82" s="60"/>
      <c r="F82" s="61"/>
      <c r="G82" s="62"/>
      <c r="H82" s="61"/>
      <c r="I82" s="60"/>
      <c r="AJ82" s="3" t="str">
        <f>IF(AND(NOT(ISERR(FIND('كارت صنف'!$J$1,D82&amp;C82))),E82&gt;='كارت صنف'!$J$2,E82&lt;='كارت صنف'!$J$3),COUNT($AJ$2:AJ81)+1,"")</f>
        <v/>
      </c>
    </row>
    <row r="83" spans="1:36" ht="27" thickTop="1" thickBot="1">
      <c r="A83" s="56"/>
      <c r="B83" s="57"/>
      <c r="C83" s="58"/>
      <c r="D83" s="59" t="str">
        <f>IFERROR(VLOOKUP(C83,'تكويد صنف_ارصدة'!$A$5:B580,2,FALSE),"")</f>
        <v/>
      </c>
      <c r="E83" s="60"/>
      <c r="F83" s="61"/>
      <c r="G83" s="62"/>
      <c r="H83" s="61"/>
      <c r="I83" s="60"/>
      <c r="AJ83" s="3" t="str">
        <f>IF(AND(NOT(ISERR(FIND('كارت صنف'!$J$1,D83&amp;C83))),E83&gt;='كارت صنف'!$J$2,E83&lt;='كارت صنف'!$J$3),COUNT($AJ$2:AJ82)+1,"")</f>
        <v/>
      </c>
    </row>
    <row r="84" spans="1:36" ht="27" thickTop="1" thickBot="1">
      <c r="A84" s="56"/>
      <c r="B84" s="57"/>
      <c r="C84" s="58"/>
      <c r="D84" s="59" t="str">
        <f>IFERROR(VLOOKUP(C84,'تكويد صنف_ارصدة'!$A$5:B581,2,FALSE),"")</f>
        <v/>
      </c>
      <c r="E84" s="60"/>
      <c r="F84" s="61"/>
      <c r="G84" s="62"/>
      <c r="H84" s="61"/>
      <c r="I84" s="60"/>
      <c r="AJ84" s="3" t="str">
        <f>IF(AND(NOT(ISERR(FIND('كارت صنف'!$J$1,D84&amp;C84))),E84&gt;='كارت صنف'!$J$2,E84&lt;='كارت صنف'!$J$3),COUNT($AJ$2:AJ83)+1,"")</f>
        <v/>
      </c>
    </row>
    <row r="85" spans="1:36" ht="27" thickTop="1" thickBot="1">
      <c r="A85" s="56"/>
      <c r="B85" s="57"/>
      <c r="C85" s="58"/>
      <c r="D85" s="59" t="str">
        <f>IFERROR(VLOOKUP(C85,'تكويد صنف_ارصدة'!$A$5:B582,2,FALSE),"")</f>
        <v/>
      </c>
      <c r="E85" s="60"/>
      <c r="F85" s="61"/>
      <c r="G85" s="62"/>
      <c r="H85" s="61"/>
      <c r="I85" s="60"/>
      <c r="AJ85" s="3" t="str">
        <f>IF(AND(NOT(ISERR(FIND('كارت صنف'!$J$1,D85&amp;C85))),E85&gt;='كارت صنف'!$J$2,E85&lt;='كارت صنف'!$J$3),COUNT($AJ$2:AJ84)+1,"")</f>
        <v/>
      </c>
    </row>
    <row r="86" spans="1:36" ht="27" thickTop="1" thickBot="1">
      <c r="A86" s="56"/>
      <c r="B86" s="57"/>
      <c r="C86" s="58"/>
      <c r="D86" s="59" t="str">
        <f>IFERROR(VLOOKUP(C86,'تكويد صنف_ارصدة'!$A$5:B583,2,FALSE),"")</f>
        <v/>
      </c>
      <c r="E86" s="60"/>
      <c r="F86" s="61"/>
      <c r="G86" s="62"/>
      <c r="H86" s="61"/>
      <c r="I86" s="60"/>
      <c r="AJ86" s="3" t="str">
        <f>IF(AND(NOT(ISERR(FIND('كارت صنف'!$J$1,D86&amp;C86))),E86&gt;='كارت صنف'!$J$2,E86&lt;='كارت صنف'!$J$3),COUNT($AJ$2:AJ85)+1,"")</f>
        <v/>
      </c>
    </row>
    <row r="87" spans="1:36" ht="27" thickTop="1" thickBot="1">
      <c r="A87" s="56"/>
      <c r="B87" s="57"/>
      <c r="C87" s="58"/>
      <c r="D87" s="59" t="str">
        <f>IFERROR(VLOOKUP(C87,'تكويد صنف_ارصدة'!$A$5:B584,2,FALSE),"")</f>
        <v/>
      </c>
      <c r="E87" s="60"/>
      <c r="F87" s="61"/>
      <c r="G87" s="62"/>
      <c r="H87" s="61"/>
      <c r="I87" s="60"/>
      <c r="AJ87" s="3" t="str">
        <f>IF(AND(NOT(ISERR(FIND('كارت صنف'!$J$1,D87&amp;C87))),E87&gt;='كارت صنف'!$J$2,E87&lt;='كارت صنف'!$J$3),COUNT($AJ$2:AJ86)+1,"")</f>
        <v/>
      </c>
    </row>
    <row r="88" spans="1:36" ht="27" thickTop="1" thickBot="1">
      <c r="A88" s="56"/>
      <c r="B88" s="57"/>
      <c r="C88" s="58"/>
      <c r="D88" s="59" t="str">
        <f>IFERROR(VLOOKUP(C88,'تكويد صنف_ارصدة'!$A$5:B585,2,FALSE),"")</f>
        <v/>
      </c>
      <c r="E88" s="60"/>
      <c r="F88" s="61"/>
      <c r="G88" s="62"/>
      <c r="H88" s="61"/>
      <c r="I88" s="60"/>
      <c r="AJ88" s="3" t="str">
        <f>IF(AND(NOT(ISERR(FIND('كارت صنف'!$J$1,D88&amp;C88))),E88&gt;='كارت صنف'!$J$2,E88&lt;='كارت صنف'!$J$3),COUNT($AJ$2:AJ87)+1,"")</f>
        <v/>
      </c>
    </row>
    <row r="89" spans="1:36" ht="27" thickTop="1" thickBot="1">
      <c r="A89" s="56"/>
      <c r="B89" s="57"/>
      <c r="C89" s="58"/>
      <c r="D89" s="59" t="str">
        <f>IFERROR(VLOOKUP(C89,'تكويد صنف_ارصدة'!$A$5:B586,2,FALSE),"")</f>
        <v/>
      </c>
      <c r="E89" s="60"/>
      <c r="F89" s="61"/>
      <c r="G89" s="62"/>
      <c r="H89" s="61"/>
      <c r="I89" s="60"/>
      <c r="AJ89" s="3" t="str">
        <f>IF(AND(NOT(ISERR(FIND('كارت صنف'!$J$1,D89&amp;C89))),E89&gt;='كارت صنف'!$J$2,E89&lt;='كارت صنف'!$J$3),COUNT($AJ$2:AJ88)+1,"")</f>
        <v/>
      </c>
    </row>
    <row r="90" spans="1:36" ht="27" thickTop="1" thickBot="1">
      <c r="A90" s="56"/>
      <c r="B90" s="57"/>
      <c r="C90" s="58"/>
      <c r="D90" s="59" t="str">
        <f>IFERROR(VLOOKUP(C90,'تكويد صنف_ارصدة'!$A$5:B587,2,FALSE),"")</f>
        <v/>
      </c>
      <c r="E90" s="60"/>
      <c r="F90" s="61"/>
      <c r="G90" s="62"/>
      <c r="H90" s="61"/>
      <c r="I90" s="60"/>
      <c r="AJ90" s="3" t="str">
        <f>IF(AND(NOT(ISERR(FIND('كارت صنف'!$J$1,D90&amp;C90))),E90&gt;='كارت صنف'!$J$2,E90&lt;='كارت صنف'!$J$3),COUNT($AJ$2:AJ89)+1,"")</f>
        <v/>
      </c>
    </row>
    <row r="91" spans="1:36" ht="27" thickTop="1" thickBot="1">
      <c r="A91" s="56"/>
      <c r="B91" s="57"/>
      <c r="C91" s="58"/>
      <c r="D91" s="59" t="str">
        <f>IFERROR(VLOOKUP(C91,'تكويد صنف_ارصدة'!$A$5:B588,2,FALSE),"")</f>
        <v/>
      </c>
      <c r="E91" s="60"/>
      <c r="F91" s="61"/>
      <c r="G91" s="62"/>
      <c r="H91" s="61"/>
      <c r="I91" s="60"/>
      <c r="AJ91" s="3" t="str">
        <f>IF(AND(NOT(ISERR(FIND('كارت صنف'!$J$1,D91&amp;C91))),E91&gt;='كارت صنف'!$J$2,E91&lt;='كارت صنف'!$J$3),COUNT($AJ$2:AJ90)+1,"")</f>
        <v/>
      </c>
    </row>
    <row r="92" spans="1:36" ht="27" thickTop="1" thickBot="1">
      <c r="A92" s="56"/>
      <c r="B92" s="57"/>
      <c r="C92" s="58"/>
      <c r="D92" s="59" t="str">
        <f>IFERROR(VLOOKUP(C92,'تكويد صنف_ارصدة'!$A$5:B589,2,FALSE),"")</f>
        <v/>
      </c>
      <c r="E92" s="60"/>
      <c r="F92" s="61"/>
      <c r="G92" s="62"/>
      <c r="H92" s="61"/>
      <c r="I92" s="60"/>
      <c r="AJ92" s="3" t="str">
        <f>IF(AND(NOT(ISERR(FIND('كارت صنف'!$J$1,D92&amp;C92))),E92&gt;='كارت صنف'!$J$2,E92&lt;='كارت صنف'!$J$3),COUNT($AJ$2:AJ91)+1,"")</f>
        <v/>
      </c>
    </row>
    <row r="93" spans="1:36" ht="27" thickTop="1" thickBot="1">
      <c r="A93" s="56"/>
      <c r="B93" s="57"/>
      <c r="C93" s="58"/>
      <c r="D93" s="59" t="str">
        <f>IFERROR(VLOOKUP(C93,'تكويد صنف_ارصدة'!$A$5:B590,2,FALSE),"")</f>
        <v/>
      </c>
      <c r="E93" s="60"/>
      <c r="F93" s="61"/>
      <c r="G93" s="62"/>
      <c r="H93" s="61"/>
      <c r="I93" s="60"/>
      <c r="AJ93" s="3" t="str">
        <f>IF(AND(NOT(ISERR(FIND('كارت صنف'!$J$1,D93&amp;C93))),E93&gt;='كارت صنف'!$J$2,E93&lt;='كارت صنف'!$J$3),COUNT($AJ$2:AJ92)+1,"")</f>
        <v/>
      </c>
    </row>
    <row r="94" spans="1:36" ht="27" thickTop="1" thickBot="1">
      <c r="A94" s="56"/>
      <c r="B94" s="57"/>
      <c r="C94" s="58"/>
      <c r="D94" s="59" t="str">
        <f>IFERROR(VLOOKUP(C94,'تكويد صنف_ارصدة'!$A$5:B591,2,FALSE),"")</f>
        <v/>
      </c>
      <c r="E94" s="60"/>
      <c r="F94" s="61"/>
      <c r="G94" s="62"/>
      <c r="H94" s="61"/>
      <c r="I94" s="60"/>
      <c r="AJ94" s="3" t="str">
        <f>IF(AND(NOT(ISERR(FIND('كارت صنف'!$J$1,D94&amp;C94))),E94&gt;='كارت صنف'!$J$2,E94&lt;='كارت صنف'!$J$3),COUNT($AJ$2:AJ93)+1,"")</f>
        <v/>
      </c>
    </row>
    <row r="95" spans="1:36" ht="27" thickTop="1" thickBot="1">
      <c r="A95" s="56"/>
      <c r="B95" s="57"/>
      <c r="C95" s="58"/>
      <c r="D95" s="59" t="str">
        <f>IFERROR(VLOOKUP(C95,'تكويد صنف_ارصدة'!$A$5:B592,2,FALSE),"")</f>
        <v/>
      </c>
      <c r="E95" s="60"/>
      <c r="F95" s="61"/>
      <c r="G95" s="62"/>
      <c r="H95" s="61"/>
      <c r="I95" s="60"/>
      <c r="AJ95" s="3" t="str">
        <f>IF(AND(NOT(ISERR(FIND('كارت صنف'!$J$1,D95&amp;C95))),E95&gt;='كارت صنف'!$J$2,E95&lt;='كارت صنف'!$J$3),COUNT($AJ$2:AJ94)+1,"")</f>
        <v/>
      </c>
    </row>
    <row r="96" spans="1:36" ht="27" thickTop="1" thickBot="1">
      <c r="A96" s="56"/>
      <c r="B96" s="57"/>
      <c r="C96" s="58"/>
      <c r="D96" s="59" t="str">
        <f>IFERROR(VLOOKUP(C96,'تكويد صنف_ارصدة'!$A$5:B593,2,FALSE),"")</f>
        <v/>
      </c>
      <c r="E96" s="60"/>
      <c r="F96" s="61"/>
      <c r="G96" s="62"/>
      <c r="H96" s="61"/>
      <c r="I96" s="60"/>
      <c r="AJ96" s="3" t="str">
        <f>IF(AND(NOT(ISERR(FIND('كارت صنف'!$J$1,D96&amp;C96))),E96&gt;='كارت صنف'!$J$2,E96&lt;='كارت صنف'!$J$3),COUNT($AJ$2:AJ95)+1,"")</f>
        <v/>
      </c>
    </row>
    <row r="97" spans="1:36" ht="27" thickTop="1" thickBot="1">
      <c r="A97" s="56"/>
      <c r="B97" s="57"/>
      <c r="C97" s="58"/>
      <c r="D97" s="59" t="str">
        <f>IFERROR(VLOOKUP(C97,'تكويد صنف_ارصدة'!$A$5:B594,2,FALSE),"")</f>
        <v/>
      </c>
      <c r="E97" s="60"/>
      <c r="F97" s="61"/>
      <c r="G97" s="62"/>
      <c r="H97" s="61"/>
      <c r="I97" s="60"/>
      <c r="AJ97" s="3" t="str">
        <f>IF(AND(NOT(ISERR(FIND('كارت صنف'!$J$1,D97&amp;C97))),E97&gt;='كارت صنف'!$J$2,E97&lt;='كارت صنف'!$J$3),COUNT($AJ$2:AJ96)+1,"")</f>
        <v/>
      </c>
    </row>
    <row r="98" spans="1:36" ht="27" thickTop="1" thickBot="1">
      <c r="A98" s="56"/>
      <c r="B98" s="57"/>
      <c r="C98" s="58"/>
      <c r="D98" s="59" t="str">
        <f>IFERROR(VLOOKUP(C98,'تكويد صنف_ارصدة'!$A$5:B595,2,FALSE),"")</f>
        <v/>
      </c>
      <c r="E98" s="60"/>
      <c r="F98" s="61"/>
      <c r="G98" s="62"/>
      <c r="H98" s="61"/>
      <c r="I98" s="60"/>
      <c r="AJ98" s="3" t="str">
        <f>IF(AND(NOT(ISERR(FIND('كارت صنف'!$J$1,D98&amp;C98))),E98&gt;='كارت صنف'!$J$2,E98&lt;='كارت صنف'!$J$3),COUNT($AJ$2:AJ97)+1,"")</f>
        <v/>
      </c>
    </row>
    <row r="99" spans="1:36" ht="27" thickTop="1" thickBot="1">
      <c r="A99" s="56"/>
      <c r="B99" s="57"/>
      <c r="C99" s="58"/>
      <c r="D99" s="59" t="str">
        <f>IFERROR(VLOOKUP(C99,'تكويد صنف_ارصدة'!$A$5:B596,2,FALSE),"")</f>
        <v/>
      </c>
      <c r="E99" s="60"/>
      <c r="F99" s="61"/>
      <c r="G99" s="62"/>
      <c r="H99" s="61"/>
      <c r="I99" s="60"/>
      <c r="AJ99" s="3" t="str">
        <f>IF(AND(NOT(ISERR(FIND('كارت صنف'!$J$1,D99&amp;C99))),E99&gt;='كارت صنف'!$J$2,E99&lt;='كارت صنف'!$J$3),COUNT($AJ$2:AJ98)+1,"")</f>
        <v/>
      </c>
    </row>
    <row r="100" spans="1:36" ht="27" thickTop="1" thickBot="1">
      <c r="A100" s="56"/>
      <c r="B100" s="57"/>
      <c r="C100" s="58"/>
      <c r="D100" s="59" t="str">
        <f>IFERROR(VLOOKUP(C100,'تكويد صنف_ارصدة'!$A$5:B597,2,FALSE),"")</f>
        <v/>
      </c>
      <c r="E100" s="60"/>
      <c r="F100" s="61"/>
      <c r="G100" s="62"/>
      <c r="H100" s="61"/>
      <c r="I100" s="60"/>
      <c r="AJ100" s="3" t="str">
        <f>IF(AND(NOT(ISERR(FIND('كارت صنف'!$J$1,D100&amp;C100))),E100&gt;='كارت صنف'!$J$2,E100&lt;='كارت صنف'!$J$3),COUNT($AJ$2:AJ99)+1,"")</f>
        <v/>
      </c>
    </row>
    <row r="101" spans="1:36" ht="27" thickTop="1" thickBot="1">
      <c r="A101" s="56"/>
      <c r="B101" s="57"/>
      <c r="C101" s="58"/>
      <c r="D101" s="59" t="str">
        <f>IFERROR(VLOOKUP(C101,'تكويد صنف_ارصدة'!$A$5:B598,2,FALSE),"")</f>
        <v/>
      </c>
      <c r="E101" s="60"/>
      <c r="F101" s="61"/>
      <c r="G101" s="62"/>
      <c r="H101" s="61"/>
      <c r="I101" s="60"/>
      <c r="AJ101" s="3" t="str">
        <f>IF(AND(NOT(ISERR(FIND('كارت صنف'!$J$1,D101&amp;C101))),E101&gt;='كارت صنف'!$J$2,E101&lt;='كارت صنف'!$J$3),COUNT($AJ$2:AJ100)+1,"")</f>
        <v/>
      </c>
    </row>
    <row r="102" spans="1:36" ht="27" thickTop="1" thickBot="1">
      <c r="A102" s="56"/>
      <c r="B102" s="57"/>
      <c r="C102" s="58"/>
      <c r="D102" s="59" t="str">
        <f>IFERROR(VLOOKUP(C102,'تكويد صنف_ارصدة'!$A$5:B599,2,FALSE),"")</f>
        <v/>
      </c>
      <c r="E102" s="60"/>
      <c r="F102" s="61"/>
      <c r="G102" s="62"/>
      <c r="H102" s="61"/>
      <c r="I102" s="60"/>
      <c r="AJ102" s="3" t="str">
        <f>IF(AND(NOT(ISERR(FIND('كارت صنف'!$J$1,D102&amp;C102))),E102&gt;='كارت صنف'!$J$2,E102&lt;='كارت صنف'!$J$3),COUNT($AJ$2:AJ101)+1,"")</f>
        <v/>
      </c>
    </row>
    <row r="103" spans="1:36" ht="27" thickTop="1" thickBot="1">
      <c r="A103" s="56"/>
      <c r="B103" s="57"/>
      <c r="C103" s="58"/>
      <c r="D103" s="59" t="str">
        <f>IFERROR(VLOOKUP(C103,'تكويد صنف_ارصدة'!$A$5:B600,2,FALSE),"")</f>
        <v/>
      </c>
      <c r="E103" s="60"/>
      <c r="F103" s="61"/>
      <c r="G103" s="62"/>
      <c r="H103" s="61"/>
      <c r="I103" s="60"/>
      <c r="AJ103" s="3" t="str">
        <f>IF(AND(NOT(ISERR(FIND('كارت صنف'!$J$1,D103&amp;C103))),E103&gt;='كارت صنف'!$J$2,E103&lt;='كارت صنف'!$J$3),COUNT($AJ$2:AJ102)+1,"")</f>
        <v/>
      </c>
    </row>
    <row r="104" spans="1:36" ht="27" thickTop="1" thickBot="1">
      <c r="A104" s="56"/>
      <c r="B104" s="57"/>
      <c r="C104" s="58"/>
      <c r="D104" s="59" t="str">
        <f>IFERROR(VLOOKUP(C104,'تكويد صنف_ارصدة'!$A$5:B601,2,FALSE),"")</f>
        <v/>
      </c>
      <c r="E104" s="60"/>
      <c r="F104" s="61"/>
      <c r="G104" s="62"/>
      <c r="H104" s="61"/>
      <c r="I104" s="60"/>
      <c r="AJ104" s="3" t="str">
        <f>IF(AND(NOT(ISERR(FIND('كارت صنف'!$J$1,D104&amp;C104))),E104&gt;='كارت صنف'!$J$2,E104&lt;='كارت صنف'!$J$3),COUNT($AJ$2:AJ103)+1,"")</f>
        <v/>
      </c>
    </row>
    <row r="105" spans="1:36" ht="27" thickTop="1" thickBot="1">
      <c r="A105" s="56"/>
      <c r="B105" s="57"/>
      <c r="C105" s="58"/>
      <c r="D105" s="59" t="str">
        <f>IFERROR(VLOOKUP(C105,'تكويد صنف_ارصدة'!$A$5:B602,2,FALSE),"")</f>
        <v/>
      </c>
      <c r="E105" s="60"/>
      <c r="F105" s="61"/>
      <c r="G105" s="62"/>
      <c r="H105" s="61"/>
      <c r="I105" s="60"/>
      <c r="AJ105" s="3" t="str">
        <f>IF(AND(NOT(ISERR(FIND('كارت صنف'!$J$1,D105&amp;C105))),E105&gt;='كارت صنف'!$J$2,E105&lt;='كارت صنف'!$J$3),COUNT($AJ$2:AJ104)+1,"")</f>
        <v/>
      </c>
    </row>
    <row r="106" spans="1:36" ht="27" thickTop="1" thickBot="1">
      <c r="A106" s="56"/>
      <c r="B106" s="57"/>
      <c r="C106" s="58"/>
      <c r="D106" s="59" t="str">
        <f>IFERROR(VLOOKUP(C106,'تكويد صنف_ارصدة'!$A$5:B603,2,FALSE),"")</f>
        <v/>
      </c>
      <c r="E106" s="60"/>
      <c r="F106" s="61"/>
      <c r="G106" s="62"/>
      <c r="H106" s="61"/>
      <c r="I106" s="60"/>
      <c r="AJ106" s="3" t="str">
        <f>IF(AND(NOT(ISERR(FIND('كارت صنف'!$J$1,D106&amp;C106))),E106&gt;='كارت صنف'!$J$2,E106&lt;='كارت صنف'!$J$3),COUNT($AJ$2:AJ105)+1,"")</f>
        <v/>
      </c>
    </row>
    <row r="107" spans="1:36" ht="27" thickTop="1" thickBot="1">
      <c r="A107" s="56"/>
      <c r="B107" s="57"/>
      <c r="C107" s="58"/>
      <c r="D107" s="59" t="str">
        <f>IFERROR(VLOOKUP(C107,'تكويد صنف_ارصدة'!$A$5:B604,2,FALSE),"")</f>
        <v/>
      </c>
      <c r="E107" s="60"/>
      <c r="F107" s="61"/>
      <c r="G107" s="62"/>
      <c r="H107" s="61"/>
      <c r="I107" s="60"/>
      <c r="AJ107" s="3" t="str">
        <f>IF(AND(NOT(ISERR(FIND('كارت صنف'!$J$1,D107&amp;C107))),E107&gt;='كارت صنف'!$J$2,E107&lt;='كارت صنف'!$J$3),COUNT($AJ$2:AJ106)+1,"")</f>
        <v/>
      </c>
    </row>
    <row r="108" spans="1:36" ht="27" thickTop="1" thickBot="1">
      <c r="A108" s="56"/>
      <c r="B108" s="57"/>
      <c r="C108" s="58"/>
      <c r="D108" s="59" t="str">
        <f>IFERROR(VLOOKUP(C108,'تكويد صنف_ارصدة'!$A$5:B605,2,FALSE),"")</f>
        <v/>
      </c>
      <c r="E108" s="60"/>
      <c r="F108" s="61"/>
      <c r="G108" s="62"/>
      <c r="H108" s="61"/>
      <c r="I108" s="60"/>
      <c r="AJ108" s="3" t="str">
        <f>IF(AND(NOT(ISERR(FIND('كارت صنف'!$J$1,D108&amp;C108))),E108&gt;='كارت صنف'!$J$2,E108&lt;='كارت صنف'!$J$3),COUNT($AJ$2:AJ107)+1,"")</f>
        <v/>
      </c>
    </row>
    <row r="109" spans="1:36" ht="27" thickTop="1" thickBot="1">
      <c r="A109" s="56"/>
      <c r="B109" s="57"/>
      <c r="C109" s="58"/>
      <c r="D109" s="59" t="str">
        <f>IFERROR(VLOOKUP(C109,'تكويد صنف_ارصدة'!$A$5:B606,2,FALSE),"")</f>
        <v/>
      </c>
      <c r="E109" s="60"/>
      <c r="F109" s="61"/>
      <c r="G109" s="62"/>
      <c r="H109" s="61"/>
      <c r="I109" s="60"/>
      <c r="AJ109" s="3" t="str">
        <f>IF(AND(NOT(ISERR(FIND('كارت صنف'!$J$1,D109&amp;C109))),E109&gt;='كارت صنف'!$J$2,E109&lt;='كارت صنف'!$J$3),COUNT($AJ$2:AJ108)+1,"")</f>
        <v/>
      </c>
    </row>
    <row r="110" spans="1:36" ht="27" thickTop="1" thickBot="1">
      <c r="A110" s="56"/>
      <c r="B110" s="57"/>
      <c r="C110" s="58"/>
      <c r="D110" s="59" t="str">
        <f>IFERROR(VLOOKUP(C110,'تكويد صنف_ارصدة'!$A$5:B607,2,FALSE),"")</f>
        <v/>
      </c>
      <c r="E110" s="60"/>
      <c r="F110" s="61"/>
      <c r="G110" s="62"/>
      <c r="H110" s="61"/>
      <c r="I110" s="60"/>
      <c r="AJ110" s="3" t="str">
        <f>IF(AND(NOT(ISERR(FIND('كارت صنف'!$J$1,D110&amp;C110))),E110&gt;='كارت صنف'!$J$2,E110&lt;='كارت صنف'!$J$3),COUNT($AJ$2:AJ109)+1,"")</f>
        <v/>
      </c>
    </row>
    <row r="111" spans="1:36" ht="27" thickTop="1" thickBot="1">
      <c r="A111" s="56"/>
      <c r="B111" s="57"/>
      <c r="C111" s="58"/>
      <c r="D111" s="59" t="str">
        <f>IFERROR(VLOOKUP(C111,'تكويد صنف_ارصدة'!$A$5:B608,2,FALSE),"")</f>
        <v/>
      </c>
      <c r="E111" s="60"/>
      <c r="F111" s="61"/>
      <c r="G111" s="62"/>
      <c r="H111" s="61"/>
      <c r="I111" s="60"/>
      <c r="AJ111" s="3" t="str">
        <f>IF(AND(NOT(ISERR(FIND('كارت صنف'!$J$1,D111&amp;C111))),E111&gt;='كارت صنف'!$J$2,E111&lt;='كارت صنف'!$J$3),COUNT($AJ$2:AJ110)+1,"")</f>
        <v/>
      </c>
    </row>
    <row r="112" spans="1:36" ht="27" thickTop="1" thickBot="1">
      <c r="A112" s="56"/>
      <c r="B112" s="57"/>
      <c r="C112" s="58"/>
      <c r="D112" s="59" t="str">
        <f>IFERROR(VLOOKUP(C112,'تكويد صنف_ارصدة'!$A$5:B609,2,FALSE),"")</f>
        <v/>
      </c>
      <c r="E112" s="60"/>
      <c r="F112" s="61"/>
      <c r="G112" s="62"/>
      <c r="H112" s="61"/>
      <c r="I112" s="60"/>
      <c r="AJ112" s="3" t="str">
        <f>IF(AND(NOT(ISERR(FIND('كارت صنف'!$J$1,D112&amp;C112))),E112&gt;='كارت صنف'!$J$2,E112&lt;='كارت صنف'!$J$3),COUNT($AJ$2:AJ111)+1,"")</f>
        <v/>
      </c>
    </row>
    <row r="113" spans="1:36" ht="27" thickTop="1" thickBot="1">
      <c r="A113" s="56"/>
      <c r="B113" s="57"/>
      <c r="C113" s="58"/>
      <c r="D113" s="59" t="str">
        <f>IFERROR(VLOOKUP(C113,'تكويد صنف_ارصدة'!$A$5:B610,2,FALSE),"")</f>
        <v/>
      </c>
      <c r="E113" s="60"/>
      <c r="F113" s="61"/>
      <c r="G113" s="62"/>
      <c r="H113" s="61"/>
      <c r="I113" s="60"/>
      <c r="AJ113" s="3" t="str">
        <f>IF(AND(NOT(ISERR(FIND('كارت صنف'!$J$1,D113&amp;C113))),E113&gt;='كارت صنف'!$J$2,E113&lt;='كارت صنف'!$J$3),COUNT($AJ$2:AJ112)+1,"")</f>
        <v/>
      </c>
    </row>
    <row r="114" spans="1:36" ht="27" thickTop="1" thickBot="1">
      <c r="A114" s="56"/>
      <c r="B114" s="57"/>
      <c r="C114" s="58"/>
      <c r="D114" s="59" t="str">
        <f>IFERROR(VLOOKUP(C114,'تكويد صنف_ارصدة'!$A$5:B611,2,FALSE),"")</f>
        <v/>
      </c>
      <c r="E114" s="60"/>
      <c r="F114" s="61"/>
      <c r="G114" s="62"/>
      <c r="H114" s="61"/>
      <c r="I114" s="60"/>
      <c r="AJ114" s="3" t="str">
        <f>IF(AND(NOT(ISERR(FIND('كارت صنف'!$J$1,D114&amp;C114))),E114&gt;='كارت صنف'!$J$2,E114&lt;='كارت صنف'!$J$3),COUNT($AJ$2:AJ113)+1,"")</f>
        <v/>
      </c>
    </row>
    <row r="115" spans="1:36" ht="27" thickTop="1" thickBot="1">
      <c r="A115" s="56"/>
      <c r="B115" s="57"/>
      <c r="C115" s="58"/>
      <c r="D115" s="59" t="str">
        <f>IFERROR(VLOOKUP(C115,'تكويد صنف_ارصدة'!$A$5:B612,2,FALSE),"")</f>
        <v/>
      </c>
      <c r="E115" s="60"/>
      <c r="F115" s="61"/>
      <c r="G115" s="62"/>
      <c r="H115" s="61"/>
      <c r="I115" s="60"/>
      <c r="AJ115" s="3" t="str">
        <f>IF(AND(NOT(ISERR(FIND('كارت صنف'!$J$1,D115&amp;C115))),E115&gt;='كارت صنف'!$J$2,E115&lt;='كارت صنف'!$J$3),COUNT($AJ$2:AJ114)+1,"")</f>
        <v/>
      </c>
    </row>
    <row r="116" spans="1:36" ht="27" thickTop="1" thickBot="1">
      <c r="A116" s="56"/>
      <c r="B116" s="57"/>
      <c r="C116" s="58"/>
      <c r="D116" s="59" t="str">
        <f>IFERROR(VLOOKUP(C116,'تكويد صنف_ارصدة'!$A$5:B613,2,FALSE),"")</f>
        <v/>
      </c>
      <c r="E116" s="60"/>
      <c r="F116" s="61"/>
      <c r="G116" s="62"/>
      <c r="H116" s="61"/>
      <c r="I116" s="60"/>
      <c r="AJ116" s="3" t="str">
        <f>IF(AND(NOT(ISERR(FIND('كارت صنف'!$J$1,D116&amp;C116))),E116&gt;='كارت صنف'!$J$2,E116&lt;='كارت صنف'!$J$3),COUNT($AJ$2:AJ115)+1,"")</f>
        <v/>
      </c>
    </row>
    <row r="117" spans="1:36" ht="27" thickTop="1" thickBot="1">
      <c r="A117" s="56"/>
      <c r="B117" s="57"/>
      <c r="C117" s="58"/>
      <c r="D117" s="59" t="str">
        <f>IFERROR(VLOOKUP(C117,'تكويد صنف_ارصدة'!$A$5:B614,2,FALSE),"")</f>
        <v/>
      </c>
      <c r="E117" s="60"/>
      <c r="F117" s="61"/>
      <c r="G117" s="62"/>
      <c r="H117" s="61"/>
      <c r="I117" s="60"/>
      <c r="AJ117" s="3" t="str">
        <f>IF(AND(NOT(ISERR(FIND('كارت صنف'!$J$1,D117&amp;C117))),E117&gt;='كارت صنف'!$J$2,E117&lt;='كارت صنف'!$J$3),COUNT($AJ$2:AJ116)+1,"")</f>
        <v/>
      </c>
    </row>
    <row r="118" spans="1:36" ht="27" thickTop="1" thickBot="1">
      <c r="A118" s="56"/>
      <c r="B118" s="57"/>
      <c r="C118" s="58"/>
      <c r="D118" s="59" t="str">
        <f>IFERROR(VLOOKUP(C118,'تكويد صنف_ارصدة'!$A$5:B615,2,FALSE),"")</f>
        <v/>
      </c>
      <c r="E118" s="60"/>
      <c r="F118" s="61"/>
      <c r="G118" s="62"/>
      <c r="H118" s="61"/>
      <c r="I118" s="60"/>
      <c r="AJ118" s="3" t="str">
        <f>IF(AND(NOT(ISERR(FIND('كارت صنف'!$J$1,D118&amp;C118))),E118&gt;='كارت صنف'!$J$2,E118&lt;='كارت صنف'!$J$3),COUNT($AJ$2:AJ117)+1,"")</f>
        <v/>
      </c>
    </row>
    <row r="119" spans="1:36" ht="27" thickTop="1" thickBot="1">
      <c r="A119" s="56"/>
      <c r="B119" s="57"/>
      <c r="C119" s="58"/>
      <c r="D119" s="59" t="str">
        <f>IFERROR(VLOOKUP(C119,'تكويد صنف_ارصدة'!$A$5:B616,2,FALSE),"")</f>
        <v/>
      </c>
      <c r="E119" s="60"/>
      <c r="F119" s="61"/>
      <c r="G119" s="62"/>
      <c r="H119" s="61"/>
      <c r="I119" s="60"/>
      <c r="AJ119" s="3" t="str">
        <f>IF(AND(NOT(ISERR(FIND('كارت صنف'!$J$1,D119&amp;C119))),E119&gt;='كارت صنف'!$J$2,E119&lt;='كارت صنف'!$J$3),COUNT($AJ$2:AJ118)+1,"")</f>
        <v/>
      </c>
    </row>
    <row r="120" spans="1:36" ht="27" thickTop="1" thickBot="1">
      <c r="A120" s="56"/>
      <c r="B120" s="57"/>
      <c r="C120" s="58"/>
      <c r="D120" s="59" t="str">
        <f>IFERROR(VLOOKUP(C120,'تكويد صنف_ارصدة'!$A$5:B617,2,FALSE),"")</f>
        <v/>
      </c>
      <c r="E120" s="60"/>
      <c r="F120" s="61"/>
      <c r="G120" s="62"/>
      <c r="H120" s="61"/>
      <c r="I120" s="60"/>
      <c r="AJ120" s="3" t="str">
        <f>IF(AND(NOT(ISERR(FIND('كارت صنف'!$J$1,D120&amp;C120))),E120&gt;='كارت صنف'!$J$2,E120&lt;='كارت صنف'!$J$3),COUNT($AJ$2:AJ119)+1,"")</f>
        <v/>
      </c>
    </row>
    <row r="121" spans="1:36" ht="27" thickTop="1" thickBot="1">
      <c r="A121" s="56"/>
      <c r="B121" s="57"/>
      <c r="C121" s="58"/>
      <c r="D121" s="59" t="str">
        <f>IFERROR(VLOOKUP(C121,'تكويد صنف_ارصدة'!$A$5:B618,2,FALSE),"")</f>
        <v/>
      </c>
      <c r="E121" s="60"/>
      <c r="F121" s="61"/>
      <c r="G121" s="62"/>
      <c r="H121" s="61"/>
      <c r="I121" s="60"/>
      <c r="AJ121" s="3" t="str">
        <f>IF(AND(NOT(ISERR(FIND('كارت صنف'!$J$1,D121&amp;C121))),E121&gt;='كارت صنف'!$J$2,E121&lt;='كارت صنف'!$J$3),COUNT($AJ$2:AJ120)+1,"")</f>
        <v/>
      </c>
    </row>
    <row r="122" spans="1:36" ht="27" thickTop="1" thickBot="1">
      <c r="A122" s="56"/>
      <c r="B122" s="57"/>
      <c r="C122" s="58"/>
      <c r="D122" s="59" t="str">
        <f>IFERROR(VLOOKUP(C122,'تكويد صنف_ارصدة'!$A$5:B619,2,FALSE),"")</f>
        <v/>
      </c>
      <c r="E122" s="60"/>
      <c r="F122" s="61"/>
      <c r="G122" s="62"/>
      <c r="H122" s="61"/>
      <c r="I122" s="60"/>
      <c r="AJ122" s="3" t="str">
        <f>IF(AND(NOT(ISERR(FIND('كارت صنف'!$J$1,D122&amp;C122))),E122&gt;='كارت صنف'!$J$2,E122&lt;='كارت صنف'!$J$3),COUNT($AJ$2:AJ121)+1,"")</f>
        <v/>
      </c>
    </row>
    <row r="123" spans="1:36" ht="27" thickTop="1" thickBot="1">
      <c r="A123" s="56"/>
      <c r="B123" s="57"/>
      <c r="C123" s="58"/>
      <c r="D123" s="59" t="str">
        <f>IFERROR(VLOOKUP(C123,'تكويد صنف_ارصدة'!$A$5:B620,2,FALSE),"")</f>
        <v/>
      </c>
      <c r="E123" s="60"/>
      <c r="F123" s="61"/>
      <c r="G123" s="62"/>
      <c r="H123" s="61"/>
      <c r="I123" s="60"/>
      <c r="AJ123" s="3" t="str">
        <f>IF(AND(NOT(ISERR(FIND('كارت صنف'!$J$1,D123&amp;C123))),E123&gt;='كارت صنف'!$J$2,E123&lt;='كارت صنف'!$J$3),COUNT($AJ$2:AJ122)+1,"")</f>
        <v/>
      </c>
    </row>
    <row r="124" spans="1:36" ht="27" thickTop="1" thickBot="1">
      <c r="A124" s="56"/>
      <c r="B124" s="57"/>
      <c r="C124" s="58"/>
      <c r="D124" s="59" t="str">
        <f>IFERROR(VLOOKUP(C124,'تكويد صنف_ارصدة'!$A$5:B621,2,FALSE),"")</f>
        <v/>
      </c>
      <c r="E124" s="60"/>
      <c r="F124" s="61"/>
      <c r="G124" s="62"/>
      <c r="H124" s="61"/>
      <c r="I124" s="60"/>
      <c r="AJ124" s="3" t="str">
        <f>IF(AND(NOT(ISERR(FIND('كارت صنف'!$J$1,D124&amp;C124))),E124&gt;='كارت صنف'!$J$2,E124&lt;='كارت صنف'!$J$3),COUNT($AJ$2:AJ123)+1,"")</f>
        <v/>
      </c>
    </row>
    <row r="125" spans="1:36" ht="27" thickTop="1" thickBot="1">
      <c r="A125" s="56"/>
      <c r="B125" s="57"/>
      <c r="C125" s="58"/>
      <c r="D125" s="59" t="str">
        <f>IFERROR(VLOOKUP(C125,'تكويد صنف_ارصدة'!$A$5:B622,2,FALSE),"")</f>
        <v/>
      </c>
      <c r="E125" s="60"/>
      <c r="F125" s="61"/>
      <c r="G125" s="62"/>
      <c r="H125" s="61"/>
      <c r="I125" s="60"/>
      <c r="AJ125" s="3" t="str">
        <f>IF(AND(NOT(ISERR(FIND('كارت صنف'!$J$1,D125&amp;C125))),E125&gt;='كارت صنف'!$J$2,E125&lt;='كارت صنف'!$J$3),COUNT($AJ$2:AJ124)+1,"")</f>
        <v/>
      </c>
    </row>
    <row r="126" spans="1:36" ht="27" thickTop="1" thickBot="1">
      <c r="A126" s="56"/>
      <c r="B126" s="57"/>
      <c r="C126" s="58"/>
      <c r="D126" s="59" t="str">
        <f>IFERROR(VLOOKUP(C126,'تكويد صنف_ارصدة'!$A$5:B623,2,FALSE),"")</f>
        <v/>
      </c>
      <c r="E126" s="60"/>
      <c r="F126" s="61"/>
      <c r="G126" s="62"/>
      <c r="H126" s="61"/>
      <c r="I126" s="60"/>
      <c r="AJ126" s="3" t="str">
        <f>IF(AND(NOT(ISERR(FIND('كارت صنف'!$J$1,D126&amp;C126))),E126&gt;='كارت صنف'!$J$2,E126&lt;='كارت صنف'!$J$3),COUNT($AJ$2:AJ125)+1,"")</f>
        <v/>
      </c>
    </row>
    <row r="127" spans="1:36" ht="27" thickTop="1" thickBot="1">
      <c r="A127" s="56"/>
      <c r="B127" s="57"/>
      <c r="C127" s="58"/>
      <c r="D127" s="59" t="str">
        <f>IFERROR(VLOOKUP(C127,'تكويد صنف_ارصدة'!$A$5:B624,2,FALSE),"")</f>
        <v/>
      </c>
      <c r="E127" s="60"/>
      <c r="F127" s="61"/>
      <c r="G127" s="62"/>
      <c r="H127" s="61"/>
      <c r="I127" s="60"/>
      <c r="AJ127" s="3" t="str">
        <f>IF(AND(NOT(ISERR(FIND('كارت صنف'!$J$1,D127&amp;C127))),E127&gt;='كارت صنف'!$J$2,E127&lt;='كارت صنف'!$J$3),COUNT($AJ$2:AJ126)+1,"")</f>
        <v/>
      </c>
    </row>
    <row r="128" spans="1:36" ht="27" thickTop="1" thickBot="1">
      <c r="A128" s="56"/>
      <c r="B128" s="57"/>
      <c r="C128" s="58"/>
      <c r="D128" s="59" t="str">
        <f>IFERROR(VLOOKUP(C128,'تكويد صنف_ارصدة'!$A$5:B625,2,FALSE),"")</f>
        <v/>
      </c>
      <c r="E128" s="60"/>
      <c r="F128" s="61"/>
      <c r="G128" s="62"/>
      <c r="H128" s="61"/>
      <c r="I128" s="60"/>
      <c r="AJ128" s="3" t="str">
        <f>IF(AND(NOT(ISERR(FIND('كارت صنف'!$J$1,D128&amp;C128))),E128&gt;='كارت صنف'!$J$2,E128&lt;='كارت صنف'!$J$3),COUNT($AJ$2:AJ127)+1,"")</f>
        <v/>
      </c>
    </row>
    <row r="129" spans="1:36" ht="27" thickTop="1" thickBot="1">
      <c r="A129" s="56"/>
      <c r="B129" s="57"/>
      <c r="C129" s="58"/>
      <c r="D129" s="59" t="str">
        <f>IFERROR(VLOOKUP(C129,'تكويد صنف_ارصدة'!$A$5:B626,2,FALSE),"")</f>
        <v/>
      </c>
      <c r="E129" s="60"/>
      <c r="F129" s="61"/>
      <c r="G129" s="62"/>
      <c r="H129" s="61"/>
      <c r="I129" s="60"/>
      <c r="AJ129" s="3" t="str">
        <f>IF(AND(NOT(ISERR(FIND('كارت صنف'!$J$1,D129&amp;C129))),E129&gt;='كارت صنف'!$J$2,E129&lt;='كارت صنف'!$J$3),COUNT($AJ$2:AJ128)+1,"")</f>
        <v/>
      </c>
    </row>
    <row r="130" spans="1:36" ht="27" thickTop="1" thickBot="1">
      <c r="A130" s="56"/>
      <c r="B130" s="57"/>
      <c r="C130" s="58"/>
      <c r="D130" s="59" t="str">
        <f>IFERROR(VLOOKUP(C130,'تكويد صنف_ارصدة'!$A$5:B627,2,FALSE),"")</f>
        <v/>
      </c>
      <c r="E130" s="60"/>
      <c r="F130" s="61"/>
      <c r="G130" s="62"/>
      <c r="H130" s="61"/>
      <c r="I130" s="60"/>
      <c r="AJ130" s="3" t="str">
        <f>IF(AND(NOT(ISERR(FIND('كارت صنف'!$J$1,D130&amp;C130))),E130&gt;='كارت صنف'!$J$2,E130&lt;='كارت صنف'!$J$3),COUNT($AJ$2:AJ129)+1,"")</f>
        <v/>
      </c>
    </row>
    <row r="131" spans="1:36" ht="27" thickTop="1" thickBot="1">
      <c r="A131" s="56"/>
      <c r="B131" s="57"/>
      <c r="C131" s="58"/>
      <c r="D131" s="59" t="str">
        <f>IFERROR(VLOOKUP(C131,'تكويد صنف_ارصدة'!$A$5:B628,2,FALSE),"")</f>
        <v/>
      </c>
      <c r="E131" s="60"/>
      <c r="F131" s="61"/>
      <c r="G131" s="62"/>
      <c r="H131" s="61"/>
      <c r="I131" s="60"/>
      <c r="AJ131" s="3" t="str">
        <f>IF(AND(NOT(ISERR(FIND('كارت صنف'!$J$1,D131&amp;C131))),E131&gt;='كارت صنف'!$J$2,E131&lt;='كارت صنف'!$J$3),COUNT($AJ$2:AJ130)+1,"")</f>
        <v/>
      </c>
    </row>
    <row r="132" spans="1:36" ht="27" thickTop="1" thickBot="1">
      <c r="A132" s="56"/>
      <c r="B132" s="57"/>
      <c r="C132" s="58"/>
      <c r="D132" s="59" t="str">
        <f>IFERROR(VLOOKUP(C132,'تكويد صنف_ارصدة'!$A$5:B629,2,FALSE),"")</f>
        <v/>
      </c>
      <c r="E132" s="60"/>
      <c r="F132" s="61"/>
      <c r="G132" s="62"/>
      <c r="H132" s="61"/>
      <c r="I132" s="60"/>
      <c r="AJ132" s="3" t="str">
        <f>IF(AND(NOT(ISERR(FIND('كارت صنف'!$J$1,D132&amp;C132))),E132&gt;='كارت صنف'!$J$2,E132&lt;='كارت صنف'!$J$3),COUNT($AJ$2:AJ131)+1,"")</f>
        <v/>
      </c>
    </row>
    <row r="133" spans="1:36" ht="27" thickTop="1" thickBot="1">
      <c r="A133" s="56"/>
      <c r="B133" s="57"/>
      <c r="C133" s="58"/>
      <c r="D133" s="59" t="str">
        <f>IFERROR(VLOOKUP(C133,'تكويد صنف_ارصدة'!$A$5:B630,2,FALSE),"")</f>
        <v/>
      </c>
      <c r="E133" s="60"/>
      <c r="F133" s="61"/>
      <c r="G133" s="62"/>
      <c r="H133" s="61"/>
      <c r="I133" s="60"/>
      <c r="AJ133" s="3" t="str">
        <f>IF(AND(NOT(ISERR(FIND('كارت صنف'!$J$1,D133&amp;C133))),E133&gt;='كارت صنف'!$J$2,E133&lt;='كارت صنف'!$J$3),COUNT($AJ$2:AJ132)+1,"")</f>
        <v/>
      </c>
    </row>
    <row r="134" spans="1:36" ht="27" thickTop="1" thickBot="1">
      <c r="A134" s="56"/>
      <c r="B134" s="57"/>
      <c r="C134" s="58"/>
      <c r="D134" s="59" t="str">
        <f>IFERROR(VLOOKUP(C134,'تكويد صنف_ارصدة'!$A$5:B631,2,FALSE),"")</f>
        <v/>
      </c>
      <c r="E134" s="60"/>
      <c r="F134" s="61"/>
      <c r="G134" s="62"/>
      <c r="H134" s="61"/>
      <c r="I134" s="60"/>
      <c r="AJ134" s="3" t="str">
        <f>IF(AND(NOT(ISERR(FIND('كارت صنف'!$J$1,D134&amp;C134))),E134&gt;='كارت صنف'!$J$2,E134&lt;='كارت صنف'!$J$3),COUNT($AJ$2:AJ133)+1,"")</f>
        <v/>
      </c>
    </row>
    <row r="135" spans="1:36" ht="27" thickTop="1" thickBot="1">
      <c r="A135" s="56"/>
      <c r="B135" s="57"/>
      <c r="C135" s="58"/>
      <c r="D135" s="59" t="str">
        <f>IFERROR(VLOOKUP(C135,'تكويد صنف_ارصدة'!$A$5:B632,2,FALSE),"")</f>
        <v/>
      </c>
      <c r="E135" s="60"/>
      <c r="F135" s="61"/>
      <c r="G135" s="62"/>
      <c r="H135" s="61"/>
      <c r="I135" s="60"/>
      <c r="AJ135" s="3" t="str">
        <f>IF(AND(NOT(ISERR(FIND('كارت صنف'!$J$1,D135&amp;C135))),E135&gt;='كارت صنف'!$J$2,E135&lt;='كارت صنف'!$J$3),COUNT($AJ$2:AJ134)+1,"")</f>
        <v/>
      </c>
    </row>
    <row r="136" spans="1:36" ht="27" thickTop="1" thickBot="1">
      <c r="A136" s="56"/>
      <c r="B136" s="57"/>
      <c r="C136" s="58"/>
      <c r="D136" s="59" t="str">
        <f>IFERROR(VLOOKUP(C136,'تكويد صنف_ارصدة'!$A$5:B633,2,FALSE),"")</f>
        <v/>
      </c>
      <c r="E136" s="60"/>
      <c r="F136" s="61"/>
      <c r="G136" s="62"/>
      <c r="H136" s="61"/>
      <c r="I136" s="60"/>
      <c r="AJ136" s="3" t="str">
        <f>IF(AND(NOT(ISERR(FIND('كارت صنف'!$J$1,D136&amp;C136))),E136&gt;='كارت صنف'!$J$2,E136&lt;='كارت صنف'!$J$3),COUNT($AJ$2:AJ135)+1,"")</f>
        <v/>
      </c>
    </row>
    <row r="137" spans="1:36" ht="27" thickTop="1" thickBot="1">
      <c r="A137" s="56"/>
      <c r="B137" s="57"/>
      <c r="C137" s="58"/>
      <c r="D137" s="59" t="str">
        <f>IFERROR(VLOOKUP(C137,'تكويد صنف_ارصدة'!$A$5:B634,2,FALSE),"")</f>
        <v/>
      </c>
      <c r="E137" s="60"/>
      <c r="F137" s="61"/>
      <c r="G137" s="62"/>
      <c r="H137" s="61"/>
      <c r="I137" s="60"/>
      <c r="AJ137" s="3" t="str">
        <f>IF(AND(NOT(ISERR(FIND('كارت صنف'!$J$1,D137&amp;C137))),E137&gt;='كارت صنف'!$J$2,E137&lt;='كارت صنف'!$J$3),COUNT($AJ$2:AJ136)+1,"")</f>
        <v/>
      </c>
    </row>
    <row r="138" spans="1:36" ht="27" thickTop="1" thickBot="1">
      <c r="A138" s="56"/>
      <c r="B138" s="57"/>
      <c r="C138" s="58"/>
      <c r="D138" s="59" t="str">
        <f>IFERROR(VLOOKUP(C138,'تكويد صنف_ارصدة'!$A$5:B635,2,FALSE),"")</f>
        <v/>
      </c>
      <c r="E138" s="60"/>
      <c r="F138" s="61"/>
      <c r="G138" s="62"/>
      <c r="H138" s="61"/>
      <c r="I138" s="60"/>
      <c r="AJ138" s="3" t="str">
        <f>IF(AND(NOT(ISERR(FIND('كارت صنف'!$J$1,D138&amp;C138))),E138&gt;='كارت صنف'!$J$2,E138&lt;='كارت صنف'!$J$3),COUNT($AJ$2:AJ137)+1,"")</f>
        <v/>
      </c>
    </row>
    <row r="139" spans="1:36" ht="27" thickTop="1" thickBot="1">
      <c r="A139" s="56"/>
      <c r="B139" s="57"/>
      <c r="C139" s="58"/>
      <c r="D139" s="59" t="str">
        <f>IFERROR(VLOOKUP(C139,'تكويد صنف_ارصدة'!$A$5:B636,2,FALSE),"")</f>
        <v/>
      </c>
      <c r="E139" s="60"/>
      <c r="F139" s="61"/>
      <c r="G139" s="62"/>
      <c r="H139" s="61"/>
      <c r="I139" s="60"/>
      <c r="AJ139" s="3" t="str">
        <f>IF(AND(NOT(ISERR(FIND('كارت صنف'!$J$1,D139&amp;C139))),E139&gt;='كارت صنف'!$J$2,E139&lt;='كارت صنف'!$J$3),COUNT($AJ$2:AJ138)+1,"")</f>
        <v/>
      </c>
    </row>
    <row r="140" spans="1:36" ht="27" thickTop="1" thickBot="1">
      <c r="A140" s="56"/>
      <c r="B140" s="57"/>
      <c r="C140" s="58"/>
      <c r="D140" s="59" t="str">
        <f>IFERROR(VLOOKUP(C140,'تكويد صنف_ارصدة'!$A$5:B637,2,FALSE),"")</f>
        <v/>
      </c>
      <c r="E140" s="60"/>
      <c r="F140" s="61"/>
      <c r="G140" s="62"/>
      <c r="H140" s="61"/>
      <c r="I140" s="60"/>
      <c r="AJ140" s="3" t="str">
        <f>IF(AND(NOT(ISERR(FIND('كارت صنف'!$J$1,D140&amp;C140))),E140&gt;='كارت صنف'!$J$2,E140&lt;='كارت صنف'!$J$3),COUNT($AJ$2:AJ139)+1,"")</f>
        <v/>
      </c>
    </row>
    <row r="141" spans="1:36" ht="27" thickTop="1" thickBot="1">
      <c r="A141" s="56"/>
      <c r="B141" s="57"/>
      <c r="C141" s="58"/>
      <c r="D141" s="59" t="str">
        <f>IFERROR(VLOOKUP(C141,'تكويد صنف_ارصدة'!$A$5:B638,2,FALSE),"")</f>
        <v/>
      </c>
      <c r="E141" s="60"/>
      <c r="F141" s="61"/>
      <c r="G141" s="62"/>
      <c r="H141" s="61"/>
      <c r="I141" s="60"/>
      <c r="AJ141" s="3" t="str">
        <f>IF(AND(NOT(ISERR(FIND('كارت صنف'!$J$1,D141&amp;C141))),E141&gt;='كارت صنف'!$J$2,E141&lt;='كارت صنف'!$J$3),COUNT($AJ$2:AJ140)+1,"")</f>
        <v/>
      </c>
    </row>
    <row r="142" spans="1:36" ht="27" thickTop="1" thickBot="1">
      <c r="A142" s="56"/>
      <c r="B142" s="57"/>
      <c r="C142" s="58"/>
      <c r="D142" s="59" t="str">
        <f>IFERROR(VLOOKUP(C142,'تكويد صنف_ارصدة'!$A$5:B639,2,FALSE),"")</f>
        <v/>
      </c>
      <c r="E142" s="60"/>
      <c r="F142" s="61"/>
      <c r="G142" s="62"/>
      <c r="H142" s="61"/>
      <c r="I142" s="60"/>
      <c r="AJ142" s="3" t="str">
        <f>IF(AND(NOT(ISERR(FIND('كارت صنف'!$J$1,D142&amp;C142))),E142&gt;='كارت صنف'!$J$2,E142&lt;='كارت صنف'!$J$3),COUNT($AJ$2:AJ141)+1,"")</f>
        <v/>
      </c>
    </row>
    <row r="143" spans="1:36" ht="27" thickTop="1" thickBot="1">
      <c r="A143" s="56"/>
      <c r="B143" s="57"/>
      <c r="C143" s="58"/>
      <c r="D143" s="59" t="str">
        <f>IFERROR(VLOOKUP(C143,'تكويد صنف_ارصدة'!$A$5:B640,2,FALSE),"")</f>
        <v/>
      </c>
      <c r="E143" s="60"/>
      <c r="F143" s="61"/>
      <c r="G143" s="62"/>
      <c r="H143" s="61"/>
      <c r="I143" s="60"/>
      <c r="AJ143" s="3" t="str">
        <f>IF(AND(NOT(ISERR(FIND('كارت صنف'!$J$1,D143&amp;C143))),E143&gt;='كارت صنف'!$J$2,E143&lt;='كارت صنف'!$J$3),COUNT($AJ$2:AJ142)+1,"")</f>
        <v/>
      </c>
    </row>
    <row r="144" spans="1:36" ht="27" thickTop="1" thickBot="1">
      <c r="A144" s="56"/>
      <c r="B144" s="57"/>
      <c r="C144" s="58"/>
      <c r="D144" s="59" t="str">
        <f>IFERROR(VLOOKUP(C144,'تكويد صنف_ارصدة'!$A$5:B641,2,FALSE),"")</f>
        <v/>
      </c>
      <c r="E144" s="60"/>
      <c r="F144" s="61"/>
      <c r="G144" s="62"/>
      <c r="H144" s="61"/>
      <c r="I144" s="60"/>
      <c r="AJ144" s="3" t="str">
        <f>IF(AND(NOT(ISERR(FIND('كارت صنف'!$J$1,D144&amp;C144))),E144&gt;='كارت صنف'!$J$2,E144&lt;='كارت صنف'!$J$3),COUNT($AJ$2:AJ143)+1,"")</f>
        <v/>
      </c>
    </row>
    <row r="145" spans="1:36" ht="27" thickTop="1" thickBot="1">
      <c r="A145" s="56"/>
      <c r="B145" s="57"/>
      <c r="C145" s="58"/>
      <c r="D145" s="59" t="str">
        <f>IFERROR(VLOOKUP(C145,'تكويد صنف_ارصدة'!$A$5:B642,2,FALSE),"")</f>
        <v/>
      </c>
      <c r="E145" s="60"/>
      <c r="F145" s="61"/>
      <c r="G145" s="62"/>
      <c r="H145" s="61"/>
      <c r="I145" s="60"/>
      <c r="AJ145" s="3" t="str">
        <f>IF(AND(NOT(ISERR(FIND('كارت صنف'!$J$1,D145&amp;C145))),E145&gt;='كارت صنف'!$J$2,E145&lt;='كارت صنف'!$J$3),COUNT($AJ$2:AJ144)+1,"")</f>
        <v/>
      </c>
    </row>
    <row r="146" spans="1:36" ht="27" thickTop="1" thickBot="1">
      <c r="A146" s="56"/>
      <c r="B146" s="57"/>
      <c r="C146" s="58"/>
      <c r="D146" s="59" t="str">
        <f>IFERROR(VLOOKUP(C146,'تكويد صنف_ارصدة'!$A$5:B643,2,FALSE),"")</f>
        <v/>
      </c>
      <c r="E146" s="60"/>
      <c r="F146" s="61"/>
      <c r="G146" s="62"/>
      <c r="H146" s="61"/>
      <c r="I146" s="60"/>
      <c r="AJ146" s="3" t="str">
        <f>IF(AND(NOT(ISERR(FIND('كارت صنف'!$J$1,D146&amp;C146))),E146&gt;='كارت صنف'!$J$2,E146&lt;='كارت صنف'!$J$3),COUNT($AJ$2:AJ145)+1,"")</f>
        <v/>
      </c>
    </row>
    <row r="147" spans="1:36" ht="27" thickTop="1" thickBot="1">
      <c r="A147" s="56"/>
      <c r="B147" s="57"/>
      <c r="C147" s="58"/>
      <c r="D147" s="59" t="str">
        <f>IFERROR(VLOOKUP(C147,'تكويد صنف_ارصدة'!$A$5:B644,2,FALSE),"")</f>
        <v/>
      </c>
      <c r="E147" s="60"/>
      <c r="F147" s="61"/>
      <c r="G147" s="62"/>
      <c r="H147" s="61"/>
      <c r="I147" s="60"/>
      <c r="AJ147" s="3" t="str">
        <f>IF(AND(NOT(ISERR(FIND('كارت صنف'!$J$1,D147&amp;C147))),E147&gt;='كارت صنف'!$J$2,E147&lt;='كارت صنف'!$J$3),COUNT($AJ$2:AJ146)+1,"")</f>
        <v/>
      </c>
    </row>
    <row r="148" spans="1:36" ht="27" thickTop="1" thickBot="1">
      <c r="A148" s="56"/>
      <c r="B148" s="57"/>
      <c r="C148" s="58"/>
      <c r="D148" s="59" t="str">
        <f>IFERROR(VLOOKUP(C148,'تكويد صنف_ارصدة'!$A$5:B645,2,FALSE),"")</f>
        <v/>
      </c>
      <c r="E148" s="60"/>
      <c r="F148" s="61"/>
      <c r="G148" s="62"/>
      <c r="H148" s="61"/>
      <c r="I148" s="60"/>
      <c r="AJ148" s="3" t="str">
        <f>IF(AND(NOT(ISERR(FIND('كارت صنف'!$J$1,D148&amp;C148))),E148&gt;='كارت صنف'!$J$2,E148&lt;='كارت صنف'!$J$3),COUNT($AJ$2:AJ147)+1,"")</f>
        <v/>
      </c>
    </row>
    <row r="149" spans="1:36" ht="27" thickTop="1" thickBot="1">
      <c r="A149" s="56"/>
      <c r="B149" s="57"/>
      <c r="C149" s="58"/>
      <c r="D149" s="59" t="str">
        <f>IFERROR(VLOOKUP(C149,'تكويد صنف_ارصدة'!$A$5:B646,2,FALSE),"")</f>
        <v/>
      </c>
      <c r="E149" s="60"/>
      <c r="F149" s="61"/>
      <c r="G149" s="62"/>
      <c r="H149" s="61"/>
      <c r="I149" s="60"/>
      <c r="AJ149" s="3" t="str">
        <f>IF(AND(NOT(ISERR(FIND('كارت صنف'!$J$1,D149&amp;C149))),E149&gt;='كارت صنف'!$J$2,E149&lt;='كارت صنف'!$J$3),COUNT($AJ$2:AJ148)+1,"")</f>
        <v/>
      </c>
    </row>
    <row r="150" spans="1:36" ht="27" thickTop="1" thickBot="1">
      <c r="A150" s="56"/>
      <c r="B150" s="57"/>
      <c r="C150" s="58"/>
      <c r="D150" s="59" t="str">
        <f>IFERROR(VLOOKUP(C150,'تكويد صنف_ارصدة'!$A$5:B647,2,FALSE),"")</f>
        <v/>
      </c>
      <c r="E150" s="60"/>
      <c r="F150" s="61"/>
      <c r="G150" s="62"/>
      <c r="H150" s="61"/>
      <c r="I150" s="60"/>
      <c r="AJ150" s="3" t="str">
        <f>IF(AND(NOT(ISERR(FIND('كارت صنف'!$J$1,D150&amp;C150))),E150&gt;='كارت صنف'!$J$2,E150&lt;='كارت صنف'!$J$3),COUNT($AJ$2:AJ149)+1,"")</f>
        <v/>
      </c>
    </row>
    <row r="151" spans="1:36" ht="27" thickTop="1" thickBot="1">
      <c r="A151" s="56"/>
      <c r="B151" s="57"/>
      <c r="C151" s="58"/>
      <c r="D151" s="59" t="str">
        <f>IFERROR(VLOOKUP(C151,'تكويد صنف_ارصدة'!$A$5:B648,2,FALSE),"")</f>
        <v/>
      </c>
      <c r="E151" s="60"/>
      <c r="F151" s="61"/>
      <c r="G151" s="62"/>
      <c r="H151" s="61"/>
      <c r="I151" s="60"/>
      <c r="AJ151" s="3" t="str">
        <f>IF(AND(NOT(ISERR(FIND('كارت صنف'!$J$1,D151&amp;C151))),E151&gt;='كارت صنف'!$J$2,E151&lt;='كارت صنف'!$J$3),COUNT($AJ$2:AJ150)+1,"")</f>
        <v/>
      </c>
    </row>
    <row r="152" spans="1:36" ht="27" thickTop="1" thickBot="1">
      <c r="A152" s="56"/>
      <c r="B152" s="57"/>
      <c r="C152" s="58"/>
      <c r="D152" s="59" t="str">
        <f>IFERROR(VLOOKUP(C152,'تكويد صنف_ارصدة'!$A$5:B649,2,FALSE),"")</f>
        <v/>
      </c>
      <c r="E152" s="60"/>
      <c r="F152" s="61"/>
      <c r="G152" s="62"/>
      <c r="H152" s="61"/>
      <c r="I152" s="60"/>
      <c r="AJ152" s="3" t="str">
        <f>IF(AND(NOT(ISERR(FIND('كارت صنف'!$J$1,D152&amp;C152))),E152&gt;='كارت صنف'!$J$2,E152&lt;='كارت صنف'!$J$3),COUNT($AJ$2:AJ151)+1,"")</f>
        <v/>
      </c>
    </row>
    <row r="153" spans="1:36" ht="27" thickTop="1" thickBot="1">
      <c r="A153" s="56"/>
      <c r="B153" s="57"/>
      <c r="C153" s="58"/>
      <c r="D153" s="59" t="str">
        <f>IFERROR(VLOOKUP(C153,'تكويد صنف_ارصدة'!$A$5:B650,2,FALSE),"")</f>
        <v/>
      </c>
      <c r="E153" s="60"/>
      <c r="F153" s="61"/>
      <c r="G153" s="62"/>
      <c r="H153" s="61"/>
      <c r="I153" s="60"/>
      <c r="AJ153" s="3" t="str">
        <f>IF(AND(NOT(ISERR(FIND('كارت صنف'!$J$1,D153&amp;C153))),E153&gt;='كارت صنف'!$J$2,E153&lt;='كارت صنف'!$J$3),COUNT($AJ$2:AJ152)+1,"")</f>
        <v/>
      </c>
    </row>
    <row r="154" spans="1:36" ht="27" thickTop="1" thickBot="1">
      <c r="A154" s="56"/>
      <c r="B154" s="57"/>
      <c r="C154" s="58"/>
      <c r="D154" s="59" t="str">
        <f>IFERROR(VLOOKUP(C154,'تكويد صنف_ارصدة'!$A$5:B651,2,FALSE),"")</f>
        <v/>
      </c>
      <c r="E154" s="60"/>
      <c r="F154" s="61"/>
      <c r="G154" s="62"/>
      <c r="H154" s="61"/>
      <c r="I154" s="60"/>
      <c r="AJ154" s="3" t="str">
        <f>IF(AND(NOT(ISERR(FIND('كارت صنف'!$J$1,D154&amp;C154))),E154&gt;='كارت صنف'!$J$2,E154&lt;='كارت صنف'!$J$3),COUNT($AJ$2:AJ153)+1,"")</f>
        <v/>
      </c>
    </row>
    <row r="155" spans="1:36" ht="27" thickTop="1" thickBot="1">
      <c r="A155" s="56"/>
      <c r="B155" s="57"/>
      <c r="C155" s="58"/>
      <c r="D155" s="59" t="str">
        <f>IFERROR(VLOOKUP(C155,'تكويد صنف_ارصدة'!$A$5:B652,2,FALSE),"")</f>
        <v/>
      </c>
      <c r="E155" s="60"/>
      <c r="F155" s="61"/>
      <c r="G155" s="62"/>
      <c r="H155" s="61"/>
      <c r="I155" s="60"/>
      <c r="AJ155" s="3" t="str">
        <f>IF(AND(NOT(ISERR(FIND('كارت صنف'!$J$1,D155&amp;C155))),E155&gt;='كارت صنف'!$J$2,E155&lt;='كارت صنف'!$J$3),COUNT($AJ$2:AJ154)+1,"")</f>
        <v/>
      </c>
    </row>
    <row r="156" spans="1:36" ht="27" thickTop="1" thickBot="1">
      <c r="A156" s="56"/>
      <c r="B156" s="57"/>
      <c r="C156" s="58"/>
      <c r="D156" s="59" t="str">
        <f>IFERROR(VLOOKUP(C156,'تكويد صنف_ارصدة'!$A$5:B653,2,FALSE),"")</f>
        <v/>
      </c>
      <c r="E156" s="60"/>
      <c r="F156" s="61"/>
      <c r="G156" s="62"/>
      <c r="H156" s="61"/>
      <c r="I156" s="60"/>
      <c r="AJ156" s="3" t="str">
        <f>IF(AND(NOT(ISERR(FIND('كارت صنف'!$J$1,D156&amp;C156))),E156&gt;='كارت صنف'!$J$2,E156&lt;='كارت صنف'!$J$3),COUNT($AJ$2:AJ155)+1,"")</f>
        <v/>
      </c>
    </row>
    <row r="157" spans="1:36" ht="27" thickTop="1" thickBot="1">
      <c r="A157" s="56"/>
      <c r="B157" s="57"/>
      <c r="C157" s="58"/>
      <c r="D157" s="59" t="str">
        <f>IFERROR(VLOOKUP(C157,'تكويد صنف_ارصدة'!$A$5:B654,2,FALSE),"")</f>
        <v/>
      </c>
      <c r="E157" s="60"/>
      <c r="F157" s="61"/>
      <c r="G157" s="62"/>
      <c r="H157" s="61"/>
      <c r="I157" s="60"/>
      <c r="AJ157" s="3" t="str">
        <f>IF(AND(NOT(ISERR(FIND('كارت صنف'!$J$1,D157&amp;C157))),E157&gt;='كارت صنف'!$J$2,E157&lt;='كارت صنف'!$J$3),COUNT($AJ$2:AJ156)+1,"")</f>
        <v/>
      </c>
    </row>
    <row r="158" spans="1:36" ht="27" thickTop="1" thickBot="1">
      <c r="A158" s="56"/>
      <c r="B158" s="57"/>
      <c r="C158" s="58"/>
      <c r="D158" s="59" t="str">
        <f>IFERROR(VLOOKUP(C158,'تكويد صنف_ارصدة'!$A$5:B655,2,FALSE),"")</f>
        <v/>
      </c>
      <c r="E158" s="60"/>
      <c r="F158" s="61"/>
      <c r="G158" s="62"/>
      <c r="H158" s="61"/>
      <c r="I158" s="60"/>
      <c r="AJ158" s="3" t="str">
        <f>IF(AND(NOT(ISERR(FIND('كارت صنف'!$J$1,D158&amp;C158))),E158&gt;='كارت صنف'!$J$2,E158&lt;='كارت صنف'!$J$3),COUNT($AJ$2:AJ157)+1,"")</f>
        <v/>
      </c>
    </row>
    <row r="159" spans="1:36" ht="27" thickTop="1" thickBot="1">
      <c r="A159" s="56"/>
      <c r="B159" s="57"/>
      <c r="C159" s="58"/>
      <c r="D159" s="59" t="str">
        <f>IFERROR(VLOOKUP(C159,'تكويد صنف_ارصدة'!$A$5:B656,2,FALSE),"")</f>
        <v/>
      </c>
      <c r="E159" s="60"/>
      <c r="F159" s="61"/>
      <c r="G159" s="62"/>
      <c r="H159" s="61"/>
      <c r="I159" s="60"/>
      <c r="AJ159" s="3" t="str">
        <f>IF(AND(NOT(ISERR(FIND('كارت صنف'!$J$1,D159&amp;C159))),E159&gt;='كارت صنف'!$J$2,E159&lt;='كارت صنف'!$J$3),COUNT($AJ$2:AJ158)+1,"")</f>
        <v/>
      </c>
    </row>
    <row r="160" spans="1:36" ht="27" thickTop="1" thickBot="1">
      <c r="A160" s="56"/>
      <c r="B160" s="57"/>
      <c r="C160" s="58"/>
      <c r="D160" s="59" t="str">
        <f>IFERROR(VLOOKUP(C160,'تكويد صنف_ارصدة'!$A$5:B657,2,FALSE),"")</f>
        <v/>
      </c>
      <c r="E160" s="60"/>
      <c r="F160" s="61"/>
      <c r="G160" s="62"/>
      <c r="H160" s="61"/>
      <c r="I160" s="60"/>
      <c r="AJ160" s="3" t="str">
        <f>IF(AND(NOT(ISERR(FIND('كارت صنف'!$J$1,D160&amp;C160))),E160&gt;='كارت صنف'!$J$2,E160&lt;='كارت صنف'!$J$3),COUNT($AJ$2:AJ159)+1,"")</f>
        <v/>
      </c>
    </row>
    <row r="161" spans="1:36" ht="27" thickTop="1" thickBot="1">
      <c r="A161" s="56"/>
      <c r="B161" s="57"/>
      <c r="C161" s="58"/>
      <c r="D161" s="59" t="str">
        <f>IFERROR(VLOOKUP(C161,'تكويد صنف_ارصدة'!$A$5:B658,2,FALSE),"")</f>
        <v/>
      </c>
      <c r="E161" s="60"/>
      <c r="F161" s="61"/>
      <c r="G161" s="62"/>
      <c r="H161" s="61"/>
      <c r="I161" s="60"/>
      <c r="AJ161" s="3" t="str">
        <f>IF(AND(NOT(ISERR(FIND('كارت صنف'!$J$1,D161&amp;C161))),E161&gt;='كارت صنف'!$J$2,E161&lt;='كارت صنف'!$J$3),COUNT($AJ$2:AJ160)+1,"")</f>
        <v/>
      </c>
    </row>
    <row r="162" spans="1:36" ht="27" thickTop="1" thickBot="1">
      <c r="A162" s="56"/>
      <c r="B162" s="57"/>
      <c r="C162" s="58"/>
      <c r="D162" s="59" t="str">
        <f>IFERROR(VLOOKUP(C162,'تكويد صنف_ارصدة'!$A$5:B659,2,FALSE),"")</f>
        <v/>
      </c>
      <c r="E162" s="60"/>
      <c r="F162" s="61"/>
      <c r="G162" s="62"/>
      <c r="H162" s="61"/>
      <c r="I162" s="60"/>
      <c r="AJ162" s="3" t="str">
        <f>IF(AND(NOT(ISERR(FIND('كارت صنف'!$J$1,D162&amp;C162))),E162&gt;='كارت صنف'!$J$2,E162&lt;='كارت صنف'!$J$3),COUNT($AJ$2:AJ161)+1,"")</f>
        <v/>
      </c>
    </row>
    <row r="163" spans="1:36" ht="27" thickTop="1" thickBot="1">
      <c r="A163" s="56"/>
      <c r="B163" s="57"/>
      <c r="C163" s="58"/>
      <c r="D163" s="59" t="str">
        <f>IFERROR(VLOOKUP(C163,'تكويد صنف_ارصدة'!$A$5:B660,2,FALSE),"")</f>
        <v/>
      </c>
      <c r="E163" s="60"/>
      <c r="F163" s="61"/>
      <c r="G163" s="62"/>
      <c r="H163" s="61"/>
      <c r="I163" s="60"/>
      <c r="AJ163" s="3" t="str">
        <f>IF(AND(NOT(ISERR(FIND('كارت صنف'!$J$1,D163&amp;C163))),E163&gt;='كارت صنف'!$J$2,E163&lt;='كارت صنف'!$J$3),COUNT($AJ$2:AJ162)+1,"")</f>
        <v/>
      </c>
    </row>
    <row r="164" spans="1:36" ht="27" thickTop="1" thickBot="1">
      <c r="A164" s="56"/>
      <c r="B164" s="57"/>
      <c r="C164" s="58"/>
      <c r="D164" s="59" t="str">
        <f>IFERROR(VLOOKUP(C164,'تكويد صنف_ارصدة'!$A$5:B661,2,FALSE),"")</f>
        <v/>
      </c>
      <c r="E164" s="60"/>
      <c r="F164" s="61"/>
      <c r="G164" s="62"/>
      <c r="H164" s="61"/>
      <c r="I164" s="60"/>
      <c r="AJ164" s="3" t="str">
        <f>IF(AND(NOT(ISERR(FIND('كارت صنف'!$J$1,D164&amp;C164))),E164&gt;='كارت صنف'!$J$2,E164&lt;='كارت صنف'!$J$3),COUNT($AJ$2:AJ163)+1,"")</f>
        <v/>
      </c>
    </row>
    <row r="165" spans="1:36" ht="27" thickTop="1" thickBot="1">
      <c r="A165" s="56"/>
      <c r="B165" s="57"/>
      <c r="C165" s="58"/>
      <c r="D165" s="59" t="str">
        <f>IFERROR(VLOOKUP(C165,'تكويد صنف_ارصدة'!$A$5:B662,2,FALSE),"")</f>
        <v/>
      </c>
      <c r="E165" s="60"/>
      <c r="F165" s="61"/>
      <c r="G165" s="62"/>
      <c r="H165" s="61"/>
      <c r="I165" s="60"/>
      <c r="AJ165" s="3" t="str">
        <f>IF(AND(NOT(ISERR(FIND('كارت صنف'!$J$1,D165&amp;C165))),E165&gt;='كارت صنف'!$J$2,E165&lt;='كارت صنف'!$J$3),COUNT($AJ$2:AJ164)+1,"")</f>
        <v/>
      </c>
    </row>
    <row r="166" spans="1:36" ht="27" thickTop="1" thickBot="1">
      <c r="A166" s="56"/>
      <c r="B166" s="57"/>
      <c r="C166" s="58"/>
      <c r="D166" s="59" t="str">
        <f>IFERROR(VLOOKUP(C166,'تكويد صنف_ارصدة'!$A$5:B663,2,FALSE),"")</f>
        <v/>
      </c>
      <c r="E166" s="60"/>
      <c r="F166" s="61"/>
      <c r="G166" s="62"/>
      <c r="H166" s="61"/>
      <c r="I166" s="60"/>
      <c r="AJ166" s="3" t="str">
        <f>IF(AND(NOT(ISERR(FIND('كارت صنف'!$J$1,D166&amp;C166))),E166&gt;='كارت صنف'!$J$2,E166&lt;='كارت صنف'!$J$3),COUNT($AJ$2:AJ165)+1,"")</f>
        <v/>
      </c>
    </row>
    <row r="167" spans="1:36" ht="27" thickTop="1" thickBot="1">
      <c r="A167" s="56"/>
      <c r="B167" s="57"/>
      <c r="C167" s="58"/>
      <c r="D167" s="59" t="str">
        <f>IFERROR(VLOOKUP(C167,'تكويد صنف_ارصدة'!$A$5:B664,2,FALSE),"")</f>
        <v/>
      </c>
      <c r="E167" s="60"/>
      <c r="F167" s="61"/>
      <c r="G167" s="62"/>
      <c r="H167" s="61"/>
      <c r="I167" s="60"/>
      <c r="AJ167" s="3" t="str">
        <f>IF(AND(NOT(ISERR(FIND('كارت صنف'!$J$1,D167&amp;C167))),E167&gt;='كارت صنف'!$J$2,E167&lt;='كارت صنف'!$J$3),COUNT($AJ$2:AJ166)+1,"")</f>
        <v/>
      </c>
    </row>
    <row r="168" spans="1:36" ht="27" thickTop="1" thickBot="1">
      <c r="A168" s="56"/>
      <c r="B168" s="57"/>
      <c r="C168" s="58"/>
      <c r="D168" s="59" t="str">
        <f>IFERROR(VLOOKUP(C168,'تكويد صنف_ارصدة'!$A$5:B665,2,FALSE),"")</f>
        <v/>
      </c>
      <c r="E168" s="60"/>
      <c r="F168" s="61"/>
      <c r="G168" s="62"/>
      <c r="H168" s="61"/>
      <c r="I168" s="60"/>
      <c r="AJ168" s="3" t="str">
        <f>IF(AND(NOT(ISERR(FIND('كارت صنف'!$J$1,D168&amp;C168))),E168&gt;='كارت صنف'!$J$2,E168&lt;='كارت صنف'!$J$3),COUNT($AJ$2:AJ167)+1,"")</f>
        <v/>
      </c>
    </row>
    <row r="169" spans="1:36" ht="27" thickTop="1" thickBot="1">
      <c r="A169" s="56"/>
      <c r="B169" s="57"/>
      <c r="C169" s="58"/>
      <c r="D169" s="59" t="str">
        <f>IFERROR(VLOOKUP(C169,'تكويد صنف_ارصدة'!$A$5:B666,2,FALSE),"")</f>
        <v/>
      </c>
      <c r="E169" s="60"/>
      <c r="F169" s="61"/>
      <c r="G169" s="62"/>
      <c r="H169" s="61"/>
      <c r="I169" s="60"/>
      <c r="AJ169" s="3" t="str">
        <f>IF(AND(NOT(ISERR(FIND('كارت صنف'!$J$1,D169&amp;C169))),E169&gt;='كارت صنف'!$J$2,E169&lt;='كارت صنف'!$J$3),COUNT($AJ$2:AJ168)+1,"")</f>
        <v/>
      </c>
    </row>
    <row r="170" spans="1:36" ht="27" thickTop="1" thickBot="1">
      <c r="A170" s="56"/>
      <c r="B170" s="57"/>
      <c r="C170" s="58"/>
      <c r="D170" s="59" t="str">
        <f>IFERROR(VLOOKUP(C170,'تكويد صنف_ارصدة'!$A$5:B667,2,FALSE),"")</f>
        <v/>
      </c>
      <c r="E170" s="60"/>
      <c r="F170" s="61"/>
      <c r="G170" s="62"/>
      <c r="H170" s="61"/>
      <c r="I170" s="60"/>
      <c r="AJ170" s="3" t="str">
        <f>IF(AND(NOT(ISERR(FIND('كارت صنف'!$J$1,D170&amp;C170))),E170&gt;='كارت صنف'!$J$2,E170&lt;='كارت صنف'!$J$3),COUNT($AJ$2:AJ169)+1,"")</f>
        <v/>
      </c>
    </row>
    <row r="171" spans="1:36" ht="27" thickTop="1" thickBot="1">
      <c r="A171" s="56"/>
      <c r="B171" s="57"/>
      <c r="C171" s="58"/>
      <c r="D171" s="59" t="str">
        <f>IFERROR(VLOOKUP(C171,'تكويد صنف_ارصدة'!$A$5:B668,2,FALSE),"")</f>
        <v/>
      </c>
      <c r="E171" s="60"/>
      <c r="F171" s="61"/>
      <c r="G171" s="62"/>
      <c r="H171" s="61"/>
      <c r="I171" s="60"/>
      <c r="AJ171" s="3" t="str">
        <f>IF(AND(NOT(ISERR(FIND('كارت صنف'!$J$1,D171&amp;C171))),E171&gt;='كارت صنف'!$J$2,E171&lt;='كارت صنف'!$J$3),COUNT($AJ$2:AJ170)+1,"")</f>
        <v/>
      </c>
    </row>
    <row r="172" spans="1:36" ht="27" thickTop="1" thickBot="1">
      <c r="A172" s="56"/>
      <c r="B172" s="57"/>
      <c r="C172" s="58"/>
      <c r="D172" s="59" t="str">
        <f>IFERROR(VLOOKUP(C172,'تكويد صنف_ارصدة'!$A$5:B669,2,FALSE),"")</f>
        <v/>
      </c>
      <c r="E172" s="60"/>
      <c r="F172" s="61"/>
      <c r="G172" s="62"/>
      <c r="H172" s="61"/>
      <c r="I172" s="60"/>
      <c r="AJ172" s="3" t="str">
        <f>IF(AND(NOT(ISERR(FIND('كارت صنف'!$J$1,D172&amp;C172))),E172&gt;='كارت صنف'!$J$2,E172&lt;='كارت صنف'!$J$3),COUNT($AJ$2:AJ171)+1,"")</f>
        <v/>
      </c>
    </row>
    <row r="173" spans="1:36" ht="27" thickTop="1" thickBot="1">
      <c r="A173" s="56"/>
      <c r="B173" s="57"/>
      <c r="C173" s="58"/>
      <c r="D173" s="59" t="str">
        <f>IFERROR(VLOOKUP(C173,'تكويد صنف_ارصدة'!$A$5:B670,2,FALSE),"")</f>
        <v/>
      </c>
      <c r="E173" s="60"/>
      <c r="F173" s="61"/>
      <c r="G173" s="62"/>
      <c r="H173" s="61"/>
      <c r="I173" s="60"/>
      <c r="AJ173" s="3" t="str">
        <f>IF(AND(NOT(ISERR(FIND('كارت صنف'!$J$1,D173&amp;C173))),E173&gt;='كارت صنف'!$J$2,E173&lt;='كارت صنف'!$J$3),COUNT($AJ$2:AJ172)+1,"")</f>
        <v/>
      </c>
    </row>
    <row r="174" spans="1:36" ht="27" thickTop="1" thickBot="1">
      <c r="A174" s="56"/>
      <c r="B174" s="57"/>
      <c r="C174" s="58"/>
      <c r="D174" s="59" t="str">
        <f>IFERROR(VLOOKUP(C174,'تكويد صنف_ارصدة'!$A$5:B671,2,FALSE),"")</f>
        <v/>
      </c>
      <c r="E174" s="60"/>
      <c r="F174" s="61"/>
      <c r="G174" s="62"/>
      <c r="H174" s="61"/>
      <c r="I174" s="60"/>
      <c r="AJ174" s="3" t="str">
        <f>IF(AND(NOT(ISERR(FIND('كارت صنف'!$J$1,D174&amp;C174))),E174&gt;='كارت صنف'!$J$2,E174&lt;='كارت صنف'!$J$3),COUNT($AJ$2:AJ173)+1,"")</f>
        <v/>
      </c>
    </row>
    <row r="175" spans="1:36" ht="27" thickTop="1" thickBot="1">
      <c r="A175" s="56"/>
      <c r="B175" s="57"/>
      <c r="C175" s="58"/>
      <c r="D175" s="59" t="str">
        <f>IFERROR(VLOOKUP(C175,'تكويد صنف_ارصدة'!$A$5:B672,2,FALSE),"")</f>
        <v/>
      </c>
      <c r="E175" s="60"/>
      <c r="F175" s="61"/>
      <c r="G175" s="62"/>
      <c r="H175" s="61"/>
      <c r="I175" s="60"/>
      <c r="AJ175" s="3" t="str">
        <f>IF(AND(NOT(ISERR(FIND('كارت صنف'!$J$1,D175&amp;C175))),E175&gt;='كارت صنف'!$J$2,E175&lt;='كارت صنف'!$J$3),COUNT($AJ$2:AJ174)+1,"")</f>
        <v/>
      </c>
    </row>
    <row r="176" spans="1:36" ht="27" thickTop="1" thickBot="1">
      <c r="A176" s="56"/>
      <c r="B176" s="57"/>
      <c r="C176" s="58"/>
      <c r="D176" s="59" t="str">
        <f>IFERROR(VLOOKUP(C176,'تكويد صنف_ارصدة'!$A$5:B673,2,FALSE),"")</f>
        <v/>
      </c>
      <c r="E176" s="60"/>
      <c r="F176" s="61"/>
      <c r="G176" s="62"/>
      <c r="H176" s="61"/>
      <c r="I176" s="60"/>
      <c r="AJ176" s="3" t="str">
        <f>IF(AND(NOT(ISERR(FIND('كارت صنف'!$J$1,D176&amp;C176))),E176&gt;='كارت صنف'!$J$2,E176&lt;='كارت صنف'!$J$3),COUNT($AJ$2:AJ175)+1,"")</f>
        <v/>
      </c>
    </row>
    <row r="177" spans="1:36" ht="27" thickTop="1" thickBot="1">
      <c r="A177" s="56"/>
      <c r="B177" s="57"/>
      <c r="C177" s="58"/>
      <c r="D177" s="59" t="str">
        <f>IFERROR(VLOOKUP(C177,'تكويد صنف_ارصدة'!$A$5:B674,2,FALSE),"")</f>
        <v/>
      </c>
      <c r="E177" s="60"/>
      <c r="F177" s="61"/>
      <c r="G177" s="62"/>
      <c r="H177" s="61"/>
      <c r="I177" s="60"/>
      <c r="AJ177" s="3" t="str">
        <f>IF(AND(NOT(ISERR(FIND('كارت صنف'!$J$1,D177&amp;C177))),E177&gt;='كارت صنف'!$J$2,E177&lt;='كارت صنف'!$J$3),COUNT($AJ$2:AJ176)+1,"")</f>
        <v/>
      </c>
    </row>
    <row r="178" spans="1:36" ht="27" thickTop="1" thickBot="1">
      <c r="A178" s="56"/>
      <c r="B178" s="57"/>
      <c r="C178" s="58"/>
      <c r="D178" s="59" t="str">
        <f>IFERROR(VLOOKUP(C178,'تكويد صنف_ارصدة'!$A$5:B675,2,FALSE),"")</f>
        <v/>
      </c>
      <c r="E178" s="60"/>
      <c r="F178" s="61"/>
      <c r="G178" s="62"/>
      <c r="H178" s="61"/>
      <c r="I178" s="60"/>
      <c r="AJ178" s="3" t="str">
        <f>IF(AND(NOT(ISERR(FIND('كارت صنف'!$J$1,D178&amp;C178))),E178&gt;='كارت صنف'!$J$2,E178&lt;='كارت صنف'!$J$3),COUNT($AJ$2:AJ177)+1,"")</f>
        <v/>
      </c>
    </row>
    <row r="179" spans="1:36" ht="27" thickTop="1" thickBot="1">
      <c r="A179" s="56"/>
      <c r="B179" s="57"/>
      <c r="C179" s="58"/>
      <c r="D179" s="59" t="str">
        <f>IFERROR(VLOOKUP(C179,'تكويد صنف_ارصدة'!$A$5:B676,2,FALSE),"")</f>
        <v/>
      </c>
      <c r="E179" s="60"/>
      <c r="F179" s="61"/>
      <c r="G179" s="62"/>
      <c r="H179" s="61"/>
      <c r="I179" s="60"/>
      <c r="AJ179" s="3" t="str">
        <f>IF(AND(NOT(ISERR(FIND('كارت صنف'!$J$1,D179&amp;C179))),E179&gt;='كارت صنف'!$J$2,E179&lt;='كارت صنف'!$J$3),COUNT($AJ$2:AJ178)+1,"")</f>
        <v/>
      </c>
    </row>
    <row r="180" spans="1:36" ht="27" thickTop="1" thickBot="1">
      <c r="A180" s="56"/>
      <c r="B180" s="57"/>
      <c r="C180" s="58"/>
      <c r="D180" s="59" t="str">
        <f>IFERROR(VLOOKUP(C180,'تكويد صنف_ارصدة'!$A$5:B677,2,FALSE),"")</f>
        <v/>
      </c>
      <c r="E180" s="60"/>
      <c r="F180" s="61"/>
      <c r="G180" s="62"/>
      <c r="H180" s="61"/>
      <c r="I180" s="60"/>
      <c r="AJ180" s="3" t="str">
        <f>IF(AND(NOT(ISERR(FIND('كارت صنف'!$J$1,D180&amp;C180))),E180&gt;='كارت صنف'!$J$2,E180&lt;='كارت صنف'!$J$3),COUNT($AJ$2:AJ179)+1,"")</f>
        <v/>
      </c>
    </row>
    <row r="181" spans="1:36" ht="27" thickTop="1" thickBot="1">
      <c r="A181" s="56"/>
      <c r="B181" s="57"/>
      <c r="C181" s="58"/>
      <c r="D181" s="59" t="str">
        <f>IFERROR(VLOOKUP(C181,'تكويد صنف_ارصدة'!$A$5:B678,2,FALSE),"")</f>
        <v/>
      </c>
      <c r="E181" s="60"/>
      <c r="F181" s="61"/>
      <c r="G181" s="62"/>
      <c r="H181" s="61"/>
      <c r="I181" s="60"/>
      <c r="AJ181" s="3" t="str">
        <f>IF(AND(NOT(ISERR(FIND('كارت صنف'!$J$1,D181&amp;C181))),E181&gt;='كارت صنف'!$J$2,E181&lt;='كارت صنف'!$J$3),COUNT($AJ$2:AJ180)+1,"")</f>
        <v/>
      </c>
    </row>
    <row r="182" spans="1:36" ht="27" thickTop="1" thickBot="1">
      <c r="A182" s="56"/>
      <c r="B182" s="57"/>
      <c r="C182" s="58"/>
      <c r="D182" s="59" t="str">
        <f>IFERROR(VLOOKUP(C182,'تكويد صنف_ارصدة'!$A$5:B679,2,FALSE),"")</f>
        <v/>
      </c>
      <c r="E182" s="60"/>
      <c r="F182" s="61"/>
      <c r="G182" s="62"/>
      <c r="H182" s="61"/>
      <c r="I182" s="60"/>
      <c r="AJ182" s="3" t="str">
        <f>IF(AND(NOT(ISERR(FIND('كارت صنف'!$J$1,D182&amp;C182))),E182&gt;='كارت صنف'!$J$2,E182&lt;='كارت صنف'!$J$3),COUNT($AJ$2:AJ181)+1,"")</f>
        <v/>
      </c>
    </row>
    <row r="183" spans="1:36" ht="27" thickTop="1" thickBot="1">
      <c r="A183" s="56"/>
      <c r="B183" s="57"/>
      <c r="C183" s="58"/>
      <c r="D183" s="59" t="str">
        <f>IFERROR(VLOOKUP(C183,'تكويد صنف_ارصدة'!$A$5:B680,2,FALSE),"")</f>
        <v/>
      </c>
      <c r="E183" s="60"/>
      <c r="F183" s="61"/>
      <c r="G183" s="62"/>
      <c r="H183" s="61"/>
      <c r="I183" s="60"/>
      <c r="AJ183" s="3" t="str">
        <f>IF(AND(NOT(ISERR(FIND('كارت صنف'!$J$1,D183&amp;C183))),E183&gt;='كارت صنف'!$J$2,E183&lt;='كارت صنف'!$J$3),COUNT($AJ$2:AJ182)+1,"")</f>
        <v/>
      </c>
    </row>
    <row r="184" spans="1:36" ht="27" thickTop="1" thickBot="1">
      <c r="A184" s="56"/>
      <c r="B184" s="57"/>
      <c r="C184" s="58"/>
      <c r="D184" s="59" t="str">
        <f>IFERROR(VLOOKUP(C184,'تكويد صنف_ارصدة'!$A$5:B681,2,FALSE),"")</f>
        <v/>
      </c>
      <c r="E184" s="60"/>
      <c r="F184" s="61"/>
      <c r="G184" s="62"/>
      <c r="H184" s="61"/>
      <c r="I184" s="60"/>
      <c r="AJ184" s="3" t="str">
        <f>IF(AND(NOT(ISERR(FIND('كارت صنف'!$J$1,D184&amp;C184))),E184&gt;='كارت صنف'!$J$2,E184&lt;='كارت صنف'!$J$3),COUNT($AJ$2:AJ183)+1,"")</f>
        <v/>
      </c>
    </row>
    <row r="185" spans="1:36" ht="27" thickTop="1" thickBot="1">
      <c r="A185" s="56"/>
      <c r="B185" s="57"/>
      <c r="C185" s="58"/>
      <c r="D185" s="59" t="str">
        <f>IFERROR(VLOOKUP(C185,'تكويد صنف_ارصدة'!$A$5:B682,2,FALSE),"")</f>
        <v/>
      </c>
      <c r="E185" s="60"/>
      <c r="F185" s="61"/>
      <c r="G185" s="62"/>
      <c r="H185" s="61"/>
      <c r="I185" s="60"/>
      <c r="AJ185" s="3" t="str">
        <f>IF(AND(NOT(ISERR(FIND('كارت صنف'!$J$1,D185&amp;C185))),E185&gt;='كارت صنف'!$J$2,E185&lt;='كارت صنف'!$J$3),COUNT($AJ$2:AJ184)+1,"")</f>
        <v/>
      </c>
    </row>
    <row r="186" spans="1:36" ht="27" thickTop="1" thickBot="1">
      <c r="A186" s="56"/>
      <c r="B186" s="57"/>
      <c r="C186" s="58"/>
      <c r="D186" s="59" t="str">
        <f>IFERROR(VLOOKUP(C186,'تكويد صنف_ارصدة'!$A$5:B683,2,FALSE),"")</f>
        <v/>
      </c>
      <c r="E186" s="60"/>
      <c r="F186" s="61"/>
      <c r="G186" s="62"/>
      <c r="H186" s="61"/>
      <c r="I186" s="60"/>
      <c r="AJ186" s="3" t="str">
        <f>IF(AND(NOT(ISERR(FIND('كارت صنف'!$J$1,D186&amp;C186))),E186&gt;='كارت صنف'!$J$2,E186&lt;='كارت صنف'!$J$3),COUNT($AJ$2:AJ185)+1,"")</f>
        <v/>
      </c>
    </row>
    <row r="187" spans="1:36" ht="27" thickTop="1" thickBot="1">
      <c r="A187" s="56"/>
      <c r="B187" s="57"/>
      <c r="C187" s="58"/>
      <c r="D187" s="59" t="str">
        <f>IFERROR(VLOOKUP(C187,'تكويد صنف_ارصدة'!$A$5:B684,2,FALSE),"")</f>
        <v/>
      </c>
      <c r="E187" s="60"/>
      <c r="F187" s="61"/>
      <c r="G187" s="62"/>
      <c r="H187" s="61"/>
      <c r="I187" s="60"/>
      <c r="AJ187" s="3" t="str">
        <f>IF(AND(NOT(ISERR(FIND('كارت صنف'!$J$1,D187&amp;C187))),E187&gt;='كارت صنف'!$J$2,E187&lt;='كارت صنف'!$J$3),COUNT($AJ$2:AJ186)+1,"")</f>
        <v/>
      </c>
    </row>
    <row r="188" spans="1:36" ht="27" thickTop="1" thickBot="1">
      <c r="A188" s="56"/>
      <c r="B188" s="57"/>
      <c r="C188" s="58"/>
      <c r="D188" s="59" t="str">
        <f>IFERROR(VLOOKUP(C188,'تكويد صنف_ارصدة'!$A$5:B685,2,FALSE),"")</f>
        <v/>
      </c>
      <c r="E188" s="60"/>
      <c r="F188" s="61"/>
      <c r="G188" s="62"/>
      <c r="H188" s="61"/>
      <c r="I188" s="60"/>
      <c r="AJ188" s="3" t="str">
        <f>IF(AND(NOT(ISERR(FIND('كارت صنف'!$J$1,D188&amp;C188))),E188&gt;='كارت صنف'!$J$2,E188&lt;='كارت صنف'!$J$3),COUNT($AJ$2:AJ187)+1,"")</f>
        <v/>
      </c>
    </row>
    <row r="189" spans="1:36" ht="27" thickTop="1" thickBot="1">
      <c r="A189" s="56"/>
      <c r="B189" s="57"/>
      <c r="C189" s="58"/>
      <c r="D189" s="59" t="str">
        <f>IFERROR(VLOOKUP(C189,'تكويد صنف_ارصدة'!$A$5:B686,2,FALSE),"")</f>
        <v/>
      </c>
      <c r="E189" s="60"/>
      <c r="F189" s="61"/>
      <c r="G189" s="62"/>
      <c r="H189" s="61"/>
      <c r="I189" s="60"/>
      <c r="AJ189" s="3" t="str">
        <f>IF(AND(NOT(ISERR(FIND('كارت صنف'!$J$1,D189&amp;C189))),E189&gt;='كارت صنف'!$J$2,E189&lt;='كارت صنف'!$J$3),COUNT($AJ$2:AJ188)+1,"")</f>
        <v/>
      </c>
    </row>
    <row r="190" spans="1:36" ht="27" thickTop="1" thickBot="1">
      <c r="A190" s="56"/>
      <c r="B190" s="57"/>
      <c r="C190" s="58"/>
      <c r="D190" s="59" t="str">
        <f>IFERROR(VLOOKUP(C190,'تكويد صنف_ارصدة'!$A$5:B687,2,FALSE),"")</f>
        <v/>
      </c>
      <c r="E190" s="60"/>
      <c r="F190" s="61"/>
      <c r="G190" s="62"/>
      <c r="H190" s="61"/>
      <c r="I190" s="60"/>
      <c r="AJ190" s="3" t="str">
        <f>IF(AND(NOT(ISERR(FIND('كارت صنف'!$J$1,D190&amp;C190))),E190&gt;='كارت صنف'!$J$2,E190&lt;='كارت صنف'!$J$3),COUNT($AJ$2:AJ189)+1,"")</f>
        <v/>
      </c>
    </row>
    <row r="191" spans="1:36" ht="27" thickTop="1" thickBot="1">
      <c r="A191" s="56"/>
      <c r="B191" s="57"/>
      <c r="C191" s="58"/>
      <c r="D191" s="59" t="str">
        <f>IFERROR(VLOOKUP(C191,'تكويد صنف_ارصدة'!$A$5:B688,2,FALSE),"")</f>
        <v/>
      </c>
      <c r="E191" s="60"/>
      <c r="F191" s="61"/>
      <c r="G191" s="62"/>
      <c r="H191" s="61"/>
      <c r="I191" s="60"/>
      <c r="AJ191" s="3" t="str">
        <f>IF(AND(NOT(ISERR(FIND('كارت صنف'!$J$1,D191&amp;C191))),E191&gt;='كارت صنف'!$J$2,E191&lt;='كارت صنف'!$J$3),COUNT($AJ$2:AJ190)+1,"")</f>
        <v/>
      </c>
    </row>
    <row r="192" spans="1:36" ht="27" thickTop="1" thickBot="1">
      <c r="A192" s="56"/>
      <c r="B192" s="57"/>
      <c r="C192" s="58"/>
      <c r="D192" s="59" t="str">
        <f>IFERROR(VLOOKUP(C192,'تكويد صنف_ارصدة'!$A$5:B689,2,FALSE),"")</f>
        <v/>
      </c>
      <c r="E192" s="60"/>
      <c r="F192" s="61"/>
      <c r="G192" s="62"/>
      <c r="H192" s="61"/>
      <c r="I192" s="60"/>
      <c r="AJ192" s="3" t="str">
        <f>IF(AND(NOT(ISERR(FIND('كارت صنف'!$J$1,D192&amp;C192))),E192&gt;='كارت صنف'!$J$2,E192&lt;='كارت صنف'!$J$3),COUNT($AJ$2:AJ191)+1,"")</f>
        <v/>
      </c>
    </row>
    <row r="193" spans="1:36" ht="27" thickTop="1" thickBot="1">
      <c r="A193" s="56"/>
      <c r="B193" s="57"/>
      <c r="C193" s="58"/>
      <c r="D193" s="59" t="str">
        <f>IFERROR(VLOOKUP(C193,'تكويد صنف_ارصدة'!$A$5:B690,2,FALSE),"")</f>
        <v/>
      </c>
      <c r="E193" s="60"/>
      <c r="F193" s="61"/>
      <c r="G193" s="62"/>
      <c r="H193" s="61"/>
      <c r="I193" s="60"/>
      <c r="AJ193" s="3" t="str">
        <f>IF(AND(NOT(ISERR(FIND('كارت صنف'!$J$1,D193&amp;C193))),E193&gt;='كارت صنف'!$J$2,E193&lt;='كارت صنف'!$J$3),COUNT($AJ$2:AJ192)+1,"")</f>
        <v/>
      </c>
    </row>
    <row r="194" spans="1:36" ht="27" thickTop="1" thickBot="1">
      <c r="A194" s="56"/>
      <c r="B194" s="57"/>
      <c r="C194" s="58"/>
      <c r="D194" s="59" t="str">
        <f>IFERROR(VLOOKUP(C194,'تكويد صنف_ارصدة'!$A$5:B691,2,FALSE),"")</f>
        <v/>
      </c>
      <c r="E194" s="60"/>
      <c r="F194" s="61"/>
      <c r="G194" s="62"/>
      <c r="H194" s="61"/>
      <c r="I194" s="60"/>
      <c r="AJ194" s="3" t="str">
        <f>IF(AND(NOT(ISERR(FIND('كارت صنف'!$J$1,D194&amp;C194))),E194&gt;='كارت صنف'!$J$2,E194&lt;='كارت صنف'!$J$3),COUNT($AJ$2:AJ193)+1,"")</f>
        <v/>
      </c>
    </row>
    <row r="195" spans="1:36" ht="27" thickTop="1" thickBot="1">
      <c r="A195" s="56"/>
      <c r="B195" s="57"/>
      <c r="C195" s="58"/>
      <c r="D195" s="59" t="str">
        <f>IFERROR(VLOOKUP(C195,'تكويد صنف_ارصدة'!$A$5:B692,2,FALSE),"")</f>
        <v/>
      </c>
      <c r="E195" s="60"/>
      <c r="F195" s="61"/>
      <c r="G195" s="62"/>
      <c r="H195" s="61"/>
      <c r="I195" s="60"/>
      <c r="AJ195" s="3" t="str">
        <f>IF(AND(NOT(ISERR(FIND('كارت صنف'!$J$1,D195&amp;C195))),E195&gt;='كارت صنف'!$J$2,E195&lt;='كارت صنف'!$J$3),COUNT($AJ$2:AJ194)+1,"")</f>
        <v/>
      </c>
    </row>
    <row r="196" spans="1:36" ht="27" thickTop="1" thickBot="1">
      <c r="A196" s="56"/>
      <c r="B196" s="57"/>
      <c r="C196" s="58"/>
      <c r="D196" s="59" t="str">
        <f>IFERROR(VLOOKUP(C196,'تكويد صنف_ارصدة'!$A$5:B693,2,FALSE),"")</f>
        <v/>
      </c>
      <c r="E196" s="60"/>
      <c r="F196" s="61"/>
      <c r="G196" s="62"/>
      <c r="H196" s="61"/>
      <c r="I196" s="60"/>
      <c r="AJ196" s="3" t="str">
        <f>IF(AND(NOT(ISERR(FIND('كارت صنف'!$J$1,D196&amp;C196))),E196&gt;='كارت صنف'!$J$2,E196&lt;='كارت صنف'!$J$3),COUNT($AJ$2:AJ195)+1,"")</f>
        <v/>
      </c>
    </row>
    <row r="197" spans="1:36" ht="27" thickTop="1" thickBot="1">
      <c r="A197" s="56"/>
      <c r="B197" s="57"/>
      <c r="C197" s="58"/>
      <c r="D197" s="59" t="str">
        <f>IFERROR(VLOOKUP(C197,'تكويد صنف_ارصدة'!$A$5:B694,2,FALSE),"")</f>
        <v/>
      </c>
      <c r="E197" s="60"/>
      <c r="F197" s="61"/>
      <c r="G197" s="62"/>
      <c r="H197" s="61"/>
      <c r="I197" s="60"/>
      <c r="AJ197" s="3" t="str">
        <f>IF(AND(NOT(ISERR(FIND('كارت صنف'!$J$1,D197&amp;C197))),E197&gt;='كارت صنف'!$J$2,E197&lt;='كارت صنف'!$J$3),COUNT($AJ$2:AJ196)+1,"")</f>
        <v/>
      </c>
    </row>
    <row r="198" spans="1:36" ht="27" thickTop="1" thickBot="1">
      <c r="A198" s="56"/>
      <c r="B198" s="57"/>
      <c r="C198" s="58"/>
      <c r="D198" s="59" t="str">
        <f>IFERROR(VLOOKUP(C198,'تكويد صنف_ارصدة'!$A$5:B695,2,FALSE),"")</f>
        <v/>
      </c>
      <c r="E198" s="60"/>
      <c r="F198" s="61"/>
      <c r="G198" s="62"/>
      <c r="H198" s="61"/>
      <c r="I198" s="60"/>
      <c r="AJ198" s="3" t="str">
        <f>IF(AND(NOT(ISERR(FIND('كارت صنف'!$J$1,D198&amp;C198))),E198&gt;='كارت صنف'!$J$2,E198&lt;='كارت صنف'!$J$3),COUNT($AJ$2:AJ197)+1,"")</f>
        <v/>
      </c>
    </row>
    <row r="199" spans="1:36" ht="27" thickTop="1" thickBot="1">
      <c r="A199" s="56"/>
      <c r="B199" s="57"/>
      <c r="C199" s="58"/>
      <c r="D199" s="59" t="str">
        <f>IFERROR(VLOOKUP(C199,'تكويد صنف_ارصدة'!$A$5:B696,2,FALSE),"")</f>
        <v/>
      </c>
      <c r="E199" s="60"/>
      <c r="F199" s="61"/>
      <c r="G199" s="62"/>
      <c r="H199" s="61"/>
      <c r="I199" s="60"/>
      <c r="AJ199" s="3" t="str">
        <f>IF(AND(NOT(ISERR(FIND('كارت صنف'!$J$1,D199&amp;C199))),E199&gt;='كارت صنف'!$J$2,E199&lt;='كارت صنف'!$J$3),COUNT($AJ$2:AJ198)+1,"")</f>
        <v/>
      </c>
    </row>
    <row r="200" spans="1:36" ht="27" thickTop="1" thickBot="1">
      <c r="A200" s="56"/>
      <c r="B200" s="57"/>
      <c r="C200" s="58"/>
      <c r="D200" s="59" t="str">
        <f>IFERROR(VLOOKUP(C200,'تكويد صنف_ارصدة'!$A$5:B697,2,FALSE),"")</f>
        <v/>
      </c>
      <c r="E200" s="60"/>
      <c r="F200" s="61"/>
      <c r="G200" s="62"/>
      <c r="H200" s="61"/>
      <c r="I200" s="60"/>
      <c r="AJ200" s="3" t="str">
        <f>IF(AND(NOT(ISERR(FIND('كارت صنف'!$J$1,D200&amp;C200))),E200&gt;='كارت صنف'!$J$2,E200&lt;='كارت صنف'!$J$3),COUNT($AJ$2:AJ199)+1,"")</f>
        <v/>
      </c>
    </row>
    <row r="201" spans="1:36" ht="27" thickTop="1" thickBot="1">
      <c r="A201" s="56"/>
      <c r="B201" s="57"/>
      <c r="C201" s="58"/>
      <c r="D201" s="59" t="str">
        <f>IFERROR(VLOOKUP(C201,'تكويد صنف_ارصدة'!$A$5:B698,2,FALSE),"")</f>
        <v/>
      </c>
      <c r="E201" s="60"/>
      <c r="F201" s="61"/>
      <c r="G201" s="62"/>
      <c r="H201" s="61"/>
      <c r="I201" s="60"/>
      <c r="AJ201" s="3" t="str">
        <f>IF(AND(NOT(ISERR(FIND('كارت صنف'!$J$1,D201&amp;C201))),E201&gt;='كارت صنف'!$J$2,E201&lt;='كارت صنف'!$J$3),COUNT($AJ$2:AJ200)+1,"")</f>
        <v/>
      </c>
    </row>
    <row r="202" spans="1:36" ht="27" thickTop="1" thickBot="1">
      <c r="A202" s="56"/>
      <c r="B202" s="57"/>
      <c r="C202" s="58"/>
      <c r="D202" s="59" t="str">
        <f>IFERROR(VLOOKUP(C202,'تكويد صنف_ارصدة'!$A$5:B699,2,FALSE),"")</f>
        <v/>
      </c>
      <c r="E202" s="60"/>
      <c r="F202" s="61"/>
      <c r="G202" s="62"/>
      <c r="H202" s="61"/>
      <c r="I202" s="60"/>
      <c r="AJ202" s="3" t="str">
        <f>IF(AND(NOT(ISERR(FIND('كارت صنف'!$J$1,D202&amp;C202))),E202&gt;='كارت صنف'!$J$2,E202&lt;='كارت صنف'!$J$3),COUNT($AJ$2:AJ201)+1,"")</f>
        <v/>
      </c>
    </row>
    <row r="203" spans="1:36" ht="27" thickTop="1" thickBot="1">
      <c r="A203" s="56"/>
      <c r="B203" s="57"/>
      <c r="C203" s="58"/>
      <c r="D203" s="59" t="str">
        <f>IFERROR(VLOOKUP(C203,'تكويد صنف_ارصدة'!$A$5:B700,2,FALSE),"")</f>
        <v/>
      </c>
      <c r="E203" s="60"/>
      <c r="F203" s="61"/>
      <c r="G203" s="62"/>
      <c r="H203" s="61"/>
      <c r="I203" s="60"/>
      <c r="AJ203" s="3" t="str">
        <f>IF(AND(NOT(ISERR(FIND('كارت صنف'!$J$1,D203&amp;C203))),E203&gt;='كارت صنف'!$J$2,E203&lt;='كارت صنف'!$J$3),COUNT($AJ$2:AJ202)+1,"")</f>
        <v/>
      </c>
    </row>
    <row r="204" spans="1:36" ht="27" thickTop="1" thickBot="1">
      <c r="A204" s="56"/>
      <c r="B204" s="57"/>
      <c r="C204" s="58"/>
      <c r="D204" s="59" t="str">
        <f>IFERROR(VLOOKUP(C204,'تكويد صنف_ارصدة'!$A$5:B701,2,FALSE),"")</f>
        <v/>
      </c>
      <c r="E204" s="60"/>
      <c r="F204" s="61"/>
      <c r="G204" s="62"/>
      <c r="H204" s="61"/>
      <c r="I204" s="60"/>
      <c r="AJ204" s="3" t="str">
        <f>IF(AND(NOT(ISERR(FIND('كارت صنف'!$J$1,D204&amp;C204))),E204&gt;='كارت صنف'!$J$2,E204&lt;='كارت صنف'!$J$3),COUNT($AJ$2:AJ203)+1,"")</f>
        <v/>
      </c>
    </row>
    <row r="205" spans="1:36" ht="27" thickTop="1" thickBot="1">
      <c r="A205" s="56"/>
      <c r="B205" s="57"/>
      <c r="C205" s="58"/>
      <c r="D205" s="59" t="str">
        <f>IFERROR(VLOOKUP(C205,'تكويد صنف_ارصدة'!$A$5:B702,2,FALSE),"")</f>
        <v/>
      </c>
      <c r="E205" s="60"/>
      <c r="F205" s="61"/>
      <c r="G205" s="62"/>
      <c r="H205" s="61"/>
      <c r="I205" s="60"/>
      <c r="AJ205" s="3" t="str">
        <f>IF(AND(NOT(ISERR(FIND('كارت صنف'!$J$1,D205&amp;C205))),E205&gt;='كارت صنف'!$J$2,E205&lt;='كارت صنف'!$J$3),COUNT($AJ$2:AJ204)+1,"")</f>
        <v/>
      </c>
    </row>
    <row r="206" spans="1:36" ht="27" thickTop="1" thickBot="1">
      <c r="A206" s="56"/>
      <c r="B206" s="57"/>
      <c r="C206" s="58"/>
      <c r="D206" s="59" t="str">
        <f>IFERROR(VLOOKUP(C206,'تكويد صنف_ارصدة'!$A$5:B703,2,FALSE),"")</f>
        <v/>
      </c>
      <c r="E206" s="60"/>
      <c r="F206" s="61"/>
      <c r="G206" s="62"/>
      <c r="H206" s="61"/>
      <c r="I206" s="60"/>
      <c r="AJ206" s="3" t="str">
        <f>IF(AND(NOT(ISERR(FIND('كارت صنف'!$J$1,D206&amp;C206))),E206&gt;='كارت صنف'!$J$2,E206&lt;='كارت صنف'!$J$3),COUNT($AJ$2:AJ205)+1,"")</f>
        <v/>
      </c>
    </row>
    <row r="207" spans="1:36" ht="27" thickTop="1" thickBot="1">
      <c r="A207" s="56"/>
      <c r="B207" s="57"/>
      <c r="C207" s="58"/>
      <c r="D207" s="59" t="str">
        <f>IFERROR(VLOOKUP(C207,'تكويد صنف_ارصدة'!$A$5:B704,2,FALSE),"")</f>
        <v/>
      </c>
      <c r="E207" s="60"/>
      <c r="F207" s="61"/>
      <c r="G207" s="62"/>
      <c r="H207" s="61"/>
      <c r="I207" s="60"/>
      <c r="AJ207" s="3" t="str">
        <f>IF(AND(NOT(ISERR(FIND('كارت صنف'!$J$1,D207&amp;C207))),E207&gt;='كارت صنف'!$J$2,E207&lt;='كارت صنف'!$J$3),COUNT($AJ$2:AJ206)+1,"")</f>
        <v/>
      </c>
    </row>
    <row r="208" spans="1:36" ht="27" thickTop="1" thickBot="1">
      <c r="A208" s="56"/>
      <c r="B208" s="57"/>
      <c r="C208" s="58"/>
      <c r="D208" s="59" t="str">
        <f>IFERROR(VLOOKUP(C208,'تكويد صنف_ارصدة'!$A$5:B705,2,FALSE),"")</f>
        <v/>
      </c>
      <c r="E208" s="60"/>
      <c r="F208" s="61"/>
      <c r="G208" s="62"/>
      <c r="H208" s="61"/>
      <c r="I208" s="60"/>
      <c r="AJ208" s="3" t="str">
        <f>IF(AND(NOT(ISERR(FIND('كارت صنف'!$J$1,D208&amp;C208))),E208&gt;='كارت صنف'!$J$2,E208&lt;='كارت صنف'!$J$3),COUNT($AJ$2:AJ207)+1,"")</f>
        <v/>
      </c>
    </row>
    <row r="209" spans="1:36" ht="27" thickTop="1" thickBot="1">
      <c r="A209" s="56"/>
      <c r="B209" s="57"/>
      <c r="C209" s="58"/>
      <c r="D209" s="59" t="str">
        <f>IFERROR(VLOOKUP(C209,'تكويد صنف_ارصدة'!$A$5:B706,2,FALSE),"")</f>
        <v/>
      </c>
      <c r="E209" s="60"/>
      <c r="F209" s="61"/>
      <c r="G209" s="62"/>
      <c r="H209" s="61"/>
      <c r="I209" s="60"/>
      <c r="AJ209" s="3" t="str">
        <f>IF(AND(NOT(ISERR(FIND('كارت صنف'!$J$1,D209&amp;C209))),E209&gt;='كارت صنف'!$J$2,E209&lt;='كارت صنف'!$J$3),COUNT($AJ$2:AJ208)+1,"")</f>
        <v/>
      </c>
    </row>
    <row r="210" spans="1:36" ht="27" thickTop="1" thickBot="1">
      <c r="A210" s="56"/>
      <c r="B210" s="57"/>
      <c r="C210" s="58"/>
      <c r="D210" s="59" t="str">
        <f>IFERROR(VLOOKUP(C210,'تكويد صنف_ارصدة'!$A$5:B707,2,FALSE),"")</f>
        <v/>
      </c>
      <c r="E210" s="60"/>
      <c r="F210" s="61"/>
      <c r="G210" s="62"/>
      <c r="H210" s="61"/>
      <c r="I210" s="60"/>
      <c r="AJ210" s="3" t="str">
        <f>IF(AND(NOT(ISERR(FIND('كارت صنف'!$J$1,D210&amp;C210))),E210&gt;='كارت صنف'!$J$2,E210&lt;='كارت صنف'!$J$3),COUNT($AJ$2:AJ209)+1,"")</f>
        <v/>
      </c>
    </row>
    <row r="211" spans="1:36" ht="27" thickTop="1" thickBot="1">
      <c r="A211" s="56"/>
      <c r="B211" s="57"/>
      <c r="C211" s="58"/>
      <c r="D211" s="59" t="str">
        <f>IFERROR(VLOOKUP(C211,'تكويد صنف_ارصدة'!$A$5:B708,2,FALSE),"")</f>
        <v/>
      </c>
      <c r="E211" s="60"/>
      <c r="F211" s="61"/>
      <c r="G211" s="62"/>
      <c r="H211" s="61"/>
      <c r="I211" s="60"/>
      <c r="AJ211" s="3" t="str">
        <f>IF(AND(NOT(ISERR(FIND('كارت صنف'!$J$1,D211&amp;C211))),E211&gt;='كارت صنف'!$J$2,E211&lt;='كارت صنف'!$J$3),COUNT($AJ$2:AJ210)+1,"")</f>
        <v/>
      </c>
    </row>
    <row r="212" spans="1:36" ht="27" thickTop="1" thickBot="1">
      <c r="A212" s="56"/>
      <c r="B212" s="57"/>
      <c r="C212" s="58"/>
      <c r="D212" s="59" t="str">
        <f>IFERROR(VLOOKUP(C212,'تكويد صنف_ارصدة'!$A$5:B709,2,FALSE),"")</f>
        <v/>
      </c>
      <c r="E212" s="60"/>
      <c r="F212" s="61"/>
      <c r="G212" s="62"/>
      <c r="H212" s="61"/>
      <c r="I212" s="60"/>
      <c r="AJ212" s="3" t="str">
        <f>IF(AND(NOT(ISERR(FIND('كارت صنف'!$J$1,D212&amp;C212))),E212&gt;='كارت صنف'!$J$2,E212&lt;='كارت صنف'!$J$3),COUNT($AJ$2:AJ211)+1,"")</f>
        <v/>
      </c>
    </row>
    <row r="213" spans="1:36" ht="27" thickTop="1" thickBot="1">
      <c r="A213" s="56"/>
      <c r="B213" s="57"/>
      <c r="C213" s="58"/>
      <c r="D213" s="59" t="str">
        <f>IFERROR(VLOOKUP(C213,'تكويد صنف_ارصدة'!$A$5:B710,2,FALSE),"")</f>
        <v/>
      </c>
      <c r="E213" s="60"/>
      <c r="F213" s="61"/>
      <c r="G213" s="62"/>
      <c r="H213" s="61"/>
      <c r="I213" s="60"/>
      <c r="AJ213" s="3" t="str">
        <f>IF(AND(NOT(ISERR(FIND('كارت صنف'!$J$1,D213&amp;C213))),E213&gt;='كارت صنف'!$J$2,E213&lt;='كارت صنف'!$J$3),COUNT($AJ$2:AJ212)+1,"")</f>
        <v/>
      </c>
    </row>
    <row r="214" spans="1:36" ht="27" thickTop="1" thickBot="1">
      <c r="A214" s="56"/>
      <c r="B214" s="57"/>
      <c r="C214" s="58"/>
      <c r="D214" s="59" t="str">
        <f>IFERROR(VLOOKUP(C214,'تكويد صنف_ارصدة'!$A$5:B711,2,FALSE),"")</f>
        <v/>
      </c>
      <c r="E214" s="60"/>
      <c r="F214" s="61"/>
      <c r="G214" s="62"/>
      <c r="H214" s="61"/>
      <c r="I214" s="60"/>
      <c r="AJ214" s="3" t="str">
        <f>IF(AND(NOT(ISERR(FIND('كارت صنف'!$J$1,D214&amp;C214))),E214&gt;='كارت صنف'!$J$2,E214&lt;='كارت صنف'!$J$3),COUNT($AJ$2:AJ213)+1,"")</f>
        <v/>
      </c>
    </row>
    <row r="215" spans="1:36" ht="27" thickTop="1" thickBot="1">
      <c r="A215" s="56"/>
      <c r="B215" s="57"/>
      <c r="C215" s="58"/>
      <c r="D215" s="59" t="str">
        <f>IFERROR(VLOOKUP(C215,'تكويد صنف_ارصدة'!$A$5:B712,2,FALSE),"")</f>
        <v/>
      </c>
      <c r="E215" s="60"/>
      <c r="F215" s="61"/>
      <c r="G215" s="62"/>
      <c r="H215" s="61"/>
      <c r="I215" s="60"/>
      <c r="AJ215" s="3" t="str">
        <f>IF(AND(NOT(ISERR(FIND('كارت صنف'!$J$1,D215&amp;C215))),E215&gt;='كارت صنف'!$J$2,E215&lt;='كارت صنف'!$J$3),COUNT($AJ$2:AJ214)+1,"")</f>
        <v/>
      </c>
    </row>
    <row r="216" spans="1:36" ht="27" thickTop="1" thickBot="1">
      <c r="A216" s="56"/>
      <c r="B216" s="57"/>
      <c r="C216" s="58"/>
      <c r="D216" s="59" t="str">
        <f>IFERROR(VLOOKUP(C216,'تكويد صنف_ارصدة'!$A$5:B713,2,FALSE),"")</f>
        <v/>
      </c>
      <c r="E216" s="60"/>
      <c r="F216" s="61"/>
      <c r="G216" s="62"/>
      <c r="H216" s="61"/>
      <c r="I216" s="60"/>
      <c r="AJ216" s="3" t="str">
        <f>IF(AND(NOT(ISERR(FIND('كارت صنف'!$J$1,D216&amp;C216))),E216&gt;='كارت صنف'!$J$2,E216&lt;='كارت صنف'!$J$3),COUNT($AJ$2:AJ215)+1,"")</f>
        <v/>
      </c>
    </row>
    <row r="217" spans="1:36" ht="27" thickTop="1" thickBot="1">
      <c r="A217" s="56"/>
      <c r="B217" s="57"/>
      <c r="C217" s="58"/>
      <c r="D217" s="59" t="str">
        <f>IFERROR(VLOOKUP(C217,'تكويد صنف_ارصدة'!$A$5:B714,2,FALSE),"")</f>
        <v/>
      </c>
      <c r="E217" s="60"/>
      <c r="F217" s="61"/>
      <c r="G217" s="62"/>
      <c r="H217" s="61"/>
      <c r="I217" s="60"/>
      <c r="AJ217" s="3" t="str">
        <f>IF(AND(NOT(ISERR(FIND('كارت صنف'!$J$1,D217&amp;C217))),E217&gt;='كارت صنف'!$J$2,E217&lt;='كارت صنف'!$J$3),COUNT($AJ$2:AJ216)+1,"")</f>
        <v/>
      </c>
    </row>
    <row r="218" spans="1:36" ht="27" thickTop="1" thickBot="1">
      <c r="A218" s="56"/>
      <c r="B218" s="57"/>
      <c r="C218" s="58"/>
      <c r="D218" s="59" t="str">
        <f>IFERROR(VLOOKUP(C218,'تكويد صنف_ارصدة'!$A$5:B715,2,FALSE),"")</f>
        <v/>
      </c>
      <c r="E218" s="60"/>
      <c r="F218" s="61"/>
      <c r="G218" s="62"/>
      <c r="H218" s="61"/>
      <c r="I218" s="60"/>
      <c r="AJ218" s="3" t="str">
        <f>IF(AND(NOT(ISERR(FIND('كارت صنف'!$J$1,D218&amp;C218))),E218&gt;='كارت صنف'!$J$2,E218&lt;='كارت صنف'!$J$3),COUNT($AJ$2:AJ217)+1,"")</f>
        <v/>
      </c>
    </row>
    <row r="219" spans="1:36" ht="27" thickTop="1" thickBot="1">
      <c r="A219" s="56"/>
      <c r="B219" s="57"/>
      <c r="C219" s="58"/>
      <c r="D219" s="59" t="str">
        <f>IFERROR(VLOOKUP(C219,'تكويد صنف_ارصدة'!$A$5:B716,2,FALSE),"")</f>
        <v/>
      </c>
      <c r="E219" s="60"/>
      <c r="F219" s="61"/>
      <c r="G219" s="62"/>
      <c r="H219" s="61"/>
      <c r="I219" s="60"/>
      <c r="AJ219" s="3" t="str">
        <f>IF(AND(NOT(ISERR(FIND('كارت صنف'!$J$1,D219&amp;C219))),E219&gt;='كارت صنف'!$J$2,E219&lt;='كارت صنف'!$J$3),COUNT($AJ$2:AJ218)+1,"")</f>
        <v/>
      </c>
    </row>
    <row r="220" spans="1:36" ht="27" thickTop="1" thickBot="1">
      <c r="A220" s="56"/>
      <c r="B220" s="57"/>
      <c r="C220" s="58"/>
      <c r="D220" s="59" t="str">
        <f>IFERROR(VLOOKUP(C220,'تكويد صنف_ارصدة'!$A$5:B717,2,FALSE),"")</f>
        <v/>
      </c>
      <c r="E220" s="60"/>
      <c r="F220" s="61"/>
      <c r="G220" s="62"/>
      <c r="H220" s="61"/>
      <c r="I220" s="60"/>
      <c r="AJ220" s="3" t="str">
        <f>IF(AND(NOT(ISERR(FIND('كارت صنف'!$J$1,D220&amp;C220))),E220&gt;='كارت صنف'!$J$2,E220&lt;='كارت صنف'!$J$3),COUNT($AJ$2:AJ219)+1,"")</f>
        <v/>
      </c>
    </row>
    <row r="221" spans="1:36" ht="27" thickTop="1" thickBot="1">
      <c r="A221" s="56"/>
      <c r="B221" s="57"/>
      <c r="C221" s="58"/>
      <c r="D221" s="59" t="str">
        <f>IFERROR(VLOOKUP(C221,'تكويد صنف_ارصدة'!$A$5:B718,2,FALSE),"")</f>
        <v/>
      </c>
      <c r="E221" s="60"/>
      <c r="F221" s="61"/>
      <c r="G221" s="62"/>
      <c r="H221" s="61"/>
      <c r="I221" s="60"/>
      <c r="AJ221" s="3" t="str">
        <f>IF(AND(NOT(ISERR(FIND('كارت صنف'!$J$1,D221&amp;C221))),E221&gt;='كارت صنف'!$J$2,E221&lt;='كارت صنف'!$J$3),COUNT($AJ$2:AJ220)+1,"")</f>
        <v/>
      </c>
    </row>
    <row r="222" spans="1:36" ht="27" thickTop="1" thickBot="1">
      <c r="A222" s="56"/>
      <c r="B222" s="57"/>
      <c r="C222" s="58"/>
      <c r="D222" s="59" t="str">
        <f>IFERROR(VLOOKUP(C222,'تكويد صنف_ارصدة'!$A$5:B719,2,FALSE),"")</f>
        <v/>
      </c>
      <c r="E222" s="60"/>
      <c r="F222" s="61"/>
      <c r="G222" s="62"/>
      <c r="H222" s="61"/>
      <c r="I222" s="60"/>
      <c r="AJ222" s="3" t="str">
        <f>IF(AND(NOT(ISERR(FIND('كارت صنف'!$J$1,D222&amp;C222))),E222&gt;='كارت صنف'!$J$2,E222&lt;='كارت صنف'!$J$3),COUNT($AJ$2:AJ221)+1,"")</f>
        <v/>
      </c>
    </row>
    <row r="223" spans="1:36" ht="27" thickTop="1" thickBot="1">
      <c r="A223" s="56"/>
      <c r="B223" s="57"/>
      <c r="C223" s="58"/>
      <c r="D223" s="59" t="str">
        <f>IFERROR(VLOOKUP(C223,'تكويد صنف_ارصدة'!$A$5:B720,2,FALSE),"")</f>
        <v/>
      </c>
      <c r="E223" s="60"/>
      <c r="F223" s="61"/>
      <c r="G223" s="62"/>
      <c r="H223" s="61"/>
      <c r="I223" s="60"/>
      <c r="AJ223" s="3" t="str">
        <f>IF(AND(NOT(ISERR(FIND('كارت صنف'!$J$1,D223&amp;C223))),E223&gt;='كارت صنف'!$J$2,E223&lt;='كارت صنف'!$J$3),COUNT($AJ$2:AJ222)+1,"")</f>
        <v/>
      </c>
    </row>
    <row r="224" spans="1:36" ht="27" thickTop="1" thickBot="1">
      <c r="A224" s="56"/>
      <c r="B224" s="57"/>
      <c r="C224" s="58"/>
      <c r="D224" s="59" t="str">
        <f>IFERROR(VLOOKUP(C224,'تكويد صنف_ارصدة'!$A$5:B721,2,FALSE),"")</f>
        <v/>
      </c>
      <c r="E224" s="60"/>
      <c r="F224" s="61"/>
      <c r="G224" s="62"/>
      <c r="H224" s="61"/>
      <c r="I224" s="60"/>
      <c r="AJ224" s="3" t="str">
        <f>IF(AND(NOT(ISERR(FIND('كارت صنف'!$J$1,D224&amp;C224))),E224&gt;='كارت صنف'!$J$2,E224&lt;='كارت صنف'!$J$3),COUNT($AJ$2:AJ223)+1,"")</f>
        <v/>
      </c>
    </row>
    <row r="225" spans="1:36" ht="27" thickTop="1" thickBot="1">
      <c r="A225" s="56"/>
      <c r="B225" s="57"/>
      <c r="C225" s="58"/>
      <c r="D225" s="59" t="str">
        <f>IFERROR(VLOOKUP(C225,'تكويد صنف_ارصدة'!$A$5:B722,2,FALSE),"")</f>
        <v/>
      </c>
      <c r="E225" s="60"/>
      <c r="F225" s="61"/>
      <c r="G225" s="62"/>
      <c r="H225" s="61"/>
      <c r="I225" s="60"/>
      <c r="AJ225" s="3" t="str">
        <f>IF(AND(NOT(ISERR(FIND('كارت صنف'!$J$1,D225&amp;C225))),E225&gt;='كارت صنف'!$J$2,E225&lt;='كارت صنف'!$J$3),COUNT($AJ$2:AJ224)+1,"")</f>
        <v/>
      </c>
    </row>
    <row r="226" spans="1:36" ht="27" thickTop="1" thickBot="1">
      <c r="A226" s="56"/>
      <c r="B226" s="57"/>
      <c r="C226" s="58"/>
      <c r="D226" s="59" t="str">
        <f>IFERROR(VLOOKUP(C226,'تكويد صنف_ارصدة'!$A$5:B723,2,FALSE),"")</f>
        <v/>
      </c>
      <c r="E226" s="60"/>
      <c r="F226" s="61"/>
      <c r="G226" s="62"/>
      <c r="H226" s="61"/>
      <c r="I226" s="60"/>
      <c r="AJ226" s="3" t="str">
        <f>IF(AND(NOT(ISERR(FIND('كارت صنف'!$J$1,D226&amp;C226))),E226&gt;='كارت صنف'!$J$2,E226&lt;='كارت صنف'!$J$3),COUNT($AJ$2:AJ225)+1,"")</f>
        <v/>
      </c>
    </row>
    <row r="227" spans="1:36" ht="27" thickTop="1" thickBot="1">
      <c r="A227" s="56"/>
      <c r="B227" s="57"/>
      <c r="C227" s="58"/>
      <c r="D227" s="59" t="str">
        <f>IFERROR(VLOOKUP(C227,'تكويد صنف_ارصدة'!$A$5:B724,2,FALSE),"")</f>
        <v/>
      </c>
      <c r="E227" s="60"/>
      <c r="F227" s="61"/>
      <c r="G227" s="62"/>
      <c r="H227" s="61"/>
      <c r="I227" s="60"/>
      <c r="AJ227" s="3" t="str">
        <f>IF(AND(NOT(ISERR(FIND('كارت صنف'!$J$1,D227&amp;C227))),E227&gt;='كارت صنف'!$J$2,E227&lt;='كارت صنف'!$J$3),COUNT($AJ$2:AJ226)+1,"")</f>
        <v/>
      </c>
    </row>
    <row r="228" spans="1:36" ht="27" thickTop="1" thickBot="1">
      <c r="A228" s="56"/>
      <c r="B228" s="57"/>
      <c r="C228" s="58"/>
      <c r="D228" s="59" t="str">
        <f>IFERROR(VLOOKUP(C228,'تكويد صنف_ارصدة'!$A$5:B725,2,FALSE),"")</f>
        <v/>
      </c>
      <c r="E228" s="60"/>
      <c r="F228" s="61"/>
      <c r="G228" s="62"/>
      <c r="H228" s="61"/>
      <c r="I228" s="60"/>
      <c r="AJ228" s="3" t="str">
        <f>IF(AND(NOT(ISERR(FIND('كارت صنف'!$J$1,D228&amp;C228))),E228&gt;='كارت صنف'!$J$2,E228&lt;='كارت صنف'!$J$3),COUNT($AJ$2:AJ227)+1,"")</f>
        <v/>
      </c>
    </row>
    <row r="229" spans="1:36" ht="27" thickTop="1" thickBot="1">
      <c r="A229" s="56"/>
      <c r="B229" s="57"/>
      <c r="C229" s="58"/>
      <c r="D229" s="59" t="str">
        <f>IFERROR(VLOOKUP(C229,'تكويد صنف_ارصدة'!$A$5:B726,2,FALSE),"")</f>
        <v/>
      </c>
      <c r="E229" s="60"/>
      <c r="F229" s="61"/>
      <c r="G229" s="62"/>
      <c r="H229" s="61"/>
      <c r="I229" s="60"/>
      <c r="AJ229" s="3" t="str">
        <f>IF(AND(NOT(ISERR(FIND('كارت صنف'!$J$1,D229&amp;C229))),E229&gt;='كارت صنف'!$J$2,E229&lt;='كارت صنف'!$J$3),COUNT($AJ$2:AJ228)+1,"")</f>
        <v/>
      </c>
    </row>
    <row r="230" spans="1:36" ht="27" thickTop="1" thickBot="1">
      <c r="A230" s="56"/>
      <c r="B230" s="57"/>
      <c r="C230" s="58"/>
      <c r="D230" s="59" t="str">
        <f>IFERROR(VLOOKUP(C230,'تكويد صنف_ارصدة'!$A$5:B727,2,FALSE),"")</f>
        <v/>
      </c>
      <c r="E230" s="60"/>
      <c r="F230" s="61"/>
      <c r="G230" s="62"/>
      <c r="H230" s="61"/>
      <c r="I230" s="60"/>
      <c r="AJ230" s="3" t="str">
        <f>IF(AND(NOT(ISERR(FIND('كارت صنف'!$J$1,D230&amp;C230))),E230&gt;='كارت صنف'!$J$2,E230&lt;='كارت صنف'!$J$3),COUNT($AJ$2:AJ229)+1,"")</f>
        <v/>
      </c>
    </row>
    <row r="231" spans="1:36" ht="27" thickTop="1" thickBot="1">
      <c r="A231" s="56"/>
      <c r="B231" s="57"/>
      <c r="C231" s="58"/>
      <c r="D231" s="59" t="str">
        <f>IFERROR(VLOOKUP(C231,'تكويد صنف_ارصدة'!$A$5:B728,2,FALSE),"")</f>
        <v/>
      </c>
      <c r="E231" s="60"/>
      <c r="F231" s="61"/>
      <c r="G231" s="62"/>
      <c r="H231" s="61"/>
      <c r="I231" s="60"/>
      <c r="AJ231" s="3" t="str">
        <f>IF(AND(NOT(ISERR(FIND('كارت صنف'!$J$1,D231&amp;C231))),E231&gt;='كارت صنف'!$J$2,E231&lt;='كارت صنف'!$J$3),COUNT($AJ$2:AJ230)+1,"")</f>
        <v/>
      </c>
    </row>
    <row r="232" spans="1:36" ht="27" thickTop="1" thickBot="1">
      <c r="A232" s="56"/>
      <c r="B232" s="57"/>
      <c r="C232" s="58"/>
      <c r="D232" s="59" t="str">
        <f>IFERROR(VLOOKUP(C232,'تكويد صنف_ارصدة'!$A$5:B729,2,FALSE),"")</f>
        <v/>
      </c>
      <c r="E232" s="60"/>
      <c r="F232" s="61"/>
      <c r="G232" s="62"/>
      <c r="H232" s="61"/>
      <c r="I232" s="60"/>
      <c r="AJ232" s="3" t="str">
        <f>IF(AND(NOT(ISERR(FIND('كارت صنف'!$J$1,D232&amp;C232))),E232&gt;='كارت صنف'!$J$2,E232&lt;='كارت صنف'!$J$3),COUNT($AJ$2:AJ231)+1,"")</f>
        <v/>
      </c>
    </row>
    <row r="233" spans="1:36" ht="27" thickTop="1" thickBot="1">
      <c r="A233" s="56"/>
      <c r="B233" s="57"/>
      <c r="C233" s="58"/>
      <c r="D233" s="59" t="str">
        <f>IFERROR(VLOOKUP(C233,'تكويد صنف_ارصدة'!$A$5:B730,2,FALSE),"")</f>
        <v/>
      </c>
      <c r="E233" s="60"/>
      <c r="F233" s="61"/>
      <c r="G233" s="62"/>
      <c r="H233" s="61"/>
      <c r="I233" s="60"/>
      <c r="AJ233" s="3" t="str">
        <f>IF(AND(NOT(ISERR(FIND('كارت صنف'!$J$1,D233&amp;C233))),E233&gt;='كارت صنف'!$J$2,E233&lt;='كارت صنف'!$J$3),COUNT($AJ$2:AJ232)+1,"")</f>
        <v/>
      </c>
    </row>
    <row r="234" spans="1:36" ht="27" thickTop="1" thickBot="1">
      <c r="A234" s="56"/>
      <c r="B234" s="57"/>
      <c r="C234" s="58"/>
      <c r="D234" s="59" t="str">
        <f>IFERROR(VLOOKUP(C234,'تكويد صنف_ارصدة'!$A$5:B731,2,FALSE),"")</f>
        <v/>
      </c>
      <c r="E234" s="60"/>
      <c r="F234" s="61"/>
      <c r="G234" s="62"/>
      <c r="H234" s="61"/>
      <c r="I234" s="60"/>
      <c r="AJ234" s="3" t="str">
        <f>IF(AND(NOT(ISERR(FIND('كارت صنف'!$J$1,D234&amp;C234))),E234&gt;='كارت صنف'!$J$2,E234&lt;='كارت صنف'!$J$3),COUNT($AJ$2:AJ233)+1,"")</f>
        <v/>
      </c>
    </row>
    <row r="235" spans="1:36" ht="27" thickTop="1" thickBot="1">
      <c r="A235" s="56"/>
      <c r="B235" s="57"/>
      <c r="C235" s="58"/>
      <c r="D235" s="59" t="str">
        <f>IFERROR(VLOOKUP(C235,'تكويد صنف_ارصدة'!$A$5:B732,2,FALSE),"")</f>
        <v/>
      </c>
      <c r="E235" s="60"/>
      <c r="F235" s="61"/>
      <c r="G235" s="62"/>
      <c r="H235" s="61"/>
      <c r="I235" s="60"/>
      <c r="AJ235" s="3" t="str">
        <f>IF(AND(NOT(ISERR(FIND('كارت صنف'!$J$1,D235&amp;C235))),E235&gt;='كارت صنف'!$J$2,E235&lt;='كارت صنف'!$J$3),COUNT($AJ$2:AJ234)+1,"")</f>
        <v/>
      </c>
    </row>
    <row r="236" spans="1:36" ht="27" thickTop="1" thickBot="1">
      <c r="A236" s="56"/>
      <c r="B236" s="57"/>
      <c r="C236" s="58"/>
      <c r="D236" s="59" t="str">
        <f>IFERROR(VLOOKUP(C236,'تكويد صنف_ارصدة'!$A$5:B733,2,FALSE),"")</f>
        <v/>
      </c>
      <c r="E236" s="60"/>
      <c r="F236" s="61"/>
      <c r="G236" s="62"/>
      <c r="H236" s="61"/>
      <c r="I236" s="60"/>
      <c r="AJ236" s="3" t="str">
        <f>IF(AND(NOT(ISERR(FIND('كارت صنف'!$J$1,D236&amp;C236))),E236&gt;='كارت صنف'!$J$2,E236&lt;='كارت صنف'!$J$3),COUNT($AJ$2:AJ235)+1,"")</f>
        <v/>
      </c>
    </row>
    <row r="237" spans="1:36" ht="27" thickTop="1" thickBot="1">
      <c r="A237" s="56"/>
      <c r="B237" s="57"/>
      <c r="C237" s="58"/>
      <c r="D237" s="59" t="str">
        <f>IFERROR(VLOOKUP(C237,'تكويد صنف_ارصدة'!$A$5:B734,2,FALSE),"")</f>
        <v/>
      </c>
      <c r="E237" s="60"/>
      <c r="F237" s="61"/>
      <c r="G237" s="62"/>
      <c r="H237" s="61"/>
      <c r="I237" s="60"/>
      <c r="AJ237" s="3" t="str">
        <f>IF(AND(NOT(ISERR(FIND('كارت صنف'!$J$1,D237&amp;C237))),E237&gt;='كارت صنف'!$J$2,E237&lt;='كارت صنف'!$J$3),COUNT($AJ$2:AJ236)+1,"")</f>
        <v/>
      </c>
    </row>
    <row r="238" spans="1:36" ht="27" thickTop="1" thickBot="1">
      <c r="A238" s="56"/>
      <c r="B238" s="57"/>
      <c r="C238" s="58"/>
      <c r="D238" s="59" t="str">
        <f>IFERROR(VLOOKUP(C238,'تكويد صنف_ارصدة'!$A$5:B735,2,FALSE),"")</f>
        <v/>
      </c>
      <c r="E238" s="60"/>
      <c r="F238" s="61"/>
      <c r="G238" s="62"/>
      <c r="H238" s="61"/>
      <c r="I238" s="60"/>
      <c r="AJ238" s="3" t="str">
        <f>IF(AND(NOT(ISERR(FIND('كارت صنف'!$J$1,D238&amp;C238))),E238&gt;='كارت صنف'!$J$2,E238&lt;='كارت صنف'!$J$3),COUNT($AJ$2:AJ237)+1,"")</f>
        <v/>
      </c>
    </row>
    <row r="239" spans="1:36" ht="27" thickTop="1" thickBot="1">
      <c r="A239" s="56"/>
      <c r="B239" s="57"/>
      <c r="C239" s="58"/>
      <c r="D239" s="59" t="str">
        <f>IFERROR(VLOOKUP(C239,'تكويد صنف_ارصدة'!$A$5:B736,2,FALSE),"")</f>
        <v/>
      </c>
      <c r="E239" s="60"/>
      <c r="F239" s="61"/>
      <c r="G239" s="62"/>
      <c r="H239" s="61"/>
      <c r="I239" s="60"/>
      <c r="AJ239" s="3" t="str">
        <f>IF(AND(NOT(ISERR(FIND('كارت صنف'!$J$1,D239&amp;C239))),E239&gt;='كارت صنف'!$J$2,E239&lt;='كارت صنف'!$J$3),COUNT($AJ$2:AJ238)+1,"")</f>
        <v/>
      </c>
    </row>
    <row r="240" spans="1:36" ht="27" thickTop="1" thickBot="1">
      <c r="A240" s="56"/>
      <c r="B240" s="57"/>
      <c r="C240" s="58"/>
      <c r="D240" s="59" t="str">
        <f>IFERROR(VLOOKUP(C240,'تكويد صنف_ارصدة'!$A$5:B737,2,FALSE),"")</f>
        <v/>
      </c>
      <c r="E240" s="60"/>
      <c r="F240" s="61"/>
      <c r="G240" s="62"/>
      <c r="H240" s="61"/>
      <c r="I240" s="60"/>
      <c r="AJ240" s="3" t="str">
        <f>IF(AND(NOT(ISERR(FIND('كارت صنف'!$J$1,D240&amp;C240))),E240&gt;='كارت صنف'!$J$2,E240&lt;='كارت صنف'!$J$3),COUNT($AJ$2:AJ239)+1,"")</f>
        <v/>
      </c>
    </row>
    <row r="241" spans="1:36" ht="27" thickTop="1" thickBot="1">
      <c r="A241" s="56"/>
      <c r="B241" s="57"/>
      <c r="C241" s="58"/>
      <c r="D241" s="59" t="str">
        <f>IFERROR(VLOOKUP(C241,'تكويد صنف_ارصدة'!$A$5:B738,2,FALSE),"")</f>
        <v/>
      </c>
      <c r="E241" s="60"/>
      <c r="F241" s="61"/>
      <c r="G241" s="62"/>
      <c r="H241" s="61"/>
      <c r="I241" s="60"/>
      <c r="AJ241" s="3" t="str">
        <f>IF(AND(NOT(ISERR(FIND('كارت صنف'!$J$1,D241&amp;C241))),E241&gt;='كارت صنف'!$J$2,E241&lt;='كارت صنف'!$J$3),COUNT($AJ$2:AJ240)+1,"")</f>
        <v/>
      </c>
    </row>
    <row r="242" spans="1:36" ht="27" thickTop="1" thickBot="1">
      <c r="A242" s="56"/>
      <c r="B242" s="57"/>
      <c r="C242" s="58"/>
      <c r="D242" s="59" t="str">
        <f>IFERROR(VLOOKUP(C242,'تكويد صنف_ارصدة'!$A$5:B739,2,FALSE),"")</f>
        <v/>
      </c>
      <c r="E242" s="60"/>
      <c r="F242" s="61"/>
      <c r="G242" s="62"/>
      <c r="H242" s="61"/>
      <c r="I242" s="60"/>
      <c r="AJ242" s="3" t="str">
        <f>IF(AND(NOT(ISERR(FIND('كارت صنف'!$J$1,D242&amp;C242))),E242&gt;='كارت صنف'!$J$2,E242&lt;='كارت صنف'!$J$3),COUNT($AJ$2:AJ241)+1,"")</f>
        <v/>
      </c>
    </row>
    <row r="243" spans="1:36" ht="27" thickTop="1" thickBot="1">
      <c r="A243" s="56"/>
      <c r="B243" s="57"/>
      <c r="C243" s="58"/>
      <c r="D243" s="59" t="str">
        <f>IFERROR(VLOOKUP(C243,'تكويد صنف_ارصدة'!$A$5:B740,2,FALSE),"")</f>
        <v/>
      </c>
      <c r="E243" s="60"/>
      <c r="F243" s="61"/>
      <c r="G243" s="62"/>
      <c r="H243" s="61"/>
      <c r="I243" s="60"/>
      <c r="AJ243" s="3" t="str">
        <f>IF(AND(NOT(ISERR(FIND('كارت صنف'!$J$1,D243&amp;C243))),E243&gt;='كارت صنف'!$J$2,E243&lt;='كارت صنف'!$J$3),COUNT($AJ$2:AJ242)+1,"")</f>
        <v/>
      </c>
    </row>
    <row r="244" spans="1:36" ht="27" thickTop="1" thickBot="1">
      <c r="A244" s="56"/>
      <c r="B244" s="57"/>
      <c r="C244" s="58"/>
      <c r="D244" s="59" t="str">
        <f>IFERROR(VLOOKUP(C244,'تكويد صنف_ارصدة'!$A$5:B741,2,FALSE),"")</f>
        <v/>
      </c>
      <c r="E244" s="60"/>
      <c r="F244" s="61"/>
      <c r="G244" s="62"/>
      <c r="H244" s="61"/>
      <c r="I244" s="60"/>
      <c r="AJ244" s="3" t="str">
        <f>IF(AND(NOT(ISERR(FIND('كارت صنف'!$J$1,D244&amp;C244))),E244&gt;='كارت صنف'!$J$2,E244&lt;='كارت صنف'!$J$3),COUNT($AJ$2:AJ243)+1,"")</f>
        <v/>
      </c>
    </row>
    <row r="245" spans="1:36" ht="27" thickTop="1" thickBot="1">
      <c r="A245" s="56"/>
      <c r="B245" s="57"/>
      <c r="C245" s="58"/>
      <c r="D245" s="59" t="str">
        <f>IFERROR(VLOOKUP(C245,'تكويد صنف_ارصدة'!$A$5:B742,2,FALSE),"")</f>
        <v/>
      </c>
      <c r="E245" s="60"/>
      <c r="F245" s="61"/>
      <c r="G245" s="62"/>
      <c r="H245" s="61"/>
      <c r="I245" s="60"/>
      <c r="AJ245" s="3" t="str">
        <f>IF(AND(NOT(ISERR(FIND('كارت صنف'!$J$1,D245&amp;C245))),E245&gt;='كارت صنف'!$J$2,E245&lt;='كارت صنف'!$J$3),COUNT($AJ$2:AJ244)+1,"")</f>
        <v/>
      </c>
    </row>
    <row r="246" spans="1:36" ht="27" thickTop="1" thickBot="1">
      <c r="A246" s="56"/>
      <c r="B246" s="57"/>
      <c r="C246" s="58"/>
      <c r="D246" s="59" t="str">
        <f>IFERROR(VLOOKUP(C246,'تكويد صنف_ارصدة'!$A$5:B743,2,FALSE),"")</f>
        <v/>
      </c>
      <c r="E246" s="60"/>
      <c r="F246" s="61"/>
      <c r="G246" s="62"/>
      <c r="H246" s="61"/>
      <c r="I246" s="60"/>
      <c r="AJ246" s="3" t="str">
        <f>IF(AND(NOT(ISERR(FIND('كارت صنف'!$J$1,D246&amp;C246))),E246&gt;='كارت صنف'!$J$2,E246&lt;='كارت صنف'!$J$3),COUNT($AJ$2:AJ245)+1,"")</f>
        <v/>
      </c>
    </row>
    <row r="247" spans="1:36" ht="27" thickTop="1" thickBot="1">
      <c r="A247" s="56"/>
      <c r="B247" s="57"/>
      <c r="C247" s="58"/>
      <c r="D247" s="59" t="str">
        <f>IFERROR(VLOOKUP(C247,'تكويد صنف_ارصدة'!$A$5:B744,2,FALSE),"")</f>
        <v/>
      </c>
      <c r="E247" s="60"/>
      <c r="F247" s="61"/>
      <c r="G247" s="62"/>
      <c r="H247" s="61"/>
      <c r="I247" s="60"/>
      <c r="AJ247" s="3" t="str">
        <f>IF(AND(NOT(ISERR(FIND('كارت صنف'!$J$1,D247&amp;C247))),E247&gt;='كارت صنف'!$J$2,E247&lt;='كارت صنف'!$J$3),COUNT($AJ$2:AJ246)+1,"")</f>
        <v/>
      </c>
    </row>
    <row r="248" spans="1:36" ht="27" thickTop="1" thickBot="1">
      <c r="A248" s="56"/>
      <c r="B248" s="57"/>
      <c r="C248" s="58"/>
      <c r="D248" s="59" t="str">
        <f>IFERROR(VLOOKUP(C248,'تكويد صنف_ارصدة'!$A$5:B745,2,FALSE),"")</f>
        <v/>
      </c>
      <c r="E248" s="60"/>
      <c r="F248" s="61"/>
      <c r="G248" s="62"/>
      <c r="H248" s="61"/>
      <c r="I248" s="60"/>
      <c r="AJ248" s="3" t="str">
        <f>IF(AND(NOT(ISERR(FIND('كارت صنف'!$J$1,D248&amp;C248))),E248&gt;='كارت صنف'!$J$2,E248&lt;='كارت صنف'!$J$3),COUNT($AJ$2:AJ247)+1,"")</f>
        <v/>
      </c>
    </row>
    <row r="249" spans="1:36" ht="27" thickTop="1" thickBot="1">
      <c r="A249" s="56"/>
      <c r="B249" s="57"/>
      <c r="C249" s="58"/>
      <c r="D249" s="59" t="str">
        <f>IFERROR(VLOOKUP(C249,'تكويد صنف_ارصدة'!$A$5:B746,2,FALSE),"")</f>
        <v/>
      </c>
      <c r="E249" s="60"/>
      <c r="F249" s="61"/>
      <c r="G249" s="62"/>
      <c r="H249" s="61"/>
      <c r="I249" s="60"/>
      <c r="AJ249" s="3" t="str">
        <f>IF(AND(NOT(ISERR(FIND('كارت صنف'!$J$1,D249&amp;C249))),E249&gt;='كارت صنف'!$J$2,E249&lt;='كارت صنف'!$J$3),COUNT($AJ$2:AJ248)+1,"")</f>
        <v/>
      </c>
    </row>
    <row r="250" spans="1:36" ht="27" thickTop="1" thickBot="1">
      <c r="A250" s="56"/>
      <c r="B250" s="57"/>
      <c r="C250" s="58"/>
      <c r="D250" s="59" t="str">
        <f>IFERROR(VLOOKUP(C250,'تكويد صنف_ارصدة'!$A$5:B747,2,FALSE),"")</f>
        <v/>
      </c>
      <c r="E250" s="60"/>
      <c r="F250" s="61"/>
      <c r="G250" s="62"/>
      <c r="H250" s="61"/>
      <c r="I250" s="60"/>
      <c r="AJ250" s="3" t="str">
        <f>IF(AND(NOT(ISERR(FIND('كارت صنف'!$J$1,D250&amp;C250))),E250&gt;='كارت صنف'!$J$2,E250&lt;='كارت صنف'!$J$3),COUNT($AJ$2:AJ249)+1,"")</f>
        <v/>
      </c>
    </row>
    <row r="251" spans="1:36" ht="27" thickTop="1" thickBot="1">
      <c r="A251" s="56"/>
      <c r="B251" s="57"/>
      <c r="C251" s="58"/>
      <c r="D251" s="59" t="str">
        <f>IFERROR(VLOOKUP(C251,'تكويد صنف_ارصدة'!$A$5:B748,2,FALSE),"")</f>
        <v/>
      </c>
      <c r="E251" s="60"/>
      <c r="F251" s="61"/>
      <c r="G251" s="62"/>
      <c r="H251" s="61"/>
      <c r="I251" s="60"/>
      <c r="AJ251" s="3" t="str">
        <f>IF(AND(NOT(ISERR(FIND('كارت صنف'!$J$1,D251&amp;C251))),E251&gt;='كارت صنف'!$J$2,E251&lt;='كارت صنف'!$J$3),COUNT($AJ$2:AJ250)+1,"")</f>
        <v/>
      </c>
    </row>
    <row r="252" spans="1:36" ht="27" thickTop="1" thickBot="1">
      <c r="A252" s="56"/>
      <c r="B252" s="57"/>
      <c r="C252" s="58"/>
      <c r="D252" s="59" t="str">
        <f>IFERROR(VLOOKUP(C252,'تكويد صنف_ارصدة'!$A$5:B749,2,FALSE),"")</f>
        <v/>
      </c>
      <c r="E252" s="60"/>
      <c r="F252" s="61"/>
      <c r="G252" s="62"/>
      <c r="H252" s="61"/>
      <c r="I252" s="60"/>
      <c r="AJ252" s="3" t="str">
        <f>IF(AND(NOT(ISERR(FIND('كارت صنف'!$J$1,D252&amp;C252))),E252&gt;='كارت صنف'!$J$2,E252&lt;='كارت صنف'!$J$3),COUNT($AJ$2:AJ251)+1,"")</f>
        <v/>
      </c>
    </row>
    <row r="253" spans="1:36" ht="27" thickTop="1" thickBot="1">
      <c r="A253" s="56"/>
      <c r="B253" s="57"/>
      <c r="C253" s="58"/>
      <c r="D253" s="59" t="str">
        <f>IFERROR(VLOOKUP(C253,'تكويد صنف_ارصدة'!$A$5:B750,2,FALSE),"")</f>
        <v/>
      </c>
      <c r="E253" s="60"/>
      <c r="F253" s="61"/>
      <c r="G253" s="62"/>
      <c r="H253" s="61"/>
      <c r="I253" s="60"/>
      <c r="AJ253" s="3" t="str">
        <f>IF(AND(NOT(ISERR(FIND('كارت صنف'!$J$1,D253&amp;C253))),E253&gt;='كارت صنف'!$J$2,E253&lt;='كارت صنف'!$J$3),COUNT($AJ$2:AJ252)+1,"")</f>
        <v/>
      </c>
    </row>
    <row r="254" spans="1:36" ht="27" thickTop="1" thickBot="1">
      <c r="A254" s="56"/>
      <c r="B254" s="57"/>
      <c r="C254" s="58"/>
      <c r="D254" s="59" t="str">
        <f>IFERROR(VLOOKUP(C254,'تكويد صنف_ارصدة'!$A$5:B751,2,FALSE),"")</f>
        <v/>
      </c>
      <c r="E254" s="60"/>
      <c r="F254" s="61"/>
      <c r="G254" s="62"/>
      <c r="H254" s="61"/>
      <c r="I254" s="60"/>
      <c r="AJ254" s="3" t="str">
        <f>IF(AND(NOT(ISERR(FIND('كارت صنف'!$J$1,D254&amp;C254))),E254&gt;='كارت صنف'!$J$2,E254&lt;='كارت صنف'!$J$3),COUNT($AJ$2:AJ253)+1,"")</f>
        <v/>
      </c>
    </row>
    <row r="255" spans="1:36" ht="27" thickTop="1" thickBot="1">
      <c r="A255" s="56"/>
      <c r="B255" s="57"/>
      <c r="C255" s="58"/>
      <c r="D255" s="59" t="str">
        <f>IFERROR(VLOOKUP(C255,'تكويد صنف_ارصدة'!$A$5:B752,2,FALSE),"")</f>
        <v/>
      </c>
      <c r="E255" s="60"/>
      <c r="F255" s="61"/>
      <c r="G255" s="62"/>
      <c r="H255" s="61"/>
      <c r="I255" s="60"/>
      <c r="AJ255" s="3" t="str">
        <f>IF(AND(NOT(ISERR(FIND('كارت صنف'!$J$1,D255&amp;C255))),E255&gt;='كارت صنف'!$J$2,E255&lt;='كارت صنف'!$J$3),COUNT($AJ$2:AJ254)+1,"")</f>
        <v/>
      </c>
    </row>
    <row r="256" spans="1:36" ht="27" thickTop="1" thickBot="1">
      <c r="A256" s="56"/>
      <c r="B256" s="57"/>
      <c r="C256" s="58"/>
      <c r="D256" s="59" t="str">
        <f>IFERROR(VLOOKUP(C256,'تكويد صنف_ارصدة'!$A$5:B753,2,FALSE),"")</f>
        <v/>
      </c>
      <c r="E256" s="60"/>
      <c r="F256" s="61"/>
      <c r="G256" s="62"/>
      <c r="H256" s="61"/>
      <c r="I256" s="60"/>
      <c r="AJ256" s="3" t="str">
        <f>IF(AND(NOT(ISERR(FIND('كارت صنف'!$J$1,D256&amp;C256))),E256&gt;='كارت صنف'!$J$2,E256&lt;='كارت صنف'!$J$3),COUNT($AJ$2:AJ255)+1,"")</f>
        <v/>
      </c>
    </row>
    <row r="257" spans="1:36" ht="27" thickTop="1" thickBot="1">
      <c r="A257" s="56"/>
      <c r="B257" s="57"/>
      <c r="C257" s="58"/>
      <c r="D257" s="59" t="str">
        <f>IFERROR(VLOOKUP(C257,'تكويد صنف_ارصدة'!$A$5:B754,2,FALSE),"")</f>
        <v/>
      </c>
      <c r="E257" s="60"/>
      <c r="F257" s="61"/>
      <c r="G257" s="62"/>
      <c r="H257" s="61"/>
      <c r="I257" s="60"/>
      <c r="AJ257" s="3" t="str">
        <f>IF(AND(NOT(ISERR(FIND('كارت صنف'!$J$1,D257&amp;C257))),E257&gt;='كارت صنف'!$J$2,E257&lt;='كارت صنف'!$J$3),COUNT($AJ$2:AJ256)+1,"")</f>
        <v/>
      </c>
    </row>
    <row r="258" spans="1:36" ht="27" thickTop="1" thickBot="1">
      <c r="A258" s="56"/>
      <c r="B258" s="57"/>
      <c r="C258" s="58"/>
      <c r="D258" s="59" t="str">
        <f>IFERROR(VLOOKUP(C258,'تكويد صنف_ارصدة'!$A$5:B755,2,FALSE),"")</f>
        <v/>
      </c>
      <c r="E258" s="60"/>
      <c r="F258" s="61"/>
      <c r="G258" s="62"/>
      <c r="H258" s="61"/>
      <c r="I258" s="60"/>
      <c r="AJ258" s="3" t="str">
        <f>IF(AND(NOT(ISERR(FIND('كارت صنف'!$J$1,D258&amp;C258))),E258&gt;='كارت صنف'!$J$2,E258&lt;='كارت صنف'!$J$3),COUNT($AJ$2:AJ257)+1,"")</f>
        <v/>
      </c>
    </row>
    <row r="259" spans="1:36" ht="27" thickTop="1" thickBot="1">
      <c r="A259" s="56"/>
      <c r="B259" s="57"/>
      <c r="C259" s="58"/>
      <c r="D259" s="59" t="str">
        <f>IFERROR(VLOOKUP(C259,'تكويد صنف_ارصدة'!$A$5:B756,2,FALSE),"")</f>
        <v/>
      </c>
      <c r="E259" s="60"/>
      <c r="F259" s="61"/>
      <c r="G259" s="62"/>
      <c r="H259" s="61"/>
      <c r="I259" s="60"/>
      <c r="AJ259" s="3" t="str">
        <f>IF(AND(NOT(ISERR(FIND('كارت صنف'!$J$1,D259&amp;C259))),E259&gt;='كارت صنف'!$J$2,E259&lt;='كارت صنف'!$J$3),COUNT($AJ$2:AJ258)+1,"")</f>
        <v/>
      </c>
    </row>
    <row r="260" spans="1:36" ht="27" thickTop="1" thickBot="1">
      <c r="A260" s="56"/>
      <c r="B260" s="57"/>
      <c r="C260" s="58"/>
      <c r="D260" s="59" t="str">
        <f>IFERROR(VLOOKUP(C260,'تكويد صنف_ارصدة'!$A$5:B757,2,FALSE),"")</f>
        <v/>
      </c>
      <c r="E260" s="60"/>
      <c r="F260" s="61"/>
      <c r="G260" s="62"/>
      <c r="H260" s="61"/>
      <c r="I260" s="60"/>
      <c r="AJ260" s="3" t="str">
        <f>IF(AND(NOT(ISERR(FIND('كارت صنف'!$J$1,D260&amp;C260))),E260&gt;='كارت صنف'!$J$2,E260&lt;='كارت صنف'!$J$3),COUNT($AJ$2:AJ259)+1,"")</f>
        <v/>
      </c>
    </row>
    <row r="261" spans="1:36" ht="27" thickTop="1" thickBot="1">
      <c r="A261" s="56"/>
      <c r="B261" s="57"/>
      <c r="C261" s="58"/>
      <c r="D261" s="59" t="str">
        <f>IFERROR(VLOOKUP(C261,'تكويد صنف_ارصدة'!$A$5:B758,2,FALSE),"")</f>
        <v/>
      </c>
      <c r="E261" s="60"/>
      <c r="F261" s="61"/>
      <c r="G261" s="62"/>
      <c r="H261" s="61"/>
      <c r="I261" s="60"/>
      <c r="AJ261" s="3" t="str">
        <f>IF(AND(NOT(ISERR(FIND('كارت صنف'!$J$1,D261&amp;C261))),E261&gt;='كارت صنف'!$J$2,E261&lt;='كارت صنف'!$J$3),COUNT($AJ$2:AJ260)+1,"")</f>
        <v/>
      </c>
    </row>
    <row r="262" spans="1:36" ht="27" thickTop="1" thickBot="1">
      <c r="A262" s="56"/>
      <c r="B262" s="57"/>
      <c r="C262" s="58"/>
      <c r="D262" s="59" t="str">
        <f>IFERROR(VLOOKUP(C262,'تكويد صنف_ارصدة'!$A$5:B759,2,FALSE),"")</f>
        <v/>
      </c>
      <c r="E262" s="60"/>
      <c r="F262" s="61"/>
      <c r="G262" s="62"/>
      <c r="H262" s="61"/>
      <c r="I262" s="60"/>
      <c r="AJ262" s="3" t="str">
        <f>IF(AND(NOT(ISERR(FIND('كارت صنف'!$J$1,D262&amp;C262))),E262&gt;='كارت صنف'!$J$2,E262&lt;='كارت صنف'!$J$3),COUNT($AJ$2:AJ261)+1,"")</f>
        <v/>
      </c>
    </row>
    <row r="263" spans="1:36" ht="27" thickTop="1" thickBot="1">
      <c r="A263" s="56"/>
      <c r="B263" s="57"/>
      <c r="C263" s="58"/>
      <c r="D263" s="59" t="str">
        <f>IFERROR(VLOOKUP(C263,'تكويد صنف_ارصدة'!$A$5:B760,2,FALSE),"")</f>
        <v/>
      </c>
      <c r="E263" s="60"/>
      <c r="F263" s="61"/>
      <c r="G263" s="62"/>
      <c r="H263" s="61"/>
      <c r="I263" s="60"/>
      <c r="AJ263" s="3" t="str">
        <f>IF(AND(NOT(ISERR(FIND('كارت صنف'!$J$1,D263&amp;C263))),E263&gt;='كارت صنف'!$J$2,E263&lt;='كارت صنف'!$J$3),COUNT($AJ$2:AJ262)+1,"")</f>
        <v/>
      </c>
    </row>
    <row r="264" spans="1:36" ht="27" thickTop="1" thickBot="1">
      <c r="A264" s="56"/>
      <c r="B264" s="57"/>
      <c r="C264" s="58"/>
      <c r="D264" s="59" t="str">
        <f>IFERROR(VLOOKUP(C264,'تكويد صنف_ارصدة'!$A$5:B761,2,FALSE),"")</f>
        <v/>
      </c>
      <c r="E264" s="60"/>
      <c r="F264" s="61"/>
      <c r="G264" s="62"/>
      <c r="H264" s="61"/>
      <c r="I264" s="60"/>
      <c r="AJ264" s="3" t="str">
        <f>IF(AND(NOT(ISERR(FIND('كارت صنف'!$J$1,D264&amp;C264))),E264&gt;='كارت صنف'!$J$2,E264&lt;='كارت صنف'!$J$3),COUNT($AJ$2:AJ263)+1,"")</f>
        <v/>
      </c>
    </row>
    <row r="265" spans="1:36" ht="27" thickTop="1" thickBot="1">
      <c r="A265" s="56"/>
      <c r="B265" s="57"/>
      <c r="C265" s="58"/>
      <c r="D265" s="59" t="str">
        <f>IFERROR(VLOOKUP(C265,'تكويد صنف_ارصدة'!$A$5:B762,2,FALSE),"")</f>
        <v/>
      </c>
      <c r="E265" s="60"/>
      <c r="F265" s="61"/>
      <c r="G265" s="62"/>
      <c r="H265" s="61"/>
      <c r="I265" s="60"/>
      <c r="AJ265" s="3" t="str">
        <f>IF(AND(NOT(ISERR(FIND('كارت صنف'!$J$1,D265&amp;C265))),E265&gt;='كارت صنف'!$J$2,E265&lt;='كارت صنف'!$J$3),COUNT($AJ$2:AJ264)+1,"")</f>
        <v/>
      </c>
    </row>
    <row r="266" spans="1:36" ht="27" thickTop="1" thickBot="1">
      <c r="A266" s="56"/>
      <c r="B266" s="57"/>
      <c r="C266" s="58"/>
      <c r="D266" s="59" t="str">
        <f>IFERROR(VLOOKUP(C266,'تكويد صنف_ارصدة'!$A$5:B763,2,FALSE),"")</f>
        <v/>
      </c>
      <c r="E266" s="60"/>
      <c r="F266" s="61"/>
      <c r="G266" s="62"/>
      <c r="H266" s="61"/>
      <c r="I266" s="60"/>
      <c r="AJ266" s="3" t="str">
        <f>IF(AND(NOT(ISERR(FIND('كارت صنف'!$J$1,D266&amp;C266))),E266&gt;='كارت صنف'!$J$2,E266&lt;='كارت صنف'!$J$3),COUNT($AJ$2:AJ265)+1,"")</f>
        <v/>
      </c>
    </row>
    <row r="267" spans="1:36" ht="27" thickTop="1" thickBot="1">
      <c r="A267" s="56"/>
      <c r="B267" s="57"/>
      <c r="C267" s="58"/>
      <c r="D267" s="59" t="str">
        <f>IFERROR(VLOOKUP(C267,'تكويد صنف_ارصدة'!$A$5:B764,2,FALSE),"")</f>
        <v/>
      </c>
      <c r="E267" s="60"/>
      <c r="F267" s="61"/>
      <c r="G267" s="62"/>
      <c r="H267" s="61"/>
      <c r="I267" s="60"/>
      <c r="AJ267" s="3" t="str">
        <f>IF(AND(NOT(ISERR(FIND('كارت صنف'!$J$1,D267&amp;C267))),E267&gt;='كارت صنف'!$J$2,E267&lt;='كارت صنف'!$J$3),COUNT($AJ$2:AJ266)+1,"")</f>
        <v/>
      </c>
    </row>
    <row r="268" spans="1:36" ht="27" thickTop="1" thickBot="1">
      <c r="A268" s="56"/>
      <c r="B268" s="57"/>
      <c r="C268" s="58"/>
      <c r="D268" s="59" t="str">
        <f>IFERROR(VLOOKUP(C268,'تكويد صنف_ارصدة'!$A$5:B765,2,FALSE),"")</f>
        <v/>
      </c>
      <c r="E268" s="60"/>
      <c r="F268" s="61"/>
      <c r="G268" s="62"/>
      <c r="H268" s="61"/>
      <c r="I268" s="60"/>
      <c r="AJ268" s="3" t="str">
        <f>IF(AND(NOT(ISERR(FIND('كارت صنف'!$J$1,D268&amp;C268))),E268&gt;='كارت صنف'!$J$2,E268&lt;='كارت صنف'!$J$3),COUNT($AJ$2:AJ267)+1,"")</f>
        <v/>
      </c>
    </row>
    <row r="269" spans="1:36" ht="27" thickTop="1" thickBot="1">
      <c r="A269" s="56"/>
      <c r="B269" s="57"/>
      <c r="C269" s="58"/>
      <c r="D269" s="59" t="str">
        <f>IFERROR(VLOOKUP(C269,'تكويد صنف_ارصدة'!$A$5:B766,2,FALSE),"")</f>
        <v/>
      </c>
      <c r="E269" s="60"/>
      <c r="F269" s="61"/>
      <c r="G269" s="62"/>
      <c r="H269" s="61"/>
      <c r="I269" s="60"/>
      <c r="AJ269" s="3" t="str">
        <f>IF(AND(NOT(ISERR(FIND('كارت صنف'!$J$1,D269&amp;C269))),E269&gt;='كارت صنف'!$J$2,E269&lt;='كارت صنف'!$J$3),COUNT($AJ$2:AJ268)+1,"")</f>
        <v/>
      </c>
    </row>
    <row r="270" spans="1:36" ht="27" thickTop="1" thickBot="1">
      <c r="A270" s="56"/>
      <c r="B270" s="57"/>
      <c r="C270" s="58"/>
      <c r="D270" s="59" t="str">
        <f>IFERROR(VLOOKUP(C270,'تكويد صنف_ارصدة'!$A$5:B767,2,FALSE),"")</f>
        <v/>
      </c>
      <c r="E270" s="60"/>
      <c r="F270" s="61"/>
      <c r="G270" s="62"/>
      <c r="H270" s="61"/>
      <c r="I270" s="60"/>
      <c r="AJ270" s="3" t="str">
        <f>IF(AND(NOT(ISERR(FIND('كارت صنف'!$J$1,D270&amp;C270))),E270&gt;='كارت صنف'!$J$2,E270&lt;='كارت صنف'!$J$3),COUNT($AJ$2:AJ269)+1,"")</f>
        <v/>
      </c>
    </row>
    <row r="271" spans="1:36" ht="27" thickTop="1" thickBot="1">
      <c r="A271" s="56"/>
      <c r="B271" s="57"/>
      <c r="C271" s="58"/>
      <c r="D271" s="59" t="str">
        <f>IFERROR(VLOOKUP(C271,'تكويد صنف_ارصدة'!$A$5:B768,2,FALSE),"")</f>
        <v/>
      </c>
      <c r="E271" s="60"/>
      <c r="F271" s="61"/>
      <c r="G271" s="62"/>
      <c r="H271" s="61"/>
      <c r="I271" s="60"/>
      <c r="AJ271" s="3" t="str">
        <f>IF(AND(NOT(ISERR(FIND('كارت صنف'!$J$1,D271&amp;C271))),E271&gt;='كارت صنف'!$J$2,E271&lt;='كارت صنف'!$J$3),COUNT($AJ$2:AJ270)+1,"")</f>
        <v/>
      </c>
    </row>
    <row r="272" spans="1:36" ht="27" thickTop="1" thickBot="1">
      <c r="A272" s="56"/>
      <c r="B272" s="57"/>
      <c r="C272" s="58"/>
      <c r="D272" s="59" t="str">
        <f>IFERROR(VLOOKUP(C272,'تكويد صنف_ارصدة'!$A$5:B769,2,FALSE),"")</f>
        <v/>
      </c>
      <c r="E272" s="60"/>
      <c r="F272" s="61"/>
      <c r="G272" s="62"/>
      <c r="H272" s="61"/>
      <c r="I272" s="60"/>
      <c r="AJ272" s="3" t="str">
        <f>IF(AND(NOT(ISERR(FIND('كارت صنف'!$J$1,D272&amp;C272))),E272&gt;='كارت صنف'!$J$2,E272&lt;='كارت صنف'!$J$3),COUNT($AJ$2:AJ271)+1,"")</f>
        <v/>
      </c>
    </row>
    <row r="273" spans="1:36" ht="27" thickTop="1" thickBot="1">
      <c r="A273" s="56"/>
      <c r="B273" s="57"/>
      <c r="C273" s="58"/>
      <c r="D273" s="59" t="str">
        <f>IFERROR(VLOOKUP(C273,'تكويد صنف_ارصدة'!$A$5:B770,2,FALSE),"")</f>
        <v/>
      </c>
      <c r="E273" s="60"/>
      <c r="F273" s="61"/>
      <c r="G273" s="62"/>
      <c r="H273" s="61"/>
      <c r="I273" s="60"/>
      <c r="AJ273" s="3" t="str">
        <f>IF(AND(NOT(ISERR(FIND('كارت صنف'!$J$1,D273&amp;C273))),E273&gt;='كارت صنف'!$J$2,E273&lt;='كارت صنف'!$J$3),COUNT($AJ$2:AJ272)+1,"")</f>
        <v/>
      </c>
    </row>
    <row r="274" spans="1:36" ht="27" thickTop="1" thickBot="1">
      <c r="A274" s="56"/>
      <c r="B274" s="57"/>
      <c r="C274" s="58"/>
      <c r="D274" s="59" t="str">
        <f>IFERROR(VLOOKUP(C274,'تكويد صنف_ارصدة'!$A$5:B771,2,FALSE),"")</f>
        <v/>
      </c>
      <c r="E274" s="60"/>
      <c r="F274" s="61"/>
      <c r="G274" s="62"/>
      <c r="H274" s="61"/>
      <c r="I274" s="60"/>
      <c r="AJ274" s="3" t="str">
        <f>IF(AND(NOT(ISERR(FIND('كارت صنف'!$J$1,D274&amp;C274))),E274&gt;='كارت صنف'!$J$2,E274&lt;='كارت صنف'!$J$3),COUNT($AJ$2:AJ273)+1,"")</f>
        <v/>
      </c>
    </row>
    <row r="275" spans="1:36" ht="27" thickTop="1" thickBot="1">
      <c r="A275" s="56"/>
      <c r="B275" s="57"/>
      <c r="C275" s="58"/>
      <c r="D275" s="59" t="str">
        <f>IFERROR(VLOOKUP(C275,'تكويد صنف_ارصدة'!$A$5:B772,2,FALSE),"")</f>
        <v/>
      </c>
      <c r="E275" s="60"/>
      <c r="F275" s="61"/>
      <c r="G275" s="62"/>
      <c r="H275" s="61"/>
      <c r="I275" s="60"/>
      <c r="AJ275" s="3" t="str">
        <f>IF(AND(NOT(ISERR(FIND('كارت صنف'!$J$1,D275&amp;C275))),E275&gt;='كارت صنف'!$J$2,E275&lt;='كارت صنف'!$J$3),COUNT($AJ$2:AJ274)+1,"")</f>
        <v/>
      </c>
    </row>
    <row r="276" spans="1:36" ht="27" thickTop="1" thickBot="1">
      <c r="A276" s="56"/>
      <c r="B276" s="57"/>
      <c r="C276" s="58"/>
      <c r="D276" s="59" t="str">
        <f>IFERROR(VLOOKUP(C276,'تكويد صنف_ارصدة'!$A$5:B773,2,FALSE),"")</f>
        <v/>
      </c>
      <c r="E276" s="60"/>
      <c r="F276" s="61"/>
      <c r="G276" s="62"/>
      <c r="H276" s="61"/>
      <c r="I276" s="60"/>
      <c r="AJ276" s="3" t="str">
        <f>IF(AND(NOT(ISERR(FIND('كارت صنف'!$J$1,D276&amp;C276))),E276&gt;='كارت صنف'!$J$2,E276&lt;='كارت صنف'!$J$3),COUNT($AJ$2:AJ275)+1,"")</f>
        <v/>
      </c>
    </row>
    <row r="277" spans="1:36" ht="27" thickTop="1" thickBot="1">
      <c r="A277" s="56"/>
      <c r="B277" s="57"/>
      <c r="C277" s="58"/>
      <c r="D277" s="59" t="str">
        <f>IFERROR(VLOOKUP(C277,'تكويد صنف_ارصدة'!$A$5:B774,2,FALSE),"")</f>
        <v/>
      </c>
      <c r="E277" s="60"/>
      <c r="F277" s="61"/>
      <c r="G277" s="62"/>
      <c r="H277" s="61"/>
      <c r="I277" s="60"/>
      <c r="AJ277" s="3" t="str">
        <f>IF(AND(NOT(ISERR(FIND('كارت صنف'!$J$1,D277&amp;C277))),E277&gt;='كارت صنف'!$J$2,E277&lt;='كارت صنف'!$J$3),COUNT($AJ$2:AJ276)+1,"")</f>
        <v/>
      </c>
    </row>
    <row r="278" spans="1:36" ht="27" thickTop="1" thickBot="1">
      <c r="A278" s="56"/>
      <c r="B278" s="57"/>
      <c r="C278" s="58"/>
      <c r="D278" s="59" t="str">
        <f>IFERROR(VLOOKUP(C278,'تكويد صنف_ارصدة'!$A$5:B775,2,FALSE),"")</f>
        <v/>
      </c>
      <c r="E278" s="60"/>
      <c r="F278" s="61"/>
      <c r="G278" s="62"/>
      <c r="H278" s="61"/>
      <c r="I278" s="60"/>
      <c r="AJ278" s="3" t="str">
        <f>IF(AND(NOT(ISERR(FIND('كارت صنف'!$J$1,D278&amp;C278))),E278&gt;='كارت صنف'!$J$2,E278&lt;='كارت صنف'!$J$3),COUNT($AJ$2:AJ277)+1,"")</f>
        <v/>
      </c>
    </row>
    <row r="279" spans="1:36" ht="27" thickTop="1" thickBot="1">
      <c r="A279" s="56"/>
      <c r="B279" s="57"/>
      <c r="C279" s="58"/>
      <c r="D279" s="59" t="str">
        <f>IFERROR(VLOOKUP(C279,'تكويد صنف_ارصدة'!$A$5:B776,2,FALSE),"")</f>
        <v/>
      </c>
      <c r="E279" s="60"/>
      <c r="F279" s="61"/>
      <c r="G279" s="62"/>
      <c r="H279" s="61"/>
      <c r="I279" s="60"/>
      <c r="AJ279" s="3" t="str">
        <f>IF(AND(NOT(ISERR(FIND('كارت صنف'!$J$1,D279&amp;C279))),E279&gt;='كارت صنف'!$J$2,E279&lt;='كارت صنف'!$J$3),COUNT($AJ$2:AJ278)+1,"")</f>
        <v/>
      </c>
    </row>
    <row r="280" spans="1:36" ht="27" thickTop="1" thickBot="1">
      <c r="A280" s="56"/>
      <c r="B280" s="57"/>
      <c r="C280" s="58"/>
      <c r="D280" s="59" t="str">
        <f>IFERROR(VLOOKUP(C280,'تكويد صنف_ارصدة'!$A$5:B777,2,FALSE),"")</f>
        <v/>
      </c>
      <c r="E280" s="60"/>
      <c r="F280" s="61"/>
      <c r="G280" s="62"/>
      <c r="H280" s="61"/>
      <c r="I280" s="60"/>
      <c r="AJ280" s="3" t="str">
        <f>IF(AND(NOT(ISERR(FIND('كارت صنف'!$J$1,D280&amp;C280))),E280&gt;='كارت صنف'!$J$2,E280&lt;='كارت صنف'!$J$3),COUNT($AJ$2:AJ279)+1,"")</f>
        <v/>
      </c>
    </row>
    <row r="281" spans="1:36" ht="27" thickTop="1" thickBot="1">
      <c r="A281" s="56"/>
      <c r="B281" s="57"/>
      <c r="C281" s="58"/>
      <c r="D281" s="59" t="str">
        <f>IFERROR(VLOOKUP(C281,'تكويد صنف_ارصدة'!$A$5:B778,2,FALSE),"")</f>
        <v/>
      </c>
      <c r="E281" s="60"/>
      <c r="F281" s="61"/>
      <c r="G281" s="62"/>
      <c r="H281" s="61"/>
      <c r="I281" s="60"/>
      <c r="AJ281" s="3" t="str">
        <f>IF(AND(NOT(ISERR(FIND('كارت صنف'!$J$1,D281&amp;C281))),E281&gt;='كارت صنف'!$J$2,E281&lt;='كارت صنف'!$J$3),COUNT($AJ$2:AJ280)+1,"")</f>
        <v/>
      </c>
    </row>
    <row r="282" spans="1:36" ht="27" thickTop="1" thickBot="1">
      <c r="A282" s="56"/>
      <c r="B282" s="57"/>
      <c r="C282" s="58"/>
      <c r="D282" s="59" t="str">
        <f>IFERROR(VLOOKUP(C282,'تكويد صنف_ارصدة'!$A$5:B779,2,FALSE),"")</f>
        <v/>
      </c>
      <c r="E282" s="60"/>
      <c r="F282" s="61"/>
      <c r="G282" s="62"/>
      <c r="H282" s="61"/>
      <c r="I282" s="60"/>
      <c r="AJ282" s="3" t="str">
        <f>IF(AND(NOT(ISERR(FIND('كارت صنف'!$J$1,D282&amp;C282))),E282&gt;='كارت صنف'!$J$2,E282&lt;='كارت صنف'!$J$3),COUNT($AJ$2:AJ281)+1,"")</f>
        <v/>
      </c>
    </row>
    <row r="283" spans="1:36" ht="27" thickTop="1" thickBot="1">
      <c r="A283" s="56"/>
      <c r="B283" s="57"/>
      <c r="C283" s="58"/>
      <c r="D283" s="59" t="str">
        <f>IFERROR(VLOOKUP(C283,'تكويد صنف_ارصدة'!$A$5:B780,2,FALSE),"")</f>
        <v/>
      </c>
      <c r="E283" s="60"/>
      <c r="F283" s="61"/>
      <c r="G283" s="62"/>
      <c r="H283" s="61"/>
      <c r="I283" s="60"/>
      <c r="AJ283" s="3" t="str">
        <f>IF(AND(NOT(ISERR(FIND('كارت صنف'!$J$1,D283&amp;C283))),E283&gt;='كارت صنف'!$J$2,E283&lt;='كارت صنف'!$J$3),COUNT($AJ$2:AJ282)+1,"")</f>
        <v/>
      </c>
    </row>
    <row r="284" spans="1:36" ht="27" thickTop="1" thickBot="1">
      <c r="A284" s="56"/>
      <c r="B284" s="57"/>
      <c r="C284" s="58"/>
      <c r="D284" s="59" t="str">
        <f>IFERROR(VLOOKUP(C284,'تكويد صنف_ارصدة'!$A$5:B781,2,FALSE),"")</f>
        <v/>
      </c>
      <c r="E284" s="60"/>
      <c r="F284" s="61"/>
      <c r="G284" s="62"/>
      <c r="H284" s="61"/>
      <c r="I284" s="60"/>
      <c r="AJ284" s="3" t="str">
        <f>IF(AND(NOT(ISERR(FIND('كارت صنف'!$J$1,D284&amp;C284))),E284&gt;='كارت صنف'!$J$2,E284&lt;='كارت صنف'!$J$3),COUNT($AJ$2:AJ283)+1,"")</f>
        <v/>
      </c>
    </row>
    <row r="285" spans="1:36" ht="27" thickTop="1" thickBot="1">
      <c r="A285" s="56"/>
      <c r="B285" s="57"/>
      <c r="C285" s="58"/>
      <c r="D285" s="59" t="str">
        <f>IFERROR(VLOOKUP(C285,'تكويد صنف_ارصدة'!$A$5:B782,2,FALSE),"")</f>
        <v/>
      </c>
      <c r="E285" s="60"/>
      <c r="F285" s="61"/>
      <c r="G285" s="62"/>
      <c r="H285" s="61"/>
      <c r="I285" s="60"/>
      <c r="AJ285" s="3" t="str">
        <f>IF(AND(NOT(ISERR(FIND('كارت صنف'!$J$1,D285&amp;C285))),E285&gt;='كارت صنف'!$J$2,E285&lt;='كارت صنف'!$J$3),COUNT($AJ$2:AJ284)+1,"")</f>
        <v/>
      </c>
    </row>
    <row r="286" spans="1:36" ht="27" thickTop="1" thickBot="1">
      <c r="A286" s="56"/>
      <c r="B286" s="57"/>
      <c r="C286" s="58"/>
      <c r="D286" s="59" t="str">
        <f>IFERROR(VLOOKUP(C286,'تكويد صنف_ارصدة'!$A$5:B783,2,FALSE),"")</f>
        <v/>
      </c>
      <c r="E286" s="60"/>
      <c r="F286" s="61"/>
      <c r="G286" s="62"/>
      <c r="H286" s="61"/>
      <c r="I286" s="60"/>
      <c r="AJ286" s="3" t="str">
        <f>IF(AND(NOT(ISERR(FIND('كارت صنف'!$J$1,D286&amp;C286))),E286&gt;='كارت صنف'!$J$2,E286&lt;='كارت صنف'!$J$3),COUNT($AJ$2:AJ285)+1,"")</f>
        <v/>
      </c>
    </row>
    <row r="287" spans="1:36" ht="27" thickTop="1" thickBot="1">
      <c r="A287" s="56"/>
      <c r="B287" s="57"/>
      <c r="C287" s="58"/>
      <c r="D287" s="59" t="str">
        <f>IFERROR(VLOOKUP(C287,'تكويد صنف_ارصدة'!$A$5:B784,2,FALSE),"")</f>
        <v/>
      </c>
      <c r="E287" s="60"/>
      <c r="F287" s="61"/>
      <c r="G287" s="62"/>
      <c r="H287" s="61"/>
      <c r="I287" s="60"/>
      <c r="AJ287" s="3" t="str">
        <f>IF(AND(NOT(ISERR(FIND('كارت صنف'!$J$1,D287&amp;C287))),E287&gt;='كارت صنف'!$J$2,E287&lt;='كارت صنف'!$J$3),COUNT($AJ$2:AJ286)+1,"")</f>
        <v/>
      </c>
    </row>
    <row r="288" spans="1:36" ht="27" thickTop="1" thickBot="1">
      <c r="A288" s="56"/>
      <c r="B288" s="57"/>
      <c r="C288" s="58"/>
      <c r="D288" s="59" t="str">
        <f>IFERROR(VLOOKUP(C288,'تكويد صنف_ارصدة'!$A$5:B785,2,FALSE),"")</f>
        <v/>
      </c>
      <c r="E288" s="60"/>
      <c r="F288" s="61"/>
      <c r="G288" s="62"/>
      <c r="H288" s="61"/>
      <c r="I288" s="60"/>
      <c r="AJ288" s="3" t="str">
        <f>IF(AND(NOT(ISERR(FIND('كارت صنف'!$J$1,D288&amp;C288))),E288&gt;='كارت صنف'!$J$2,E288&lt;='كارت صنف'!$J$3),COUNT($AJ$2:AJ287)+1,"")</f>
        <v/>
      </c>
    </row>
    <row r="289" spans="1:36" ht="27" thickTop="1" thickBot="1">
      <c r="A289" s="56"/>
      <c r="B289" s="57"/>
      <c r="C289" s="58"/>
      <c r="D289" s="59" t="str">
        <f>IFERROR(VLOOKUP(C289,'تكويد صنف_ارصدة'!$A$5:B786,2,FALSE),"")</f>
        <v/>
      </c>
      <c r="E289" s="60"/>
      <c r="F289" s="61"/>
      <c r="G289" s="62"/>
      <c r="H289" s="61"/>
      <c r="I289" s="60"/>
      <c r="AJ289" s="3" t="str">
        <f>IF(AND(NOT(ISERR(FIND('كارت صنف'!$J$1,D289&amp;C289))),E289&gt;='كارت صنف'!$J$2,E289&lt;='كارت صنف'!$J$3),COUNT($AJ$2:AJ288)+1,"")</f>
        <v/>
      </c>
    </row>
    <row r="290" spans="1:36" ht="27" thickTop="1" thickBot="1">
      <c r="A290" s="56"/>
      <c r="B290" s="57"/>
      <c r="C290" s="58"/>
      <c r="D290" s="59" t="str">
        <f>IFERROR(VLOOKUP(C290,'تكويد صنف_ارصدة'!$A$5:B787,2,FALSE),"")</f>
        <v/>
      </c>
      <c r="E290" s="60"/>
      <c r="F290" s="61"/>
      <c r="G290" s="62"/>
      <c r="H290" s="61"/>
      <c r="I290" s="60"/>
      <c r="AJ290" s="3" t="str">
        <f>IF(AND(NOT(ISERR(FIND('كارت صنف'!$J$1,D290&amp;C290))),E290&gt;='كارت صنف'!$J$2,E290&lt;='كارت صنف'!$J$3),COUNT($AJ$2:AJ289)+1,"")</f>
        <v/>
      </c>
    </row>
    <row r="291" spans="1:36" ht="27" thickTop="1" thickBot="1">
      <c r="A291" s="56"/>
      <c r="B291" s="57"/>
      <c r="C291" s="58"/>
      <c r="D291" s="59" t="str">
        <f>IFERROR(VLOOKUP(C291,'تكويد صنف_ارصدة'!$A$5:B788,2,FALSE),"")</f>
        <v/>
      </c>
      <c r="E291" s="60"/>
      <c r="F291" s="61"/>
      <c r="G291" s="62"/>
      <c r="H291" s="61"/>
      <c r="I291" s="60"/>
      <c r="AJ291" s="3" t="str">
        <f>IF(AND(NOT(ISERR(FIND('كارت صنف'!$J$1,D291&amp;C291))),E291&gt;='كارت صنف'!$J$2,E291&lt;='كارت صنف'!$J$3),COUNT($AJ$2:AJ290)+1,"")</f>
        <v/>
      </c>
    </row>
    <row r="292" spans="1:36" ht="27" thickTop="1" thickBot="1">
      <c r="A292" s="56"/>
      <c r="B292" s="57"/>
      <c r="C292" s="58"/>
      <c r="D292" s="59" t="str">
        <f>IFERROR(VLOOKUP(C292,'تكويد صنف_ارصدة'!$A$5:B789,2,FALSE),"")</f>
        <v/>
      </c>
      <c r="E292" s="60"/>
      <c r="F292" s="61"/>
      <c r="G292" s="62"/>
      <c r="H292" s="61"/>
      <c r="I292" s="60"/>
      <c r="AJ292" s="3" t="str">
        <f>IF(AND(NOT(ISERR(FIND('كارت صنف'!$J$1,D292&amp;C292))),E292&gt;='كارت صنف'!$J$2,E292&lt;='كارت صنف'!$J$3),COUNT($AJ$2:AJ291)+1,"")</f>
        <v/>
      </c>
    </row>
    <row r="293" spans="1:36" ht="27" thickTop="1" thickBot="1">
      <c r="A293" s="56"/>
      <c r="B293" s="57"/>
      <c r="C293" s="58"/>
      <c r="D293" s="59" t="str">
        <f>IFERROR(VLOOKUP(C293,'تكويد صنف_ارصدة'!$A$5:B790,2,FALSE),"")</f>
        <v/>
      </c>
      <c r="E293" s="60"/>
      <c r="F293" s="61"/>
      <c r="G293" s="62"/>
      <c r="H293" s="61"/>
      <c r="I293" s="60"/>
      <c r="AJ293" s="3" t="str">
        <f>IF(AND(NOT(ISERR(FIND('كارت صنف'!$J$1,D293&amp;C293))),E293&gt;='كارت صنف'!$J$2,E293&lt;='كارت صنف'!$J$3),COUNT($AJ$2:AJ292)+1,"")</f>
        <v/>
      </c>
    </row>
    <row r="294" spans="1:36" ht="27" thickTop="1" thickBot="1">
      <c r="A294" s="56"/>
      <c r="B294" s="57"/>
      <c r="C294" s="58"/>
      <c r="D294" s="59" t="str">
        <f>IFERROR(VLOOKUP(C294,'تكويد صنف_ارصدة'!$A$5:B791,2,FALSE),"")</f>
        <v/>
      </c>
      <c r="E294" s="60"/>
      <c r="F294" s="61"/>
      <c r="G294" s="62"/>
      <c r="H294" s="61"/>
      <c r="I294" s="60"/>
      <c r="AJ294" s="3" t="str">
        <f>IF(AND(NOT(ISERR(FIND('كارت صنف'!$J$1,D294&amp;C294))),E294&gt;='كارت صنف'!$J$2,E294&lt;='كارت صنف'!$J$3),COUNT($AJ$2:AJ293)+1,"")</f>
        <v/>
      </c>
    </row>
    <row r="295" spans="1:36" ht="27" thickTop="1" thickBot="1">
      <c r="A295" s="56"/>
      <c r="B295" s="57"/>
      <c r="C295" s="58"/>
      <c r="D295" s="59" t="str">
        <f>IFERROR(VLOOKUP(C295,'تكويد صنف_ارصدة'!$A$5:B792,2,FALSE),"")</f>
        <v/>
      </c>
      <c r="E295" s="60"/>
      <c r="F295" s="61"/>
      <c r="G295" s="62"/>
      <c r="H295" s="61"/>
      <c r="I295" s="60"/>
      <c r="AJ295" s="3" t="str">
        <f>IF(AND(NOT(ISERR(FIND('كارت صنف'!$J$1,D295&amp;C295))),E295&gt;='كارت صنف'!$J$2,E295&lt;='كارت صنف'!$J$3),COUNT($AJ$2:AJ294)+1,"")</f>
        <v/>
      </c>
    </row>
    <row r="296" spans="1:36" ht="27" thickTop="1" thickBot="1">
      <c r="A296" s="56"/>
      <c r="B296" s="57"/>
      <c r="C296" s="58"/>
      <c r="D296" s="59" t="str">
        <f>IFERROR(VLOOKUP(C296,'تكويد صنف_ارصدة'!$A$5:B793,2,FALSE),"")</f>
        <v/>
      </c>
      <c r="E296" s="60"/>
      <c r="F296" s="61"/>
      <c r="G296" s="62"/>
      <c r="H296" s="61"/>
      <c r="I296" s="60"/>
      <c r="AJ296" s="3" t="str">
        <f>IF(AND(NOT(ISERR(FIND('كارت صنف'!$J$1,D296&amp;C296))),E296&gt;='كارت صنف'!$J$2,E296&lt;='كارت صنف'!$J$3),COUNT($AJ$2:AJ295)+1,"")</f>
        <v/>
      </c>
    </row>
    <row r="297" spans="1:36" ht="27" thickTop="1" thickBot="1">
      <c r="A297" s="56"/>
      <c r="B297" s="57"/>
      <c r="C297" s="58"/>
      <c r="D297" s="59" t="str">
        <f>IFERROR(VLOOKUP(C297,'تكويد صنف_ارصدة'!$A$5:B794,2,FALSE),"")</f>
        <v/>
      </c>
      <c r="E297" s="60"/>
      <c r="F297" s="61"/>
      <c r="G297" s="62"/>
      <c r="H297" s="61"/>
      <c r="I297" s="60"/>
      <c r="AJ297" s="3" t="str">
        <f>IF(AND(NOT(ISERR(FIND('كارت صنف'!$J$1,D297&amp;C297))),E297&gt;='كارت صنف'!$J$2,E297&lt;='كارت صنف'!$J$3),COUNT($AJ$2:AJ296)+1,"")</f>
        <v/>
      </c>
    </row>
    <row r="298" spans="1:36" ht="27" thickTop="1" thickBot="1">
      <c r="A298" s="56"/>
      <c r="B298" s="57"/>
      <c r="C298" s="58"/>
      <c r="D298" s="59" t="str">
        <f>IFERROR(VLOOKUP(C298,'تكويد صنف_ارصدة'!$A$5:B795,2,FALSE),"")</f>
        <v/>
      </c>
      <c r="E298" s="60"/>
      <c r="F298" s="61"/>
      <c r="G298" s="62"/>
      <c r="H298" s="61"/>
      <c r="I298" s="60"/>
      <c r="AJ298" s="3" t="str">
        <f>IF(AND(NOT(ISERR(FIND('كارت صنف'!$J$1,D298&amp;C298))),E298&gt;='كارت صنف'!$J$2,E298&lt;='كارت صنف'!$J$3),COUNT($AJ$2:AJ297)+1,"")</f>
        <v/>
      </c>
    </row>
    <row r="299" spans="1:36" ht="27" thickTop="1" thickBot="1">
      <c r="A299" s="56"/>
      <c r="B299" s="57"/>
      <c r="C299" s="58"/>
      <c r="D299" s="59" t="str">
        <f>IFERROR(VLOOKUP(C299,'تكويد صنف_ارصدة'!$A$5:B796,2,FALSE),"")</f>
        <v/>
      </c>
      <c r="E299" s="60"/>
      <c r="F299" s="61"/>
      <c r="G299" s="62"/>
      <c r="H299" s="61"/>
      <c r="I299" s="60"/>
      <c r="AJ299" s="3" t="str">
        <f>IF(AND(NOT(ISERR(FIND('كارت صنف'!$J$1,D299&amp;C299))),E299&gt;='كارت صنف'!$J$2,E299&lt;='كارت صنف'!$J$3),COUNT($AJ$2:AJ298)+1,"")</f>
        <v/>
      </c>
    </row>
    <row r="300" spans="1:36" ht="27" thickTop="1" thickBot="1">
      <c r="A300" s="56"/>
      <c r="B300" s="57"/>
      <c r="C300" s="58"/>
      <c r="D300" s="59" t="str">
        <f>IFERROR(VLOOKUP(C300,'تكويد صنف_ارصدة'!$A$5:B797,2,FALSE),"")</f>
        <v/>
      </c>
      <c r="E300" s="60"/>
      <c r="F300" s="61"/>
      <c r="G300" s="62"/>
      <c r="H300" s="61"/>
      <c r="I300" s="60"/>
      <c r="AJ300" s="3" t="str">
        <f>IF(AND(NOT(ISERR(FIND('كارت صنف'!$J$1,D300&amp;C300))),E300&gt;='كارت صنف'!$J$2,E300&lt;='كارت صنف'!$J$3),COUNT($AJ$2:AJ299)+1,"")</f>
        <v/>
      </c>
    </row>
    <row r="301" spans="1:36" ht="27" thickTop="1" thickBot="1">
      <c r="A301" s="56"/>
      <c r="B301" s="57"/>
      <c r="C301" s="58"/>
      <c r="D301" s="59" t="str">
        <f>IFERROR(VLOOKUP(C301,'تكويد صنف_ارصدة'!$A$5:B798,2,FALSE),"")</f>
        <v/>
      </c>
      <c r="E301" s="60"/>
      <c r="F301" s="61"/>
      <c r="G301" s="62"/>
      <c r="H301" s="61"/>
      <c r="I301" s="60"/>
      <c r="AJ301" s="3" t="str">
        <f>IF(AND(NOT(ISERR(FIND('كارت صنف'!$J$1,D301&amp;C301))),E301&gt;='كارت صنف'!$J$2,E301&lt;='كارت صنف'!$J$3),COUNT($AJ$2:AJ300)+1,"")</f>
        <v/>
      </c>
    </row>
    <row r="302" spans="1:36" ht="27" thickTop="1" thickBot="1">
      <c r="A302" s="56"/>
      <c r="B302" s="57"/>
      <c r="C302" s="58"/>
      <c r="D302" s="59" t="str">
        <f>IFERROR(VLOOKUP(C302,'تكويد صنف_ارصدة'!$A$5:B799,2,FALSE),"")</f>
        <v/>
      </c>
      <c r="E302" s="60"/>
      <c r="F302" s="61"/>
      <c r="G302" s="62"/>
      <c r="H302" s="61"/>
      <c r="I302" s="60"/>
      <c r="AJ302" s="3" t="str">
        <f>IF(AND(NOT(ISERR(FIND('كارت صنف'!$J$1,D302&amp;C302))),E302&gt;='كارت صنف'!$J$2,E302&lt;='كارت صنف'!$J$3),COUNT($AJ$2:AJ301)+1,"")</f>
        <v/>
      </c>
    </row>
    <row r="303" spans="1:36" ht="27" thickTop="1" thickBot="1">
      <c r="A303" s="56"/>
      <c r="B303" s="57"/>
      <c r="C303" s="58"/>
      <c r="D303" s="59" t="str">
        <f>IFERROR(VLOOKUP(C303,'تكويد صنف_ارصدة'!$A$5:B800,2,FALSE),"")</f>
        <v/>
      </c>
      <c r="E303" s="60"/>
      <c r="F303" s="61"/>
      <c r="G303" s="62"/>
      <c r="H303" s="61"/>
      <c r="I303" s="60"/>
      <c r="AJ303" s="3" t="str">
        <f>IF(AND(NOT(ISERR(FIND('كارت صنف'!$J$1,D303&amp;C303))),E303&gt;='كارت صنف'!$J$2,E303&lt;='كارت صنف'!$J$3),COUNT($AJ$2:AJ302)+1,"")</f>
        <v/>
      </c>
    </row>
    <row r="304" spans="1:36" ht="27" thickTop="1" thickBot="1">
      <c r="A304" s="56"/>
      <c r="B304" s="57"/>
      <c r="C304" s="58"/>
      <c r="D304" s="59" t="str">
        <f>IFERROR(VLOOKUP(C304,'تكويد صنف_ارصدة'!$A$5:B801,2,FALSE),"")</f>
        <v/>
      </c>
      <c r="E304" s="60"/>
      <c r="F304" s="61"/>
      <c r="G304" s="62"/>
      <c r="H304" s="61"/>
      <c r="I304" s="60"/>
      <c r="AJ304" s="3" t="str">
        <f>IF(AND(NOT(ISERR(FIND('كارت صنف'!$J$1,D304&amp;C304))),E304&gt;='كارت صنف'!$J$2,E304&lt;='كارت صنف'!$J$3),COUNT($AJ$2:AJ303)+1,"")</f>
        <v/>
      </c>
    </row>
    <row r="305" spans="1:36" ht="27" thickTop="1" thickBot="1">
      <c r="A305" s="56"/>
      <c r="B305" s="57"/>
      <c r="C305" s="58"/>
      <c r="D305" s="59" t="str">
        <f>IFERROR(VLOOKUP(C305,'تكويد صنف_ارصدة'!$A$5:B802,2,FALSE),"")</f>
        <v/>
      </c>
      <c r="E305" s="60"/>
      <c r="F305" s="61"/>
      <c r="G305" s="62"/>
      <c r="H305" s="61"/>
      <c r="I305" s="60"/>
      <c r="AJ305" s="3" t="str">
        <f>IF(AND(NOT(ISERR(FIND('كارت صنف'!$J$1,D305&amp;C305))),E305&gt;='كارت صنف'!$J$2,E305&lt;='كارت صنف'!$J$3),COUNT($AJ$2:AJ304)+1,"")</f>
        <v/>
      </c>
    </row>
    <row r="306" spans="1:36" ht="27" thickTop="1" thickBot="1">
      <c r="A306" s="56"/>
      <c r="B306" s="57"/>
      <c r="C306" s="58"/>
      <c r="D306" s="59" t="str">
        <f>IFERROR(VLOOKUP(C306,'تكويد صنف_ارصدة'!$A$5:B803,2,FALSE),"")</f>
        <v/>
      </c>
      <c r="E306" s="60"/>
      <c r="F306" s="61"/>
      <c r="G306" s="62"/>
      <c r="H306" s="61"/>
      <c r="I306" s="60"/>
      <c r="AJ306" s="3" t="str">
        <f>IF(AND(NOT(ISERR(FIND('كارت صنف'!$J$1,D306&amp;C306))),E306&gt;='كارت صنف'!$J$2,E306&lt;='كارت صنف'!$J$3),COUNT($AJ$2:AJ305)+1,"")</f>
        <v/>
      </c>
    </row>
    <row r="307" spans="1:36" ht="27" thickTop="1" thickBot="1">
      <c r="A307" s="56"/>
      <c r="B307" s="57"/>
      <c r="C307" s="58"/>
      <c r="D307" s="59" t="str">
        <f>IFERROR(VLOOKUP(C307,'تكويد صنف_ارصدة'!$A$5:B804,2,FALSE),"")</f>
        <v/>
      </c>
      <c r="E307" s="60"/>
      <c r="F307" s="61"/>
      <c r="G307" s="62"/>
      <c r="H307" s="61"/>
      <c r="I307" s="60"/>
      <c r="AJ307" s="3" t="str">
        <f>IF(AND(NOT(ISERR(FIND('كارت صنف'!$J$1,D307&amp;C307))),E307&gt;='كارت صنف'!$J$2,E307&lt;='كارت صنف'!$J$3),COUNT($AJ$2:AJ306)+1,"")</f>
        <v/>
      </c>
    </row>
    <row r="308" spans="1:36" ht="27" thickTop="1" thickBot="1">
      <c r="A308" s="56"/>
      <c r="B308" s="57"/>
      <c r="C308" s="58"/>
      <c r="D308" s="59" t="str">
        <f>IFERROR(VLOOKUP(C308,'تكويد صنف_ارصدة'!$A$5:B805,2,FALSE),"")</f>
        <v/>
      </c>
      <c r="E308" s="60"/>
      <c r="F308" s="61"/>
      <c r="G308" s="62"/>
      <c r="H308" s="61"/>
      <c r="I308" s="60"/>
      <c r="AJ308" s="3" t="str">
        <f>IF(AND(NOT(ISERR(FIND('كارت صنف'!$J$1,D308&amp;C308))),E308&gt;='كارت صنف'!$J$2,E308&lt;='كارت صنف'!$J$3),COUNT($AJ$2:AJ307)+1,"")</f>
        <v/>
      </c>
    </row>
    <row r="309" spans="1:36" ht="27" thickTop="1" thickBot="1">
      <c r="A309" s="56"/>
      <c r="B309" s="57"/>
      <c r="C309" s="58"/>
      <c r="D309" s="59" t="str">
        <f>IFERROR(VLOOKUP(C309,'تكويد صنف_ارصدة'!$A$5:B806,2,FALSE),"")</f>
        <v/>
      </c>
      <c r="E309" s="60"/>
      <c r="F309" s="61"/>
      <c r="G309" s="62"/>
      <c r="H309" s="61"/>
      <c r="I309" s="60"/>
      <c r="AJ309" s="3" t="str">
        <f>IF(AND(NOT(ISERR(FIND('كارت صنف'!$J$1,D309&amp;C309))),E309&gt;='كارت صنف'!$J$2,E309&lt;='كارت صنف'!$J$3),COUNT($AJ$2:AJ308)+1,"")</f>
        <v/>
      </c>
    </row>
    <row r="310" spans="1:36" ht="27" thickTop="1" thickBot="1">
      <c r="A310" s="56"/>
      <c r="B310" s="57"/>
      <c r="C310" s="58"/>
      <c r="D310" s="59" t="str">
        <f>IFERROR(VLOOKUP(C310,'تكويد صنف_ارصدة'!$A$5:B807,2,FALSE),"")</f>
        <v/>
      </c>
      <c r="E310" s="60"/>
      <c r="F310" s="61"/>
      <c r="G310" s="62"/>
      <c r="H310" s="61"/>
      <c r="I310" s="60"/>
      <c r="AJ310" s="3" t="str">
        <f>IF(AND(NOT(ISERR(FIND('كارت صنف'!$J$1,D310&amp;C310))),E310&gt;='كارت صنف'!$J$2,E310&lt;='كارت صنف'!$J$3),COUNT($AJ$2:AJ309)+1,"")</f>
        <v/>
      </c>
    </row>
    <row r="311" spans="1:36" ht="27" thickTop="1" thickBot="1">
      <c r="A311" s="56"/>
      <c r="B311" s="57"/>
      <c r="C311" s="58"/>
      <c r="D311" s="59" t="str">
        <f>IFERROR(VLOOKUP(C311,'تكويد صنف_ارصدة'!$A$5:B808,2,FALSE),"")</f>
        <v/>
      </c>
      <c r="E311" s="60"/>
      <c r="F311" s="61"/>
      <c r="G311" s="62"/>
      <c r="H311" s="61"/>
      <c r="I311" s="60"/>
      <c r="AJ311" s="3" t="str">
        <f>IF(AND(NOT(ISERR(FIND('كارت صنف'!$J$1,D311&amp;C311))),E311&gt;='كارت صنف'!$J$2,E311&lt;='كارت صنف'!$J$3),COUNT($AJ$2:AJ310)+1,"")</f>
        <v/>
      </c>
    </row>
    <row r="312" spans="1:36" ht="27" thickTop="1" thickBot="1">
      <c r="A312" s="56"/>
      <c r="B312" s="57"/>
      <c r="C312" s="58"/>
      <c r="D312" s="59" t="str">
        <f>IFERROR(VLOOKUP(C312,'تكويد صنف_ارصدة'!$A$5:B809,2,FALSE),"")</f>
        <v/>
      </c>
      <c r="E312" s="60"/>
      <c r="F312" s="61"/>
      <c r="G312" s="62"/>
      <c r="H312" s="61"/>
      <c r="I312" s="60"/>
      <c r="AJ312" s="3" t="str">
        <f>IF(AND(NOT(ISERR(FIND('كارت صنف'!$J$1,D312&amp;C312))),E312&gt;='كارت صنف'!$J$2,E312&lt;='كارت صنف'!$J$3),COUNT($AJ$2:AJ311)+1,"")</f>
        <v/>
      </c>
    </row>
    <row r="313" spans="1:36" ht="27" thickTop="1" thickBot="1">
      <c r="A313" s="56"/>
      <c r="B313" s="57"/>
      <c r="C313" s="58"/>
      <c r="D313" s="59" t="str">
        <f>IFERROR(VLOOKUP(C313,'تكويد صنف_ارصدة'!$A$5:B810,2,FALSE),"")</f>
        <v/>
      </c>
      <c r="E313" s="60"/>
      <c r="F313" s="61"/>
      <c r="G313" s="62"/>
      <c r="H313" s="61"/>
      <c r="I313" s="60"/>
      <c r="AJ313" s="3" t="str">
        <f>IF(AND(NOT(ISERR(FIND('كارت صنف'!$J$1,D313&amp;C313))),E313&gt;='كارت صنف'!$J$2,E313&lt;='كارت صنف'!$J$3),COUNT($AJ$2:AJ312)+1,"")</f>
        <v/>
      </c>
    </row>
    <row r="314" spans="1:36" ht="27" thickTop="1" thickBot="1">
      <c r="A314" s="56"/>
      <c r="B314" s="57"/>
      <c r="C314" s="58"/>
      <c r="D314" s="59" t="str">
        <f>IFERROR(VLOOKUP(C314,'تكويد صنف_ارصدة'!$A$5:B811,2,FALSE),"")</f>
        <v/>
      </c>
      <c r="E314" s="60"/>
      <c r="F314" s="61"/>
      <c r="G314" s="62"/>
      <c r="H314" s="61"/>
      <c r="I314" s="60"/>
      <c r="AJ314" s="3" t="str">
        <f>IF(AND(NOT(ISERR(FIND('كارت صنف'!$J$1,D314&amp;C314))),E314&gt;='كارت صنف'!$J$2,E314&lt;='كارت صنف'!$J$3),COUNT($AJ$2:AJ313)+1,"")</f>
        <v/>
      </c>
    </row>
    <row r="315" spans="1:36" ht="27" thickTop="1" thickBot="1">
      <c r="A315" s="56"/>
      <c r="B315" s="57"/>
      <c r="C315" s="58"/>
      <c r="D315" s="59" t="str">
        <f>IFERROR(VLOOKUP(C315,'تكويد صنف_ارصدة'!$A$5:B812,2,FALSE),"")</f>
        <v/>
      </c>
      <c r="E315" s="60"/>
      <c r="F315" s="61"/>
      <c r="G315" s="62"/>
      <c r="H315" s="61"/>
      <c r="I315" s="60"/>
      <c r="AJ315" s="3" t="str">
        <f>IF(AND(NOT(ISERR(FIND('كارت صنف'!$J$1,D315&amp;C315))),E315&gt;='كارت صنف'!$J$2,E315&lt;='كارت صنف'!$J$3),COUNT($AJ$2:AJ314)+1,"")</f>
        <v/>
      </c>
    </row>
    <row r="316" spans="1:36" ht="27" thickTop="1" thickBot="1">
      <c r="A316" s="56"/>
      <c r="B316" s="57"/>
      <c r="C316" s="58"/>
      <c r="D316" s="59" t="str">
        <f>IFERROR(VLOOKUP(C316,'تكويد صنف_ارصدة'!$A$5:B813,2,FALSE),"")</f>
        <v/>
      </c>
      <c r="E316" s="60"/>
      <c r="F316" s="61"/>
      <c r="G316" s="62"/>
      <c r="H316" s="61"/>
      <c r="I316" s="60"/>
      <c r="AJ316" s="3" t="str">
        <f>IF(AND(NOT(ISERR(FIND('كارت صنف'!$J$1,D316&amp;C316))),E316&gt;='كارت صنف'!$J$2,E316&lt;='كارت صنف'!$J$3),COUNT($AJ$2:AJ315)+1,"")</f>
        <v/>
      </c>
    </row>
    <row r="317" spans="1:36" ht="27" thickTop="1" thickBot="1">
      <c r="A317" s="56"/>
      <c r="B317" s="57"/>
      <c r="C317" s="58"/>
      <c r="D317" s="59" t="str">
        <f>IFERROR(VLOOKUP(C317,'تكويد صنف_ارصدة'!$A$5:B814,2,FALSE),"")</f>
        <v/>
      </c>
      <c r="E317" s="60"/>
      <c r="F317" s="61"/>
      <c r="G317" s="62"/>
      <c r="H317" s="61"/>
      <c r="I317" s="60"/>
      <c r="AJ317" s="3" t="str">
        <f>IF(AND(NOT(ISERR(FIND('كارت صنف'!$J$1,D317&amp;C317))),E317&gt;='كارت صنف'!$J$2,E317&lt;='كارت صنف'!$J$3),COUNT($AJ$2:AJ316)+1,"")</f>
        <v/>
      </c>
    </row>
    <row r="318" spans="1:36" ht="27" thickTop="1" thickBot="1">
      <c r="A318" s="56"/>
      <c r="B318" s="57"/>
      <c r="C318" s="58"/>
      <c r="D318" s="59" t="str">
        <f>IFERROR(VLOOKUP(C318,'تكويد صنف_ارصدة'!$A$5:B815,2,FALSE),"")</f>
        <v/>
      </c>
      <c r="E318" s="60"/>
      <c r="F318" s="61"/>
      <c r="G318" s="62"/>
      <c r="H318" s="61"/>
      <c r="I318" s="60"/>
      <c r="AJ318" s="3" t="str">
        <f>IF(AND(NOT(ISERR(FIND('كارت صنف'!$J$1,D318&amp;C318))),E318&gt;='كارت صنف'!$J$2,E318&lt;='كارت صنف'!$J$3),COUNT($AJ$2:AJ317)+1,"")</f>
        <v/>
      </c>
    </row>
    <row r="319" spans="1:36" ht="27" thickTop="1" thickBot="1">
      <c r="A319" s="56"/>
      <c r="B319" s="57"/>
      <c r="C319" s="58"/>
      <c r="D319" s="59" t="str">
        <f>IFERROR(VLOOKUP(C319,'تكويد صنف_ارصدة'!$A$5:B816,2,FALSE),"")</f>
        <v/>
      </c>
      <c r="E319" s="60"/>
      <c r="F319" s="61"/>
      <c r="G319" s="62"/>
      <c r="H319" s="61"/>
      <c r="I319" s="60"/>
      <c r="AJ319" s="3" t="str">
        <f>IF(AND(NOT(ISERR(FIND('كارت صنف'!$J$1,D319&amp;C319))),E319&gt;='كارت صنف'!$J$2,E319&lt;='كارت صنف'!$J$3),COUNT($AJ$2:AJ318)+1,"")</f>
        <v/>
      </c>
    </row>
    <row r="320" spans="1:36" ht="27" thickTop="1" thickBot="1">
      <c r="A320" s="56"/>
      <c r="B320" s="57"/>
      <c r="C320" s="58"/>
      <c r="D320" s="59" t="str">
        <f>IFERROR(VLOOKUP(C320,'تكويد صنف_ارصدة'!$A$5:B817,2,FALSE),"")</f>
        <v/>
      </c>
      <c r="E320" s="60"/>
      <c r="F320" s="61"/>
      <c r="G320" s="62"/>
      <c r="H320" s="61"/>
      <c r="I320" s="60"/>
      <c r="AJ320" s="3" t="str">
        <f>IF(AND(NOT(ISERR(FIND('كارت صنف'!$J$1,D320&amp;C320))),E320&gt;='كارت صنف'!$J$2,E320&lt;='كارت صنف'!$J$3),COUNT($AJ$2:AJ319)+1,"")</f>
        <v/>
      </c>
    </row>
    <row r="321" spans="1:36" ht="27" thickTop="1" thickBot="1">
      <c r="A321" s="56"/>
      <c r="B321" s="57"/>
      <c r="C321" s="58"/>
      <c r="D321" s="59" t="str">
        <f>IFERROR(VLOOKUP(C321,'تكويد صنف_ارصدة'!$A$5:B818,2,FALSE),"")</f>
        <v/>
      </c>
      <c r="E321" s="60"/>
      <c r="F321" s="61"/>
      <c r="G321" s="62"/>
      <c r="H321" s="61"/>
      <c r="I321" s="60"/>
      <c r="AJ321" s="3" t="str">
        <f>IF(AND(NOT(ISERR(FIND('كارت صنف'!$J$1,D321&amp;C321))),E321&gt;='كارت صنف'!$J$2,E321&lt;='كارت صنف'!$J$3),COUNT($AJ$2:AJ320)+1,"")</f>
        <v/>
      </c>
    </row>
    <row r="322" spans="1:36" ht="27" thickTop="1" thickBot="1">
      <c r="A322" s="56"/>
      <c r="B322" s="57"/>
      <c r="C322" s="58"/>
      <c r="D322" s="59" t="str">
        <f>IFERROR(VLOOKUP(C322,'تكويد صنف_ارصدة'!$A$5:B819,2,FALSE),"")</f>
        <v/>
      </c>
      <c r="E322" s="60"/>
      <c r="F322" s="61"/>
      <c r="G322" s="62"/>
      <c r="H322" s="61"/>
      <c r="I322" s="60"/>
      <c r="AJ322" s="3" t="str">
        <f>IF(AND(NOT(ISERR(FIND('كارت صنف'!$J$1,D322&amp;C322))),E322&gt;='كارت صنف'!$J$2,E322&lt;='كارت صنف'!$J$3),COUNT($AJ$2:AJ321)+1,"")</f>
        <v/>
      </c>
    </row>
    <row r="323" spans="1:36" ht="27" thickTop="1" thickBot="1">
      <c r="A323" s="56"/>
      <c r="B323" s="57"/>
      <c r="C323" s="58"/>
      <c r="D323" s="59" t="str">
        <f>IFERROR(VLOOKUP(C323,'تكويد صنف_ارصدة'!$A$5:B820,2,FALSE),"")</f>
        <v/>
      </c>
      <c r="E323" s="60"/>
      <c r="F323" s="61"/>
      <c r="G323" s="62"/>
      <c r="H323" s="61"/>
      <c r="I323" s="60"/>
      <c r="AJ323" s="3" t="str">
        <f>IF(AND(NOT(ISERR(FIND('كارت صنف'!$J$1,D323&amp;C323))),E323&gt;='كارت صنف'!$J$2,E323&lt;='كارت صنف'!$J$3),COUNT($AJ$2:AJ322)+1,"")</f>
        <v/>
      </c>
    </row>
    <row r="324" spans="1:36" ht="27" thickTop="1" thickBot="1">
      <c r="A324" s="56"/>
      <c r="B324" s="57"/>
      <c r="C324" s="58"/>
      <c r="D324" s="59" t="str">
        <f>IFERROR(VLOOKUP(C324,'تكويد صنف_ارصدة'!$A$5:B821,2,FALSE),"")</f>
        <v/>
      </c>
      <c r="E324" s="60"/>
      <c r="F324" s="61"/>
      <c r="G324" s="62"/>
      <c r="H324" s="61"/>
      <c r="I324" s="60"/>
      <c r="AJ324" s="3" t="str">
        <f>IF(AND(NOT(ISERR(FIND('كارت صنف'!$J$1,D324&amp;C324))),E324&gt;='كارت صنف'!$J$2,E324&lt;='كارت صنف'!$J$3),COUNT($AJ$2:AJ323)+1,"")</f>
        <v/>
      </c>
    </row>
    <row r="325" spans="1:36" ht="27" thickTop="1" thickBot="1">
      <c r="A325" s="56"/>
      <c r="B325" s="57"/>
      <c r="C325" s="58"/>
      <c r="D325" s="59" t="str">
        <f>IFERROR(VLOOKUP(C325,'تكويد صنف_ارصدة'!$A$5:B822,2,FALSE),"")</f>
        <v/>
      </c>
      <c r="E325" s="60"/>
      <c r="F325" s="61"/>
      <c r="G325" s="62"/>
      <c r="H325" s="61"/>
      <c r="I325" s="60"/>
      <c r="AJ325" s="3" t="str">
        <f>IF(AND(NOT(ISERR(FIND('كارت صنف'!$J$1,D325&amp;C325))),E325&gt;='كارت صنف'!$J$2,E325&lt;='كارت صنف'!$J$3),COUNT($AJ$2:AJ324)+1,"")</f>
        <v/>
      </c>
    </row>
    <row r="326" spans="1:36" ht="27" thickTop="1" thickBot="1">
      <c r="A326" s="56"/>
      <c r="B326" s="57"/>
      <c r="C326" s="58"/>
      <c r="D326" s="59" t="str">
        <f>IFERROR(VLOOKUP(C326,'تكويد صنف_ارصدة'!$A$5:B823,2,FALSE),"")</f>
        <v/>
      </c>
      <c r="E326" s="60"/>
      <c r="F326" s="61"/>
      <c r="G326" s="62"/>
      <c r="H326" s="61"/>
      <c r="I326" s="60"/>
      <c r="AJ326" s="3" t="str">
        <f>IF(AND(NOT(ISERR(FIND('كارت صنف'!$J$1,D326&amp;C326))),E326&gt;='كارت صنف'!$J$2,E326&lt;='كارت صنف'!$J$3),COUNT($AJ$2:AJ325)+1,"")</f>
        <v/>
      </c>
    </row>
    <row r="327" spans="1:36" ht="27" thickTop="1" thickBot="1">
      <c r="A327" s="56"/>
      <c r="B327" s="57"/>
      <c r="C327" s="58"/>
      <c r="D327" s="59" t="str">
        <f>IFERROR(VLOOKUP(C327,'تكويد صنف_ارصدة'!$A$5:B824,2,FALSE),"")</f>
        <v/>
      </c>
      <c r="E327" s="60"/>
      <c r="F327" s="61"/>
      <c r="G327" s="62"/>
      <c r="H327" s="61"/>
      <c r="I327" s="60"/>
      <c r="AJ327" s="3" t="str">
        <f>IF(AND(NOT(ISERR(FIND('كارت صنف'!$J$1,D327&amp;C327))),E327&gt;='كارت صنف'!$J$2,E327&lt;='كارت صنف'!$J$3),COUNT($AJ$2:AJ326)+1,"")</f>
        <v/>
      </c>
    </row>
    <row r="328" spans="1:36" ht="27" thickTop="1" thickBot="1">
      <c r="A328" s="56"/>
      <c r="B328" s="57"/>
      <c r="C328" s="58"/>
      <c r="D328" s="59" t="str">
        <f>IFERROR(VLOOKUP(C328,'تكويد صنف_ارصدة'!$A$5:B825,2,FALSE),"")</f>
        <v/>
      </c>
      <c r="E328" s="60"/>
      <c r="F328" s="61"/>
      <c r="G328" s="62"/>
      <c r="H328" s="61"/>
      <c r="I328" s="60"/>
      <c r="AJ328" s="3" t="str">
        <f>IF(AND(NOT(ISERR(FIND('كارت صنف'!$J$1,D328&amp;C328))),E328&gt;='كارت صنف'!$J$2,E328&lt;='كارت صنف'!$J$3),COUNT($AJ$2:AJ327)+1,"")</f>
        <v/>
      </c>
    </row>
    <row r="329" spans="1:36" ht="27" thickTop="1" thickBot="1">
      <c r="A329" s="56"/>
      <c r="B329" s="57"/>
      <c r="C329" s="58"/>
      <c r="D329" s="59" t="str">
        <f>IFERROR(VLOOKUP(C329,'تكويد صنف_ارصدة'!$A$5:B826,2,FALSE),"")</f>
        <v/>
      </c>
      <c r="E329" s="60"/>
      <c r="F329" s="61"/>
      <c r="G329" s="62"/>
      <c r="H329" s="61"/>
      <c r="I329" s="60"/>
      <c r="AJ329" s="3" t="str">
        <f>IF(AND(NOT(ISERR(FIND('كارت صنف'!$J$1,D329&amp;C329))),E329&gt;='كارت صنف'!$J$2,E329&lt;='كارت صنف'!$J$3),COUNT($AJ$2:AJ328)+1,"")</f>
        <v/>
      </c>
    </row>
    <row r="330" spans="1:36" ht="27" thickTop="1" thickBot="1">
      <c r="A330" s="56"/>
      <c r="B330" s="57"/>
      <c r="C330" s="58"/>
      <c r="D330" s="59" t="str">
        <f>IFERROR(VLOOKUP(C330,'تكويد صنف_ارصدة'!$A$5:B827,2,FALSE),"")</f>
        <v/>
      </c>
      <c r="E330" s="60"/>
      <c r="F330" s="61"/>
      <c r="G330" s="62"/>
      <c r="H330" s="61"/>
      <c r="I330" s="60"/>
      <c r="AJ330" s="3" t="str">
        <f>IF(AND(NOT(ISERR(FIND('كارت صنف'!$J$1,D330&amp;C330))),E330&gt;='كارت صنف'!$J$2,E330&lt;='كارت صنف'!$J$3),COUNT($AJ$2:AJ329)+1,"")</f>
        <v/>
      </c>
    </row>
    <row r="331" spans="1:36" ht="27" thickTop="1" thickBot="1">
      <c r="A331" s="56"/>
      <c r="B331" s="57"/>
      <c r="C331" s="58"/>
      <c r="D331" s="59" t="str">
        <f>IFERROR(VLOOKUP(C331,'تكويد صنف_ارصدة'!$A$5:B828,2,FALSE),"")</f>
        <v/>
      </c>
      <c r="E331" s="60"/>
      <c r="F331" s="61"/>
      <c r="G331" s="62"/>
      <c r="H331" s="61"/>
      <c r="I331" s="60"/>
      <c r="AJ331" s="3" t="str">
        <f>IF(AND(NOT(ISERR(FIND('كارت صنف'!$J$1,D331&amp;C331))),E331&gt;='كارت صنف'!$J$2,E331&lt;='كارت صنف'!$J$3),COUNT($AJ$2:AJ330)+1,"")</f>
        <v/>
      </c>
    </row>
    <row r="332" spans="1:36" ht="27" thickTop="1" thickBot="1">
      <c r="A332" s="56"/>
      <c r="B332" s="57"/>
      <c r="C332" s="58"/>
      <c r="D332" s="59" t="str">
        <f>IFERROR(VLOOKUP(C332,'تكويد صنف_ارصدة'!$A$5:B829,2,FALSE),"")</f>
        <v/>
      </c>
      <c r="E332" s="60"/>
      <c r="F332" s="61"/>
      <c r="G332" s="62"/>
      <c r="H332" s="61"/>
      <c r="I332" s="60"/>
      <c r="AJ332" s="3" t="str">
        <f>IF(AND(NOT(ISERR(FIND('كارت صنف'!$J$1,D332&amp;C332))),E332&gt;='كارت صنف'!$J$2,E332&lt;='كارت صنف'!$J$3),COUNT($AJ$2:AJ331)+1,"")</f>
        <v/>
      </c>
    </row>
    <row r="333" spans="1:36" ht="27" thickTop="1" thickBot="1">
      <c r="A333" s="56"/>
      <c r="B333" s="57"/>
      <c r="C333" s="58"/>
      <c r="D333" s="59" t="str">
        <f>IFERROR(VLOOKUP(C333,'تكويد صنف_ارصدة'!$A$5:B830,2,FALSE),"")</f>
        <v/>
      </c>
      <c r="E333" s="60"/>
      <c r="F333" s="61"/>
      <c r="G333" s="62"/>
      <c r="H333" s="61"/>
      <c r="I333" s="60"/>
      <c r="AJ333" s="3" t="str">
        <f>IF(AND(NOT(ISERR(FIND('كارت صنف'!$J$1,D333&amp;C333))),E333&gt;='كارت صنف'!$J$2,E333&lt;='كارت صنف'!$J$3),COUNT($AJ$2:AJ332)+1,"")</f>
        <v/>
      </c>
    </row>
    <row r="334" spans="1:36" ht="27" thickTop="1" thickBot="1">
      <c r="A334" s="56"/>
      <c r="B334" s="57"/>
      <c r="C334" s="58"/>
      <c r="D334" s="59" t="str">
        <f>IFERROR(VLOOKUP(C334,'تكويد صنف_ارصدة'!$A$5:B831,2,FALSE),"")</f>
        <v/>
      </c>
      <c r="E334" s="60"/>
      <c r="F334" s="61"/>
      <c r="G334" s="62"/>
      <c r="H334" s="61"/>
      <c r="I334" s="60"/>
      <c r="AJ334" s="3" t="str">
        <f>IF(AND(NOT(ISERR(FIND('كارت صنف'!$J$1,D334&amp;C334))),E334&gt;='كارت صنف'!$J$2,E334&lt;='كارت صنف'!$J$3),COUNT($AJ$2:AJ333)+1,"")</f>
        <v/>
      </c>
    </row>
    <row r="335" spans="1:36" ht="27" thickTop="1" thickBot="1">
      <c r="A335" s="56"/>
      <c r="B335" s="57"/>
      <c r="C335" s="58"/>
      <c r="D335" s="59" t="str">
        <f>IFERROR(VLOOKUP(C335,'تكويد صنف_ارصدة'!$A$5:B832,2,FALSE),"")</f>
        <v/>
      </c>
      <c r="E335" s="60"/>
      <c r="F335" s="61"/>
      <c r="G335" s="62"/>
      <c r="H335" s="61"/>
      <c r="I335" s="60"/>
      <c r="AJ335" s="3" t="str">
        <f>IF(AND(NOT(ISERR(FIND('كارت صنف'!$J$1,D335&amp;C335))),E335&gt;='كارت صنف'!$J$2,E335&lt;='كارت صنف'!$J$3),COUNT($AJ$2:AJ334)+1,"")</f>
        <v/>
      </c>
    </row>
    <row r="336" spans="1:36" ht="27" thickTop="1" thickBot="1">
      <c r="A336" s="56"/>
      <c r="B336" s="57"/>
      <c r="C336" s="58"/>
      <c r="D336" s="59" t="str">
        <f>IFERROR(VLOOKUP(C336,'تكويد صنف_ارصدة'!$A$5:B833,2,FALSE),"")</f>
        <v/>
      </c>
      <c r="E336" s="60"/>
      <c r="F336" s="61"/>
      <c r="G336" s="62"/>
      <c r="H336" s="61"/>
      <c r="I336" s="60"/>
      <c r="AJ336" s="3" t="str">
        <f>IF(AND(NOT(ISERR(FIND('كارت صنف'!$J$1,D336&amp;C336))),E336&gt;='كارت صنف'!$J$2,E336&lt;='كارت صنف'!$J$3),COUNT($AJ$2:AJ335)+1,"")</f>
        <v/>
      </c>
    </row>
    <row r="337" spans="1:36" ht="27" thickTop="1" thickBot="1">
      <c r="A337" s="56"/>
      <c r="B337" s="57"/>
      <c r="C337" s="58"/>
      <c r="D337" s="59" t="str">
        <f>IFERROR(VLOOKUP(C337,'تكويد صنف_ارصدة'!$A$5:B834,2,FALSE),"")</f>
        <v/>
      </c>
      <c r="E337" s="60"/>
      <c r="F337" s="61"/>
      <c r="G337" s="62"/>
      <c r="H337" s="61"/>
      <c r="I337" s="60"/>
      <c r="AJ337" s="3" t="str">
        <f>IF(AND(NOT(ISERR(FIND('كارت صنف'!$J$1,D337&amp;C337))),E337&gt;='كارت صنف'!$J$2,E337&lt;='كارت صنف'!$J$3),COUNT($AJ$2:AJ336)+1,"")</f>
        <v/>
      </c>
    </row>
    <row r="338" spans="1:36" ht="27" thickTop="1" thickBot="1">
      <c r="A338" s="56"/>
      <c r="B338" s="57"/>
      <c r="C338" s="58"/>
      <c r="D338" s="59" t="str">
        <f>IFERROR(VLOOKUP(C338,'تكويد صنف_ارصدة'!$A$5:B835,2,FALSE),"")</f>
        <v/>
      </c>
      <c r="E338" s="60"/>
      <c r="F338" s="61"/>
      <c r="G338" s="62"/>
      <c r="H338" s="61"/>
      <c r="I338" s="60"/>
      <c r="AJ338" s="3" t="str">
        <f>IF(AND(NOT(ISERR(FIND('كارت صنف'!$J$1,D338&amp;C338))),E338&gt;='كارت صنف'!$J$2,E338&lt;='كارت صنف'!$J$3),COUNT($AJ$2:AJ337)+1,"")</f>
        <v/>
      </c>
    </row>
    <row r="339" spans="1:36" ht="27" thickTop="1" thickBot="1">
      <c r="A339" s="56"/>
      <c r="B339" s="57"/>
      <c r="C339" s="58"/>
      <c r="D339" s="59" t="str">
        <f>IFERROR(VLOOKUP(C339,'تكويد صنف_ارصدة'!$A$5:B836,2,FALSE),"")</f>
        <v/>
      </c>
      <c r="E339" s="60"/>
      <c r="F339" s="61"/>
      <c r="G339" s="62"/>
      <c r="H339" s="61"/>
      <c r="I339" s="60"/>
      <c r="AJ339" s="3" t="str">
        <f>IF(AND(NOT(ISERR(FIND('كارت صنف'!$J$1,D339&amp;C339))),E339&gt;='كارت صنف'!$J$2,E339&lt;='كارت صنف'!$J$3),COUNT($AJ$2:AJ338)+1,"")</f>
        <v/>
      </c>
    </row>
    <row r="340" spans="1:36" ht="27" thickTop="1" thickBot="1">
      <c r="A340" s="56"/>
      <c r="B340" s="57"/>
      <c r="C340" s="58"/>
      <c r="D340" s="59" t="str">
        <f>IFERROR(VLOOKUP(C340,'تكويد صنف_ارصدة'!$A$5:B837,2,FALSE),"")</f>
        <v/>
      </c>
      <c r="E340" s="60"/>
      <c r="F340" s="61"/>
      <c r="G340" s="62"/>
      <c r="H340" s="61"/>
      <c r="I340" s="60"/>
      <c r="AJ340" s="3" t="str">
        <f>IF(AND(NOT(ISERR(FIND('كارت صنف'!$J$1,D340&amp;C340))),E340&gt;='كارت صنف'!$J$2,E340&lt;='كارت صنف'!$J$3),COUNT($AJ$2:AJ339)+1,"")</f>
        <v/>
      </c>
    </row>
    <row r="341" spans="1:36" ht="27" thickTop="1" thickBot="1">
      <c r="A341" s="56"/>
      <c r="B341" s="57"/>
      <c r="C341" s="58"/>
      <c r="D341" s="59" t="str">
        <f>IFERROR(VLOOKUP(C341,'تكويد صنف_ارصدة'!$A$5:B838,2,FALSE),"")</f>
        <v/>
      </c>
      <c r="E341" s="60"/>
      <c r="F341" s="61"/>
      <c r="G341" s="62"/>
      <c r="H341" s="61"/>
      <c r="I341" s="60"/>
      <c r="AJ341" s="3" t="str">
        <f>IF(AND(NOT(ISERR(FIND('كارت صنف'!$J$1,D341&amp;C341))),E341&gt;='كارت صنف'!$J$2,E341&lt;='كارت صنف'!$J$3),COUNT($AJ$2:AJ340)+1,"")</f>
        <v/>
      </c>
    </row>
    <row r="342" spans="1:36" ht="27" thickTop="1" thickBot="1">
      <c r="A342" s="56"/>
      <c r="B342" s="57"/>
      <c r="C342" s="58"/>
      <c r="D342" s="59" t="str">
        <f>IFERROR(VLOOKUP(C342,'تكويد صنف_ارصدة'!$A$5:B839,2,FALSE),"")</f>
        <v/>
      </c>
      <c r="E342" s="60"/>
      <c r="F342" s="61"/>
      <c r="G342" s="62"/>
      <c r="H342" s="61"/>
      <c r="I342" s="60"/>
      <c r="AJ342" s="3" t="str">
        <f>IF(AND(NOT(ISERR(FIND('كارت صنف'!$J$1,D342&amp;C342))),E342&gt;='كارت صنف'!$J$2,E342&lt;='كارت صنف'!$J$3),COUNT($AJ$2:AJ341)+1,"")</f>
        <v/>
      </c>
    </row>
    <row r="343" spans="1:36" ht="27" thickTop="1" thickBot="1">
      <c r="A343" s="56"/>
      <c r="B343" s="57"/>
      <c r="C343" s="58"/>
      <c r="D343" s="59" t="str">
        <f>IFERROR(VLOOKUP(C343,'تكويد صنف_ارصدة'!$A$5:B840,2,FALSE),"")</f>
        <v/>
      </c>
      <c r="E343" s="60"/>
      <c r="F343" s="61"/>
      <c r="G343" s="62"/>
      <c r="H343" s="61"/>
      <c r="I343" s="60"/>
      <c r="AJ343" s="3" t="str">
        <f>IF(AND(NOT(ISERR(FIND('كارت صنف'!$J$1,D343&amp;C343))),E343&gt;='كارت صنف'!$J$2,E343&lt;='كارت صنف'!$J$3),COUNT($AJ$2:AJ342)+1,"")</f>
        <v/>
      </c>
    </row>
    <row r="344" spans="1:36" ht="27" thickTop="1" thickBot="1">
      <c r="A344" s="56"/>
      <c r="B344" s="57"/>
      <c r="C344" s="58"/>
      <c r="D344" s="59" t="str">
        <f>IFERROR(VLOOKUP(C344,'تكويد صنف_ارصدة'!$A$5:B841,2,FALSE),"")</f>
        <v/>
      </c>
      <c r="E344" s="60"/>
      <c r="F344" s="61"/>
      <c r="G344" s="62"/>
      <c r="H344" s="61"/>
      <c r="I344" s="60"/>
      <c r="AJ344" s="3" t="str">
        <f>IF(AND(NOT(ISERR(FIND('كارت صنف'!$J$1,D344&amp;C344))),E344&gt;='كارت صنف'!$J$2,E344&lt;='كارت صنف'!$J$3),COUNT($AJ$2:AJ343)+1,"")</f>
        <v/>
      </c>
    </row>
    <row r="345" spans="1:36" ht="27" thickTop="1" thickBot="1">
      <c r="A345" s="56"/>
      <c r="B345" s="57"/>
      <c r="C345" s="58"/>
      <c r="D345" s="59" t="str">
        <f>IFERROR(VLOOKUP(C345,'تكويد صنف_ارصدة'!$A$5:B842,2,FALSE),"")</f>
        <v/>
      </c>
      <c r="E345" s="60"/>
      <c r="F345" s="61"/>
      <c r="G345" s="62"/>
      <c r="H345" s="61"/>
      <c r="I345" s="60"/>
      <c r="AJ345" s="3" t="str">
        <f>IF(AND(NOT(ISERR(FIND('كارت صنف'!$J$1,D345&amp;C345))),E345&gt;='كارت صنف'!$J$2,E345&lt;='كارت صنف'!$J$3),COUNT($AJ$2:AJ344)+1,"")</f>
        <v/>
      </c>
    </row>
    <row r="346" spans="1:36" ht="27" thickTop="1" thickBot="1">
      <c r="A346" s="56"/>
      <c r="B346" s="57"/>
      <c r="C346" s="58"/>
      <c r="D346" s="59" t="str">
        <f>IFERROR(VLOOKUP(C346,'تكويد صنف_ارصدة'!$A$5:B843,2,FALSE),"")</f>
        <v/>
      </c>
      <c r="E346" s="60"/>
      <c r="F346" s="61"/>
      <c r="G346" s="62"/>
      <c r="H346" s="61"/>
      <c r="I346" s="60"/>
      <c r="AJ346" s="3" t="str">
        <f>IF(AND(NOT(ISERR(FIND('كارت صنف'!$J$1,D346&amp;C346))),E346&gt;='كارت صنف'!$J$2,E346&lt;='كارت صنف'!$J$3),COUNT($AJ$2:AJ345)+1,"")</f>
        <v/>
      </c>
    </row>
    <row r="347" spans="1:36" ht="27" thickTop="1" thickBot="1">
      <c r="A347" s="56"/>
      <c r="B347" s="57"/>
      <c r="C347" s="58"/>
      <c r="D347" s="59" t="str">
        <f>IFERROR(VLOOKUP(C347,'تكويد صنف_ارصدة'!$A$5:B844,2,FALSE),"")</f>
        <v/>
      </c>
      <c r="E347" s="60"/>
      <c r="F347" s="61"/>
      <c r="G347" s="62"/>
      <c r="H347" s="61"/>
      <c r="I347" s="60"/>
      <c r="AJ347" s="3" t="str">
        <f>IF(AND(NOT(ISERR(FIND('كارت صنف'!$J$1,D347&amp;C347))),E347&gt;='كارت صنف'!$J$2,E347&lt;='كارت صنف'!$J$3),COUNT($AJ$2:AJ346)+1,"")</f>
        <v/>
      </c>
    </row>
    <row r="348" spans="1:36" ht="27" thickTop="1" thickBot="1">
      <c r="A348" s="56"/>
      <c r="B348" s="57"/>
      <c r="C348" s="58"/>
      <c r="D348" s="59" t="str">
        <f>IFERROR(VLOOKUP(C348,'تكويد صنف_ارصدة'!$A$5:B845,2,FALSE),"")</f>
        <v/>
      </c>
      <c r="E348" s="60"/>
      <c r="F348" s="61"/>
      <c r="G348" s="62"/>
      <c r="H348" s="61"/>
      <c r="I348" s="60"/>
      <c r="AJ348" s="3" t="str">
        <f>IF(AND(NOT(ISERR(FIND('كارت صنف'!$J$1,D348&amp;C348))),E348&gt;='كارت صنف'!$J$2,E348&lt;='كارت صنف'!$J$3),COUNT($AJ$2:AJ347)+1,"")</f>
        <v/>
      </c>
    </row>
    <row r="349" spans="1:36" ht="27" thickTop="1" thickBot="1">
      <c r="A349" s="56"/>
      <c r="B349" s="57"/>
      <c r="C349" s="58"/>
      <c r="D349" s="59" t="str">
        <f>IFERROR(VLOOKUP(C349,'تكويد صنف_ارصدة'!$A$5:B846,2,FALSE),"")</f>
        <v/>
      </c>
      <c r="E349" s="60"/>
      <c r="F349" s="61"/>
      <c r="G349" s="62"/>
      <c r="H349" s="61"/>
      <c r="I349" s="60"/>
      <c r="AJ349" s="3" t="str">
        <f>IF(AND(NOT(ISERR(FIND('كارت صنف'!$J$1,D349&amp;C349))),E349&gt;='كارت صنف'!$J$2,E349&lt;='كارت صنف'!$J$3),COUNT($AJ$2:AJ348)+1,"")</f>
        <v/>
      </c>
    </row>
    <row r="350" spans="1:36" ht="27" thickTop="1" thickBot="1">
      <c r="A350" s="56"/>
      <c r="B350" s="57"/>
      <c r="C350" s="58"/>
      <c r="D350" s="59" t="str">
        <f>IFERROR(VLOOKUP(C350,'تكويد صنف_ارصدة'!$A$5:B847,2,FALSE),"")</f>
        <v/>
      </c>
      <c r="E350" s="60"/>
      <c r="F350" s="61"/>
      <c r="G350" s="62"/>
      <c r="H350" s="61"/>
      <c r="I350" s="60"/>
      <c r="AJ350" s="3" t="str">
        <f>IF(AND(NOT(ISERR(FIND('كارت صنف'!$J$1,D350&amp;C350))),E350&gt;='كارت صنف'!$J$2,E350&lt;='كارت صنف'!$J$3),COUNT($AJ$2:AJ349)+1,"")</f>
        <v/>
      </c>
    </row>
    <row r="351" spans="1:36" ht="27" thickTop="1" thickBot="1">
      <c r="A351" s="56"/>
      <c r="B351" s="57"/>
      <c r="C351" s="58"/>
      <c r="D351" s="59" t="str">
        <f>IFERROR(VLOOKUP(C351,'تكويد صنف_ارصدة'!$A$5:B848,2,FALSE),"")</f>
        <v/>
      </c>
      <c r="E351" s="60"/>
      <c r="F351" s="61"/>
      <c r="G351" s="62"/>
      <c r="H351" s="61"/>
      <c r="I351" s="60"/>
      <c r="AJ351" s="3" t="str">
        <f>IF(AND(NOT(ISERR(FIND('كارت صنف'!$J$1,D351&amp;C351))),E351&gt;='كارت صنف'!$J$2,E351&lt;='كارت صنف'!$J$3),COUNT($AJ$2:AJ350)+1,"")</f>
        <v/>
      </c>
    </row>
    <row r="352" spans="1:36" ht="27" thickTop="1" thickBot="1">
      <c r="A352" s="56"/>
      <c r="B352" s="57"/>
      <c r="C352" s="58"/>
      <c r="D352" s="59" t="str">
        <f>IFERROR(VLOOKUP(C352,'تكويد صنف_ارصدة'!$A$5:B849,2,FALSE),"")</f>
        <v/>
      </c>
      <c r="E352" s="60"/>
      <c r="F352" s="61"/>
      <c r="G352" s="62"/>
      <c r="H352" s="61"/>
      <c r="I352" s="60"/>
      <c r="AJ352" s="3" t="str">
        <f>IF(AND(NOT(ISERR(FIND('كارت صنف'!$J$1,D352&amp;C352))),E352&gt;='كارت صنف'!$J$2,E352&lt;='كارت صنف'!$J$3),COUNT($AJ$2:AJ351)+1,"")</f>
        <v/>
      </c>
    </row>
    <row r="353" spans="1:36" ht="27" thickTop="1" thickBot="1">
      <c r="A353" s="56"/>
      <c r="B353" s="57"/>
      <c r="C353" s="58"/>
      <c r="D353" s="59" t="str">
        <f>IFERROR(VLOOKUP(C353,'تكويد صنف_ارصدة'!$A$5:B850,2,FALSE),"")</f>
        <v/>
      </c>
      <c r="E353" s="60"/>
      <c r="F353" s="61"/>
      <c r="G353" s="62"/>
      <c r="H353" s="61"/>
      <c r="I353" s="60"/>
      <c r="AJ353" s="3" t="str">
        <f>IF(AND(NOT(ISERR(FIND('كارت صنف'!$J$1,D353&amp;C353))),E353&gt;='كارت صنف'!$J$2,E353&lt;='كارت صنف'!$J$3),COUNT($AJ$2:AJ352)+1,"")</f>
        <v/>
      </c>
    </row>
    <row r="354" spans="1:36" ht="27" thickTop="1" thickBot="1">
      <c r="A354" s="56"/>
      <c r="B354" s="57"/>
      <c r="C354" s="58"/>
      <c r="D354" s="59" t="str">
        <f>IFERROR(VLOOKUP(C354,'تكويد صنف_ارصدة'!$A$5:B851,2,FALSE),"")</f>
        <v/>
      </c>
      <c r="E354" s="60"/>
      <c r="F354" s="61"/>
      <c r="G354" s="62"/>
      <c r="H354" s="61"/>
      <c r="I354" s="60"/>
      <c r="AJ354" s="3" t="str">
        <f>IF(AND(NOT(ISERR(FIND('كارت صنف'!$J$1,D354&amp;C354))),E354&gt;='كارت صنف'!$J$2,E354&lt;='كارت صنف'!$J$3),COUNT($AJ$2:AJ353)+1,"")</f>
        <v/>
      </c>
    </row>
    <row r="355" spans="1:36" ht="27" thickTop="1" thickBot="1">
      <c r="A355" s="56"/>
      <c r="B355" s="57"/>
      <c r="C355" s="58"/>
      <c r="D355" s="59" t="str">
        <f>IFERROR(VLOOKUP(C355,'تكويد صنف_ارصدة'!$A$5:B852,2,FALSE),"")</f>
        <v/>
      </c>
      <c r="E355" s="60"/>
      <c r="F355" s="61"/>
      <c r="G355" s="62"/>
      <c r="H355" s="61"/>
      <c r="I355" s="60"/>
      <c r="AJ355" s="3" t="str">
        <f>IF(AND(NOT(ISERR(FIND('كارت صنف'!$J$1,D355&amp;C355))),E355&gt;='كارت صنف'!$J$2,E355&lt;='كارت صنف'!$J$3),COUNT($AJ$2:AJ354)+1,"")</f>
        <v/>
      </c>
    </row>
    <row r="356" spans="1:36" ht="27" thickTop="1" thickBot="1">
      <c r="A356" s="56"/>
      <c r="B356" s="57"/>
      <c r="C356" s="58"/>
      <c r="D356" s="59" t="str">
        <f>IFERROR(VLOOKUP(C356,'تكويد صنف_ارصدة'!$A$5:B853,2,FALSE),"")</f>
        <v/>
      </c>
      <c r="E356" s="60"/>
      <c r="F356" s="61"/>
      <c r="G356" s="62"/>
      <c r="H356" s="61"/>
      <c r="I356" s="60"/>
      <c r="AJ356" s="3" t="str">
        <f>IF(AND(NOT(ISERR(FIND('كارت صنف'!$J$1,D356&amp;C356))),E356&gt;='كارت صنف'!$J$2,E356&lt;='كارت صنف'!$J$3),COUNT($AJ$2:AJ355)+1,"")</f>
        <v/>
      </c>
    </row>
    <row r="357" spans="1:36" ht="27" thickTop="1" thickBot="1">
      <c r="A357" s="56"/>
      <c r="B357" s="57"/>
      <c r="C357" s="58"/>
      <c r="D357" s="59" t="str">
        <f>IFERROR(VLOOKUP(C357,'تكويد صنف_ارصدة'!$A$5:B854,2,FALSE),"")</f>
        <v/>
      </c>
      <c r="E357" s="60"/>
      <c r="F357" s="61"/>
      <c r="G357" s="62"/>
      <c r="H357" s="61"/>
      <c r="I357" s="60"/>
      <c r="AJ357" s="3" t="str">
        <f>IF(AND(NOT(ISERR(FIND('كارت صنف'!$J$1,D357&amp;C357))),E357&gt;='كارت صنف'!$J$2,E357&lt;='كارت صنف'!$J$3),COUNT($AJ$2:AJ356)+1,"")</f>
        <v/>
      </c>
    </row>
    <row r="358" spans="1:36" ht="27" thickTop="1" thickBot="1">
      <c r="A358" s="56"/>
      <c r="B358" s="57"/>
      <c r="C358" s="58"/>
      <c r="D358" s="59" t="str">
        <f>IFERROR(VLOOKUP(C358,'تكويد صنف_ارصدة'!$A$5:B855,2,FALSE),"")</f>
        <v/>
      </c>
      <c r="E358" s="60"/>
      <c r="F358" s="61"/>
      <c r="G358" s="62"/>
      <c r="H358" s="61"/>
      <c r="I358" s="60"/>
      <c r="AJ358" s="3" t="str">
        <f>IF(AND(NOT(ISERR(FIND('كارت صنف'!$J$1,D358&amp;C358))),E358&gt;='كارت صنف'!$J$2,E358&lt;='كارت صنف'!$J$3),COUNT($AJ$2:AJ357)+1,"")</f>
        <v/>
      </c>
    </row>
    <row r="359" spans="1:36" ht="27" thickTop="1" thickBot="1">
      <c r="A359" s="56"/>
      <c r="B359" s="57"/>
      <c r="C359" s="58"/>
      <c r="D359" s="59" t="str">
        <f>IFERROR(VLOOKUP(C359,'تكويد صنف_ارصدة'!$A$5:B856,2,FALSE),"")</f>
        <v/>
      </c>
      <c r="E359" s="60"/>
      <c r="F359" s="61"/>
      <c r="G359" s="62"/>
      <c r="H359" s="61"/>
      <c r="I359" s="60"/>
      <c r="AJ359" s="3" t="str">
        <f>IF(AND(NOT(ISERR(FIND('كارت صنف'!$J$1,D359&amp;C359))),E359&gt;='كارت صنف'!$J$2,E359&lt;='كارت صنف'!$J$3),COUNT($AJ$2:AJ358)+1,"")</f>
        <v/>
      </c>
    </row>
    <row r="360" spans="1:36" ht="27" thickTop="1" thickBot="1">
      <c r="A360" s="56"/>
      <c r="B360" s="57"/>
      <c r="C360" s="58"/>
      <c r="D360" s="59" t="str">
        <f>IFERROR(VLOOKUP(C360,'تكويد صنف_ارصدة'!$A$5:B857,2,FALSE),"")</f>
        <v/>
      </c>
      <c r="E360" s="60"/>
      <c r="F360" s="61"/>
      <c r="G360" s="62"/>
      <c r="H360" s="61"/>
      <c r="I360" s="60"/>
      <c r="AJ360" s="3" t="str">
        <f>IF(AND(NOT(ISERR(FIND('كارت صنف'!$J$1,D360&amp;C360))),E360&gt;='كارت صنف'!$J$2,E360&lt;='كارت صنف'!$J$3),COUNT($AJ$2:AJ359)+1,"")</f>
        <v/>
      </c>
    </row>
    <row r="361" spans="1:36" ht="27" thickTop="1" thickBot="1">
      <c r="A361" s="56"/>
      <c r="B361" s="57"/>
      <c r="C361" s="58"/>
      <c r="D361" s="59" t="str">
        <f>IFERROR(VLOOKUP(C361,'تكويد صنف_ارصدة'!$A$5:B858,2,FALSE),"")</f>
        <v/>
      </c>
      <c r="E361" s="60"/>
      <c r="F361" s="61"/>
      <c r="G361" s="62"/>
      <c r="H361" s="61"/>
      <c r="I361" s="60"/>
      <c r="AJ361" s="3" t="str">
        <f>IF(AND(NOT(ISERR(FIND('كارت صنف'!$J$1,D361&amp;C361))),E361&gt;='كارت صنف'!$J$2,E361&lt;='كارت صنف'!$J$3),COUNT($AJ$2:AJ360)+1,"")</f>
        <v/>
      </c>
    </row>
    <row r="362" spans="1:36" ht="27" thickTop="1" thickBot="1">
      <c r="A362" s="56"/>
      <c r="B362" s="57"/>
      <c r="C362" s="58"/>
      <c r="D362" s="59" t="str">
        <f>IFERROR(VLOOKUP(C362,'تكويد صنف_ارصدة'!$A$5:B859,2,FALSE),"")</f>
        <v/>
      </c>
      <c r="E362" s="60"/>
      <c r="F362" s="61"/>
      <c r="G362" s="62"/>
      <c r="H362" s="61"/>
      <c r="I362" s="60"/>
      <c r="AJ362" s="3" t="str">
        <f>IF(AND(NOT(ISERR(FIND('كارت صنف'!$J$1,D362&amp;C362))),E362&gt;='كارت صنف'!$J$2,E362&lt;='كارت صنف'!$J$3),COUNT($AJ$2:AJ361)+1,"")</f>
        <v/>
      </c>
    </row>
    <row r="363" spans="1:36" ht="27" thickTop="1" thickBot="1">
      <c r="A363" s="56"/>
      <c r="B363" s="57"/>
      <c r="C363" s="58"/>
      <c r="D363" s="59" t="str">
        <f>IFERROR(VLOOKUP(C363,'تكويد صنف_ارصدة'!$A$5:B860,2,FALSE),"")</f>
        <v/>
      </c>
      <c r="E363" s="60"/>
      <c r="F363" s="61"/>
      <c r="G363" s="62"/>
      <c r="H363" s="61"/>
      <c r="I363" s="60"/>
      <c r="AJ363" s="3" t="str">
        <f>IF(AND(NOT(ISERR(FIND('كارت صنف'!$J$1,D363&amp;C363))),E363&gt;='كارت صنف'!$J$2,E363&lt;='كارت صنف'!$J$3),COUNT($AJ$2:AJ362)+1,"")</f>
        <v/>
      </c>
    </row>
    <row r="364" spans="1:36" ht="27" thickTop="1" thickBot="1">
      <c r="A364" s="56"/>
      <c r="B364" s="57"/>
      <c r="C364" s="58"/>
      <c r="D364" s="59" t="str">
        <f>IFERROR(VLOOKUP(C364,'تكويد صنف_ارصدة'!$A$5:B861,2,FALSE),"")</f>
        <v/>
      </c>
      <c r="E364" s="60"/>
      <c r="F364" s="61"/>
      <c r="G364" s="62"/>
      <c r="H364" s="61"/>
      <c r="I364" s="60"/>
      <c r="AJ364" s="3" t="str">
        <f>IF(AND(NOT(ISERR(FIND('كارت صنف'!$J$1,D364&amp;C364))),E364&gt;='كارت صنف'!$J$2,E364&lt;='كارت صنف'!$J$3),COUNT($AJ$2:AJ363)+1,"")</f>
        <v/>
      </c>
    </row>
    <row r="365" spans="1:36" ht="27" thickTop="1" thickBot="1">
      <c r="A365" s="56"/>
      <c r="B365" s="57"/>
      <c r="C365" s="58"/>
      <c r="D365" s="59" t="str">
        <f>IFERROR(VLOOKUP(C365,'تكويد صنف_ارصدة'!$A$5:B862,2,FALSE),"")</f>
        <v/>
      </c>
      <c r="E365" s="60"/>
      <c r="F365" s="61"/>
      <c r="G365" s="62"/>
      <c r="H365" s="61"/>
      <c r="I365" s="60"/>
      <c r="AJ365" s="3" t="str">
        <f>IF(AND(NOT(ISERR(FIND('كارت صنف'!$J$1,D365&amp;C365))),E365&gt;='كارت صنف'!$J$2,E365&lt;='كارت صنف'!$J$3),COUNT($AJ$2:AJ364)+1,"")</f>
        <v/>
      </c>
    </row>
    <row r="366" spans="1:36" ht="27" thickTop="1" thickBot="1">
      <c r="A366" s="56"/>
      <c r="B366" s="57"/>
      <c r="C366" s="58"/>
      <c r="D366" s="59" t="str">
        <f>IFERROR(VLOOKUP(C366,'تكويد صنف_ارصدة'!$A$5:B863,2,FALSE),"")</f>
        <v/>
      </c>
      <c r="E366" s="60"/>
      <c r="F366" s="61"/>
      <c r="G366" s="62"/>
      <c r="H366" s="61"/>
      <c r="I366" s="60"/>
      <c r="AJ366" s="3" t="str">
        <f>IF(AND(NOT(ISERR(FIND('كارت صنف'!$J$1,D366&amp;C366))),E366&gt;='كارت صنف'!$J$2,E366&lt;='كارت صنف'!$J$3),COUNT($AJ$2:AJ365)+1,"")</f>
        <v/>
      </c>
    </row>
    <row r="367" spans="1:36" ht="27" thickTop="1" thickBot="1">
      <c r="A367" s="56"/>
      <c r="B367" s="57"/>
      <c r="C367" s="58"/>
      <c r="D367" s="59" t="str">
        <f>IFERROR(VLOOKUP(C367,'تكويد صنف_ارصدة'!$A$5:B864,2,FALSE),"")</f>
        <v/>
      </c>
      <c r="E367" s="60"/>
      <c r="F367" s="61"/>
      <c r="G367" s="62"/>
      <c r="H367" s="61"/>
      <c r="I367" s="60"/>
      <c r="AJ367" s="3" t="str">
        <f>IF(AND(NOT(ISERR(FIND('كارت صنف'!$J$1,D367&amp;C367))),E367&gt;='كارت صنف'!$J$2,E367&lt;='كارت صنف'!$J$3),COUNT($AJ$2:AJ366)+1,"")</f>
        <v/>
      </c>
    </row>
    <row r="368" spans="1:36" ht="27" thickTop="1" thickBot="1">
      <c r="A368" s="56"/>
      <c r="B368" s="57"/>
      <c r="C368" s="58"/>
      <c r="D368" s="59" t="str">
        <f>IFERROR(VLOOKUP(C368,'تكويد صنف_ارصدة'!$A$5:B865,2,FALSE),"")</f>
        <v/>
      </c>
      <c r="E368" s="60"/>
      <c r="F368" s="61"/>
      <c r="G368" s="62"/>
      <c r="H368" s="61"/>
      <c r="I368" s="60"/>
      <c r="AJ368" s="3" t="str">
        <f>IF(AND(NOT(ISERR(FIND('كارت صنف'!$J$1,D368&amp;C368))),E368&gt;='كارت صنف'!$J$2,E368&lt;='كارت صنف'!$J$3),COUNT($AJ$2:AJ367)+1,"")</f>
        <v/>
      </c>
    </row>
    <row r="369" spans="1:36" ht="27" thickTop="1" thickBot="1">
      <c r="A369" s="56"/>
      <c r="B369" s="57"/>
      <c r="C369" s="58"/>
      <c r="D369" s="59" t="str">
        <f>IFERROR(VLOOKUP(C369,'تكويد صنف_ارصدة'!$A$5:B866,2,FALSE),"")</f>
        <v/>
      </c>
      <c r="E369" s="60"/>
      <c r="F369" s="61"/>
      <c r="G369" s="62"/>
      <c r="H369" s="61"/>
      <c r="I369" s="60"/>
      <c r="AJ369" s="3" t="str">
        <f>IF(AND(NOT(ISERR(FIND('كارت صنف'!$J$1,D369&amp;C369))),E369&gt;='كارت صنف'!$J$2,E369&lt;='كارت صنف'!$J$3),COUNT($AJ$2:AJ368)+1,"")</f>
        <v/>
      </c>
    </row>
    <row r="370" spans="1:36" ht="27" thickTop="1" thickBot="1">
      <c r="A370" s="56"/>
      <c r="B370" s="57"/>
      <c r="C370" s="58"/>
      <c r="D370" s="59" t="str">
        <f>IFERROR(VLOOKUP(C370,'تكويد صنف_ارصدة'!$A$5:B867,2,FALSE),"")</f>
        <v/>
      </c>
      <c r="E370" s="60"/>
      <c r="F370" s="61"/>
      <c r="G370" s="62"/>
      <c r="H370" s="61"/>
      <c r="I370" s="60"/>
      <c r="AJ370" s="3" t="str">
        <f>IF(AND(NOT(ISERR(FIND('كارت صنف'!$J$1,D370&amp;C370))),E370&gt;='كارت صنف'!$J$2,E370&lt;='كارت صنف'!$J$3),COUNT($AJ$2:AJ369)+1,"")</f>
        <v/>
      </c>
    </row>
    <row r="371" spans="1:36" ht="27" thickTop="1" thickBot="1">
      <c r="A371" s="56"/>
      <c r="B371" s="57"/>
      <c r="C371" s="58"/>
      <c r="D371" s="59" t="str">
        <f>IFERROR(VLOOKUP(C371,'تكويد صنف_ارصدة'!$A$5:B868,2,FALSE),"")</f>
        <v/>
      </c>
      <c r="E371" s="60"/>
      <c r="F371" s="61"/>
      <c r="G371" s="62"/>
      <c r="H371" s="61"/>
      <c r="I371" s="60"/>
      <c r="AJ371" s="3" t="str">
        <f>IF(AND(NOT(ISERR(FIND('كارت صنف'!$J$1,D371&amp;C371))),E371&gt;='كارت صنف'!$J$2,E371&lt;='كارت صنف'!$J$3),COUNT($AJ$2:AJ370)+1,"")</f>
        <v/>
      </c>
    </row>
    <row r="372" spans="1:36" ht="27" thickTop="1" thickBot="1">
      <c r="A372" s="56"/>
      <c r="B372" s="57"/>
      <c r="C372" s="58"/>
      <c r="D372" s="59" t="str">
        <f>IFERROR(VLOOKUP(C372,'تكويد صنف_ارصدة'!$A$5:B869,2,FALSE),"")</f>
        <v/>
      </c>
      <c r="E372" s="60"/>
      <c r="F372" s="61"/>
      <c r="G372" s="62"/>
      <c r="H372" s="61"/>
      <c r="I372" s="60"/>
      <c r="AJ372" s="3" t="str">
        <f>IF(AND(NOT(ISERR(FIND('كارت صنف'!$J$1,D372&amp;C372))),E372&gt;='كارت صنف'!$J$2,E372&lt;='كارت صنف'!$J$3),COUNT($AJ$2:AJ371)+1,"")</f>
        <v/>
      </c>
    </row>
    <row r="373" spans="1:36" ht="27" thickTop="1" thickBot="1">
      <c r="A373" s="56"/>
      <c r="B373" s="57"/>
      <c r="C373" s="58"/>
      <c r="D373" s="59" t="str">
        <f>IFERROR(VLOOKUP(C373,'تكويد صنف_ارصدة'!$A$5:B870,2,FALSE),"")</f>
        <v/>
      </c>
      <c r="E373" s="60"/>
      <c r="F373" s="61"/>
      <c r="G373" s="62"/>
      <c r="H373" s="61"/>
      <c r="I373" s="60"/>
      <c r="AJ373" s="3" t="str">
        <f>IF(AND(NOT(ISERR(FIND('كارت صنف'!$J$1,D373&amp;C373))),E373&gt;='كارت صنف'!$J$2,E373&lt;='كارت صنف'!$J$3),COUNT($AJ$2:AJ372)+1,"")</f>
        <v/>
      </c>
    </row>
    <row r="374" spans="1:36" ht="27" thickTop="1" thickBot="1">
      <c r="A374" s="56"/>
      <c r="B374" s="57"/>
      <c r="C374" s="58"/>
      <c r="D374" s="59" t="str">
        <f>IFERROR(VLOOKUP(C374,'تكويد صنف_ارصدة'!$A$5:B871,2,FALSE),"")</f>
        <v/>
      </c>
      <c r="E374" s="60"/>
      <c r="F374" s="61"/>
      <c r="G374" s="62"/>
      <c r="H374" s="61"/>
      <c r="I374" s="60"/>
      <c r="AJ374" s="3" t="str">
        <f>IF(AND(NOT(ISERR(FIND('كارت صنف'!$J$1,D374&amp;C374))),E374&gt;='كارت صنف'!$J$2,E374&lt;='كارت صنف'!$J$3),COUNT($AJ$2:AJ373)+1,"")</f>
        <v/>
      </c>
    </row>
    <row r="375" spans="1:36" ht="27" thickTop="1" thickBot="1">
      <c r="A375" s="56"/>
      <c r="B375" s="57"/>
      <c r="C375" s="58"/>
      <c r="D375" s="59" t="str">
        <f>IFERROR(VLOOKUP(C375,'تكويد صنف_ارصدة'!$A$5:B872,2,FALSE),"")</f>
        <v/>
      </c>
      <c r="E375" s="60"/>
      <c r="F375" s="61"/>
      <c r="G375" s="62"/>
      <c r="H375" s="61"/>
      <c r="I375" s="60"/>
      <c r="AJ375" s="3" t="str">
        <f>IF(AND(NOT(ISERR(FIND('كارت صنف'!$J$1,D375&amp;C375))),E375&gt;='كارت صنف'!$J$2,E375&lt;='كارت صنف'!$J$3),COUNT($AJ$2:AJ374)+1,"")</f>
        <v/>
      </c>
    </row>
    <row r="376" spans="1:36" ht="27" thickTop="1" thickBot="1">
      <c r="A376" s="56"/>
      <c r="B376" s="57"/>
      <c r="C376" s="58"/>
      <c r="D376" s="59" t="str">
        <f>IFERROR(VLOOKUP(C376,'تكويد صنف_ارصدة'!$A$5:B873,2,FALSE),"")</f>
        <v/>
      </c>
      <c r="E376" s="60"/>
      <c r="F376" s="61"/>
      <c r="G376" s="62"/>
      <c r="H376" s="61"/>
      <c r="I376" s="60"/>
      <c r="AJ376" s="3" t="str">
        <f>IF(AND(NOT(ISERR(FIND('كارت صنف'!$J$1,D376&amp;C376))),E376&gt;='كارت صنف'!$J$2,E376&lt;='كارت صنف'!$J$3),COUNT($AJ$2:AJ375)+1,"")</f>
        <v/>
      </c>
    </row>
    <row r="377" spans="1:36" ht="27" thickTop="1" thickBot="1">
      <c r="A377" s="56"/>
      <c r="B377" s="57"/>
      <c r="C377" s="58"/>
      <c r="D377" s="59" t="str">
        <f>IFERROR(VLOOKUP(C377,'تكويد صنف_ارصدة'!$A$5:B874,2,FALSE),"")</f>
        <v/>
      </c>
      <c r="E377" s="60"/>
      <c r="F377" s="61"/>
      <c r="G377" s="62"/>
      <c r="H377" s="61"/>
      <c r="I377" s="60"/>
      <c r="AJ377" s="3" t="str">
        <f>IF(AND(NOT(ISERR(FIND('كارت صنف'!$J$1,D377&amp;C377))),E377&gt;='كارت صنف'!$J$2,E377&lt;='كارت صنف'!$J$3),COUNT($AJ$2:AJ376)+1,"")</f>
        <v/>
      </c>
    </row>
    <row r="378" spans="1:36" ht="27" thickTop="1" thickBot="1">
      <c r="A378" s="56"/>
      <c r="B378" s="57"/>
      <c r="C378" s="58"/>
      <c r="D378" s="59" t="str">
        <f>IFERROR(VLOOKUP(C378,'تكويد صنف_ارصدة'!$A$5:B875,2,FALSE),"")</f>
        <v/>
      </c>
      <c r="E378" s="60"/>
      <c r="F378" s="61"/>
      <c r="G378" s="62"/>
      <c r="H378" s="61"/>
      <c r="I378" s="60"/>
      <c r="AJ378" s="3" t="str">
        <f>IF(AND(NOT(ISERR(FIND('كارت صنف'!$J$1,D378&amp;C378))),E378&gt;='كارت صنف'!$J$2,E378&lt;='كارت صنف'!$J$3),COUNT($AJ$2:AJ377)+1,"")</f>
        <v/>
      </c>
    </row>
    <row r="379" spans="1:36" ht="27" thickTop="1" thickBot="1">
      <c r="A379" s="56"/>
      <c r="B379" s="57"/>
      <c r="C379" s="58"/>
      <c r="D379" s="59" t="str">
        <f>IFERROR(VLOOKUP(C379,'تكويد صنف_ارصدة'!$A$5:B876,2,FALSE),"")</f>
        <v/>
      </c>
      <c r="E379" s="60"/>
      <c r="F379" s="61"/>
      <c r="G379" s="62"/>
      <c r="H379" s="61"/>
      <c r="I379" s="60"/>
      <c r="AJ379" s="3" t="str">
        <f>IF(AND(NOT(ISERR(FIND('كارت صنف'!$J$1,D379&amp;C379))),E379&gt;='كارت صنف'!$J$2,E379&lt;='كارت صنف'!$J$3),COUNT($AJ$2:AJ378)+1,"")</f>
        <v/>
      </c>
    </row>
    <row r="380" spans="1:36" ht="27" thickTop="1" thickBot="1">
      <c r="A380" s="56"/>
      <c r="B380" s="57"/>
      <c r="C380" s="58"/>
      <c r="D380" s="59" t="str">
        <f>IFERROR(VLOOKUP(C380,'تكويد صنف_ارصدة'!$A$5:B877,2,FALSE),"")</f>
        <v/>
      </c>
      <c r="E380" s="60"/>
      <c r="F380" s="61"/>
      <c r="G380" s="62"/>
      <c r="H380" s="61"/>
      <c r="I380" s="60"/>
      <c r="AJ380" s="3" t="str">
        <f>IF(AND(NOT(ISERR(FIND('كارت صنف'!$J$1,D380&amp;C380))),E380&gt;='كارت صنف'!$J$2,E380&lt;='كارت صنف'!$J$3),COUNT($AJ$2:AJ379)+1,"")</f>
        <v/>
      </c>
    </row>
    <row r="381" spans="1:36" ht="27" thickTop="1" thickBot="1">
      <c r="A381" s="56"/>
      <c r="B381" s="57"/>
      <c r="C381" s="58"/>
      <c r="D381" s="59" t="str">
        <f>IFERROR(VLOOKUP(C381,'تكويد صنف_ارصدة'!$A$5:B878,2,FALSE),"")</f>
        <v/>
      </c>
      <c r="E381" s="60"/>
      <c r="F381" s="61"/>
      <c r="G381" s="62"/>
      <c r="H381" s="61"/>
      <c r="I381" s="60"/>
      <c r="AJ381" s="3" t="str">
        <f>IF(AND(NOT(ISERR(FIND('كارت صنف'!$J$1,D381&amp;C381))),E381&gt;='كارت صنف'!$J$2,E381&lt;='كارت صنف'!$J$3),COUNT($AJ$2:AJ380)+1,"")</f>
        <v/>
      </c>
    </row>
    <row r="382" spans="1:36" ht="27" thickTop="1" thickBot="1">
      <c r="A382" s="56"/>
      <c r="B382" s="57"/>
      <c r="C382" s="58"/>
      <c r="D382" s="59" t="str">
        <f>IFERROR(VLOOKUP(C382,'تكويد صنف_ارصدة'!$A$5:B879,2,FALSE),"")</f>
        <v/>
      </c>
      <c r="E382" s="60"/>
      <c r="F382" s="61"/>
      <c r="G382" s="62"/>
      <c r="H382" s="61"/>
      <c r="I382" s="60"/>
      <c r="AJ382" s="3" t="str">
        <f>IF(AND(NOT(ISERR(FIND('كارت صنف'!$J$1,D382&amp;C382))),E382&gt;='كارت صنف'!$J$2,E382&lt;='كارت صنف'!$J$3),COUNT($AJ$2:AJ381)+1,"")</f>
        <v/>
      </c>
    </row>
    <row r="383" spans="1:36" ht="27" thickTop="1" thickBot="1">
      <c r="A383" s="56"/>
      <c r="B383" s="57"/>
      <c r="C383" s="58"/>
      <c r="D383" s="59" t="str">
        <f>IFERROR(VLOOKUP(C383,'تكويد صنف_ارصدة'!$A$5:B880,2,FALSE),"")</f>
        <v/>
      </c>
      <c r="E383" s="60"/>
      <c r="F383" s="61"/>
      <c r="G383" s="62"/>
      <c r="H383" s="61"/>
      <c r="I383" s="60"/>
      <c r="AJ383" s="3" t="str">
        <f>IF(AND(NOT(ISERR(FIND('كارت صنف'!$J$1,D383&amp;C383))),E383&gt;='كارت صنف'!$J$2,E383&lt;='كارت صنف'!$J$3),COUNT($AJ$2:AJ382)+1,"")</f>
        <v/>
      </c>
    </row>
    <row r="384" spans="1:36" ht="27" thickTop="1" thickBot="1">
      <c r="A384" s="56"/>
      <c r="B384" s="57"/>
      <c r="C384" s="58"/>
      <c r="D384" s="59" t="str">
        <f>IFERROR(VLOOKUP(C384,'تكويد صنف_ارصدة'!$A$5:B881,2,FALSE),"")</f>
        <v/>
      </c>
      <c r="E384" s="60"/>
      <c r="F384" s="61"/>
      <c r="G384" s="62"/>
      <c r="H384" s="61"/>
      <c r="I384" s="60"/>
      <c r="AJ384" s="3" t="str">
        <f>IF(AND(NOT(ISERR(FIND('كارت صنف'!$J$1,D384&amp;C384))),E384&gt;='كارت صنف'!$J$2,E384&lt;='كارت صنف'!$J$3),COUNT($AJ$2:AJ383)+1,"")</f>
        <v/>
      </c>
    </row>
    <row r="385" spans="1:36" ht="27" thickTop="1" thickBot="1">
      <c r="A385" s="56"/>
      <c r="B385" s="57"/>
      <c r="C385" s="58"/>
      <c r="D385" s="59" t="str">
        <f>IFERROR(VLOOKUP(C385,'تكويد صنف_ارصدة'!$A$5:B882,2,FALSE),"")</f>
        <v/>
      </c>
      <c r="E385" s="60"/>
      <c r="F385" s="61"/>
      <c r="G385" s="62"/>
      <c r="H385" s="61"/>
      <c r="I385" s="60"/>
      <c r="AJ385" s="3" t="str">
        <f>IF(AND(NOT(ISERR(FIND('كارت صنف'!$J$1,D385&amp;C385))),E385&gt;='كارت صنف'!$J$2,E385&lt;='كارت صنف'!$J$3),COUNT($AJ$2:AJ384)+1,"")</f>
        <v/>
      </c>
    </row>
    <row r="386" spans="1:36" ht="27" thickTop="1" thickBot="1">
      <c r="A386" s="56"/>
      <c r="B386" s="57"/>
      <c r="C386" s="58"/>
      <c r="D386" s="59" t="str">
        <f>IFERROR(VLOOKUP(C386,'تكويد صنف_ارصدة'!$A$5:B883,2,FALSE),"")</f>
        <v/>
      </c>
      <c r="E386" s="60"/>
      <c r="F386" s="61"/>
      <c r="G386" s="62"/>
      <c r="H386" s="61"/>
      <c r="I386" s="60"/>
      <c r="AJ386" s="3" t="str">
        <f>IF(AND(NOT(ISERR(FIND('كارت صنف'!$J$1,D386&amp;C386))),E386&gt;='كارت صنف'!$J$2,E386&lt;='كارت صنف'!$J$3),COUNT($AJ$2:AJ385)+1,"")</f>
        <v/>
      </c>
    </row>
    <row r="387" spans="1:36" ht="27" thickTop="1" thickBot="1">
      <c r="A387" s="56"/>
      <c r="B387" s="57"/>
      <c r="C387" s="58"/>
      <c r="D387" s="59" t="str">
        <f>IFERROR(VLOOKUP(C387,'تكويد صنف_ارصدة'!$A$5:B884,2,FALSE),"")</f>
        <v/>
      </c>
      <c r="E387" s="60"/>
      <c r="F387" s="61"/>
      <c r="G387" s="62"/>
      <c r="H387" s="61"/>
      <c r="I387" s="60"/>
      <c r="AJ387" s="3" t="str">
        <f>IF(AND(NOT(ISERR(FIND('كارت صنف'!$J$1,D387&amp;C387))),E387&gt;='كارت صنف'!$J$2,E387&lt;='كارت صنف'!$J$3),COUNT($AJ$2:AJ386)+1,"")</f>
        <v/>
      </c>
    </row>
    <row r="388" spans="1:36" ht="27" thickTop="1" thickBot="1">
      <c r="A388" s="56"/>
      <c r="B388" s="57"/>
      <c r="C388" s="58"/>
      <c r="D388" s="59" t="str">
        <f>IFERROR(VLOOKUP(C388,'تكويد صنف_ارصدة'!$A$5:B885,2,FALSE),"")</f>
        <v/>
      </c>
      <c r="E388" s="60"/>
      <c r="F388" s="61"/>
      <c r="G388" s="62"/>
      <c r="H388" s="61"/>
      <c r="I388" s="60"/>
      <c r="AJ388" s="3" t="str">
        <f>IF(AND(NOT(ISERR(FIND('كارت صنف'!$J$1,D388&amp;C388))),E388&gt;='كارت صنف'!$J$2,E388&lt;='كارت صنف'!$J$3),COUNT($AJ$2:AJ387)+1,"")</f>
        <v/>
      </c>
    </row>
    <row r="389" spans="1:36" ht="27" thickTop="1" thickBot="1">
      <c r="A389" s="56"/>
      <c r="B389" s="57"/>
      <c r="C389" s="58"/>
      <c r="D389" s="59" t="str">
        <f>IFERROR(VLOOKUP(C389,'تكويد صنف_ارصدة'!$A$5:B886,2,FALSE),"")</f>
        <v/>
      </c>
      <c r="E389" s="60"/>
      <c r="F389" s="61"/>
      <c r="G389" s="62"/>
      <c r="H389" s="61"/>
      <c r="I389" s="60"/>
      <c r="AJ389" s="3" t="str">
        <f>IF(AND(NOT(ISERR(FIND('كارت صنف'!$J$1,D389&amp;C389))),E389&gt;='كارت صنف'!$J$2,E389&lt;='كارت صنف'!$J$3),COUNT($AJ$2:AJ388)+1,"")</f>
        <v/>
      </c>
    </row>
    <row r="390" spans="1:36" ht="27" thickTop="1" thickBot="1">
      <c r="A390" s="56"/>
      <c r="B390" s="57"/>
      <c r="C390" s="58"/>
      <c r="D390" s="59" t="str">
        <f>IFERROR(VLOOKUP(C390,'تكويد صنف_ارصدة'!$A$5:B887,2,FALSE),"")</f>
        <v/>
      </c>
      <c r="E390" s="60"/>
      <c r="F390" s="61"/>
      <c r="G390" s="62"/>
      <c r="H390" s="61"/>
      <c r="I390" s="60"/>
      <c r="AJ390" s="3" t="str">
        <f>IF(AND(NOT(ISERR(FIND('كارت صنف'!$J$1,D390&amp;C390))),E390&gt;='كارت صنف'!$J$2,E390&lt;='كارت صنف'!$J$3),COUNT($AJ$2:AJ389)+1,"")</f>
        <v/>
      </c>
    </row>
    <row r="391" spans="1:36" ht="27" thickTop="1" thickBot="1">
      <c r="A391" s="56"/>
      <c r="B391" s="57"/>
      <c r="C391" s="58"/>
      <c r="D391" s="59" t="str">
        <f>IFERROR(VLOOKUP(C391,'تكويد صنف_ارصدة'!$A$5:B888,2,FALSE),"")</f>
        <v/>
      </c>
      <c r="E391" s="60"/>
      <c r="F391" s="61"/>
      <c r="G391" s="62"/>
      <c r="H391" s="61"/>
      <c r="I391" s="60"/>
      <c r="AJ391" s="3" t="str">
        <f>IF(AND(NOT(ISERR(FIND('كارت صنف'!$J$1,D391&amp;C391))),E391&gt;='كارت صنف'!$J$2,E391&lt;='كارت صنف'!$J$3),COUNT($AJ$2:AJ390)+1,"")</f>
        <v/>
      </c>
    </row>
    <row r="392" spans="1:36" ht="27" thickTop="1" thickBot="1">
      <c r="A392" s="56"/>
      <c r="B392" s="57"/>
      <c r="C392" s="58"/>
      <c r="D392" s="59" t="str">
        <f>IFERROR(VLOOKUP(C392,'تكويد صنف_ارصدة'!$A$5:B889,2,FALSE),"")</f>
        <v/>
      </c>
      <c r="E392" s="60"/>
      <c r="F392" s="61"/>
      <c r="G392" s="62"/>
      <c r="H392" s="61"/>
      <c r="I392" s="60"/>
      <c r="AJ392" s="3" t="str">
        <f>IF(AND(NOT(ISERR(FIND('كارت صنف'!$J$1,D392&amp;C392))),E392&gt;='كارت صنف'!$J$2,E392&lt;='كارت صنف'!$J$3),COUNT($AJ$2:AJ391)+1,"")</f>
        <v/>
      </c>
    </row>
    <row r="393" spans="1:36" ht="27" thickTop="1" thickBot="1">
      <c r="A393" s="56"/>
      <c r="B393" s="57"/>
      <c r="C393" s="58"/>
      <c r="D393" s="59" t="str">
        <f>IFERROR(VLOOKUP(C393,'تكويد صنف_ارصدة'!$A$5:B890,2,FALSE),"")</f>
        <v/>
      </c>
      <c r="E393" s="60"/>
      <c r="F393" s="61"/>
      <c r="G393" s="62"/>
      <c r="H393" s="61"/>
      <c r="I393" s="60"/>
      <c r="AJ393" s="3" t="str">
        <f>IF(AND(NOT(ISERR(FIND('كارت صنف'!$J$1,D393&amp;C393))),E393&gt;='كارت صنف'!$J$2,E393&lt;='كارت صنف'!$J$3),COUNT($AJ$2:AJ392)+1,"")</f>
        <v/>
      </c>
    </row>
    <row r="394" spans="1:36" ht="27" thickTop="1" thickBot="1">
      <c r="A394" s="56"/>
      <c r="B394" s="57"/>
      <c r="C394" s="58"/>
      <c r="D394" s="59" t="str">
        <f>IFERROR(VLOOKUP(C394,'تكويد صنف_ارصدة'!$A$5:B891,2,FALSE),"")</f>
        <v/>
      </c>
      <c r="E394" s="60"/>
      <c r="F394" s="61"/>
      <c r="G394" s="62"/>
      <c r="H394" s="61"/>
      <c r="I394" s="60"/>
      <c r="AJ394" s="3" t="str">
        <f>IF(AND(NOT(ISERR(FIND('كارت صنف'!$J$1,D394&amp;C394))),E394&gt;='كارت صنف'!$J$2,E394&lt;='كارت صنف'!$J$3),COUNT($AJ$2:AJ393)+1,"")</f>
        <v/>
      </c>
    </row>
    <row r="395" spans="1:36" ht="27" thickTop="1" thickBot="1">
      <c r="A395" s="56"/>
      <c r="B395" s="57"/>
      <c r="C395" s="58"/>
      <c r="D395" s="59" t="str">
        <f>IFERROR(VLOOKUP(C395,'تكويد صنف_ارصدة'!$A$5:B892,2,FALSE),"")</f>
        <v/>
      </c>
      <c r="E395" s="60"/>
      <c r="F395" s="61"/>
      <c r="G395" s="62"/>
      <c r="H395" s="61"/>
      <c r="I395" s="60"/>
      <c r="AJ395" s="3" t="str">
        <f>IF(AND(NOT(ISERR(FIND('كارت صنف'!$J$1,D395&amp;C395))),E395&gt;='كارت صنف'!$J$2,E395&lt;='كارت صنف'!$J$3),COUNT($AJ$2:AJ394)+1,"")</f>
        <v/>
      </c>
    </row>
    <row r="396" spans="1:36" ht="27" thickTop="1" thickBot="1">
      <c r="A396" s="56"/>
      <c r="B396" s="57"/>
      <c r="C396" s="58"/>
      <c r="D396" s="59" t="str">
        <f>IFERROR(VLOOKUP(C396,'تكويد صنف_ارصدة'!$A$5:B893,2,FALSE),"")</f>
        <v/>
      </c>
      <c r="E396" s="60"/>
      <c r="F396" s="61"/>
      <c r="G396" s="62"/>
      <c r="H396" s="61"/>
      <c r="I396" s="60"/>
      <c r="AJ396" s="3" t="str">
        <f>IF(AND(NOT(ISERR(FIND('كارت صنف'!$J$1,D396&amp;C396))),E396&gt;='كارت صنف'!$J$2,E396&lt;='كارت صنف'!$J$3),COUNT($AJ$2:AJ395)+1,"")</f>
        <v/>
      </c>
    </row>
    <row r="397" spans="1:36" ht="27" thickTop="1" thickBot="1">
      <c r="A397" s="56"/>
      <c r="B397" s="57"/>
      <c r="C397" s="58"/>
      <c r="D397" s="59" t="str">
        <f>IFERROR(VLOOKUP(C397,'تكويد صنف_ارصدة'!$A$5:B894,2,FALSE),"")</f>
        <v/>
      </c>
      <c r="E397" s="60"/>
      <c r="F397" s="61"/>
      <c r="G397" s="62"/>
      <c r="H397" s="61"/>
      <c r="I397" s="60"/>
      <c r="AJ397" s="3" t="str">
        <f>IF(AND(NOT(ISERR(FIND('كارت صنف'!$J$1,D397&amp;C397))),E397&gt;='كارت صنف'!$J$2,E397&lt;='كارت صنف'!$J$3),COUNT($AJ$2:AJ396)+1,"")</f>
        <v/>
      </c>
    </row>
    <row r="398" spans="1:36" ht="27" thickTop="1" thickBot="1">
      <c r="A398" s="56"/>
      <c r="B398" s="57"/>
      <c r="C398" s="58"/>
      <c r="D398" s="59" t="str">
        <f>IFERROR(VLOOKUP(C398,'تكويد صنف_ارصدة'!$A$5:B895,2,FALSE),"")</f>
        <v/>
      </c>
      <c r="E398" s="60"/>
      <c r="F398" s="61"/>
      <c r="G398" s="62"/>
      <c r="H398" s="61"/>
      <c r="I398" s="60"/>
      <c r="AJ398" s="3" t="str">
        <f>IF(AND(NOT(ISERR(FIND('كارت صنف'!$J$1,D398&amp;C398))),E398&gt;='كارت صنف'!$J$2,E398&lt;='كارت صنف'!$J$3),COUNT($AJ$2:AJ397)+1,"")</f>
        <v/>
      </c>
    </row>
    <row r="399" spans="1:36" ht="27" thickTop="1" thickBot="1">
      <c r="A399" s="56"/>
      <c r="B399" s="57"/>
      <c r="C399" s="58"/>
      <c r="D399" s="59" t="str">
        <f>IFERROR(VLOOKUP(C399,'تكويد صنف_ارصدة'!$A$5:B896,2,FALSE),"")</f>
        <v/>
      </c>
      <c r="E399" s="60"/>
      <c r="F399" s="61"/>
      <c r="G399" s="62"/>
      <c r="H399" s="61"/>
      <c r="I399" s="60"/>
      <c r="AJ399" s="3" t="str">
        <f>IF(AND(NOT(ISERR(FIND('كارت صنف'!$J$1,D399&amp;C399))),E399&gt;='كارت صنف'!$J$2,E399&lt;='كارت صنف'!$J$3),COUNT($AJ$2:AJ398)+1,"")</f>
        <v/>
      </c>
    </row>
    <row r="400" spans="1:36" ht="27" thickTop="1" thickBot="1">
      <c r="A400" s="56"/>
      <c r="B400" s="57"/>
      <c r="C400" s="58"/>
      <c r="D400" s="59" t="str">
        <f>IFERROR(VLOOKUP(C400,'تكويد صنف_ارصدة'!$A$5:B897,2,FALSE),"")</f>
        <v/>
      </c>
      <c r="E400" s="60"/>
      <c r="F400" s="61"/>
      <c r="G400" s="62"/>
      <c r="H400" s="61"/>
      <c r="I400" s="60"/>
      <c r="AJ400" s="3" t="str">
        <f>IF(AND(NOT(ISERR(FIND('كارت صنف'!$J$1,D400&amp;C400))),E400&gt;='كارت صنف'!$J$2,E400&lt;='كارت صنف'!$J$3),COUNT($AJ$2:AJ399)+1,"")</f>
        <v/>
      </c>
    </row>
    <row r="401" spans="1:36" ht="27" thickTop="1" thickBot="1">
      <c r="A401" s="56"/>
      <c r="B401" s="57"/>
      <c r="C401" s="58"/>
      <c r="D401" s="59" t="str">
        <f>IFERROR(VLOOKUP(C401,'تكويد صنف_ارصدة'!$A$5:B898,2,FALSE),"")</f>
        <v/>
      </c>
      <c r="E401" s="60"/>
      <c r="F401" s="61"/>
      <c r="G401" s="62"/>
      <c r="H401" s="61"/>
      <c r="I401" s="60"/>
      <c r="AJ401" s="3" t="str">
        <f>IF(AND(NOT(ISERR(FIND('كارت صنف'!$J$1,D401&amp;C401))),E401&gt;='كارت صنف'!$J$2,E401&lt;='كارت صنف'!$J$3),COUNT($AJ$2:AJ400)+1,"")</f>
        <v/>
      </c>
    </row>
    <row r="402" spans="1:36" ht="27" thickTop="1" thickBot="1">
      <c r="A402" s="56"/>
      <c r="B402" s="57"/>
      <c r="C402" s="58"/>
      <c r="D402" s="59" t="str">
        <f>IFERROR(VLOOKUP(C402,'تكويد صنف_ارصدة'!$A$5:B899,2,FALSE),"")</f>
        <v/>
      </c>
      <c r="E402" s="60"/>
      <c r="F402" s="61"/>
      <c r="G402" s="62"/>
      <c r="H402" s="61"/>
      <c r="I402" s="60"/>
      <c r="AJ402" s="3" t="str">
        <f>IF(AND(NOT(ISERR(FIND('كارت صنف'!$J$1,D402&amp;C402))),E402&gt;='كارت صنف'!$J$2,E402&lt;='كارت صنف'!$J$3),COUNT($AJ$2:AJ401)+1,"")</f>
        <v/>
      </c>
    </row>
    <row r="403" spans="1:36" ht="27" thickTop="1" thickBot="1">
      <c r="A403" s="56"/>
      <c r="B403" s="57"/>
      <c r="C403" s="58"/>
      <c r="D403" s="59" t="str">
        <f>IFERROR(VLOOKUP(C403,'تكويد صنف_ارصدة'!$A$5:B900,2,FALSE),"")</f>
        <v/>
      </c>
      <c r="E403" s="60"/>
      <c r="F403" s="61"/>
      <c r="G403" s="62"/>
      <c r="H403" s="61"/>
      <c r="I403" s="60"/>
      <c r="AJ403" s="3" t="str">
        <f>IF(AND(NOT(ISERR(FIND('كارت صنف'!$J$1,D403&amp;C403))),E403&gt;='كارت صنف'!$J$2,E403&lt;='كارت صنف'!$J$3),COUNT($AJ$2:AJ402)+1,"")</f>
        <v/>
      </c>
    </row>
    <row r="404" spans="1:36" ht="27" thickTop="1" thickBot="1">
      <c r="A404" s="56"/>
      <c r="B404" s="57"/>
      <c r="C404" s="58"/>
      <c r="D404" s="59" t="str">
        <f>IFERROR(VLOOKUP(C404,'تكويد صنف_ارصدة'!$A$5:B901,2,FALSE),"")</f>
        <v/>
      </c>
      <c r="E404" s="60"/>
      <c r="F404" s="61"/>
      <c r="G404" s="62"/>
      <c r="H404" s="61"/>
      <c r="I404" s="60"/>
      <c r="AJ404" s="3" t="str">
        <f>IF(AND(NOT(ISERR(FIND('كارت صنف'!$J$1,D404&amp;C404))),E404&gt;='كارت صنف'!$J$2,E404&lt;='كارت صنف'!$J$3),COUNT($AJ$2:AJ403)+1,"")</f>
        <v/>
      </c>
    </row>
    <row r="405" spans="1:36" ht="27" thickTop="1" thickBot="1">
      <c r="A405" s="56"/>
      <c r="B405" s="57"/>
      <c r="C405" s="58"/>
      <c r="D405" s="59" t="str">
        <f>IFERROR(VLOOKUP(C405,'تكويد صنف_ارصدة'!$A$5:B902,2,FALSE),"")</f>
        <v/>
      </c>
      <c r="E405" s="60"/>
      <c r="F405" s="61"/>
      <c r="G405" s="62"/>
      <c r="H405" s="61"/>
      <c r="I405" s="60"/>
      <c r="AJ405" s="3" t="str">
        <f>IF(AND(NOT(ISERR(FIND('كارت صنف'!$J$1,D405&amp;C405))),E405&gt;='كارت صنف'!$J$2,E405&lt;='كارت صنف'!$J$3),COUNT($AJ$2:AJ404)+1,"")</f>
        <v/>
      </c>
    </row>
    <row r="406" spans="1:36" ht="27" thickTop="1" thickBot="1">
      <c r="A406" s="56"/>
      <c r="B406" s="57"/>
      <c r="C406" s="58"/>
      <c r="D406" s="59" t="str">
        <f>IFERROR(VLOOKUP(C406,'تكويد صنف_ارصدة'!$A$5:B903,2,FALSE),"")</f>
        <v/>
      </c>
      <c r="E406" s="60"/>
      <c r="F406" s="61"/>
      <c r="G406" s="62"/>
      <c r="H406" s="61"/>
      <c r="I406" s="60"/>
      <c r="AJ406" s="3" t="str">
        <f>IF(AND(NOT(ISERR(FIND('كارت صنف'!$J$1,D406&amp;C406))),E406&gt;='كارت صنف'!$J$2,E406&lt;='كارت صنف'!$J$3),COUNT($AJ$2:AJ405)+1,"")</f>
        <v/>
      </c>
    </row>
    <row r="407" spans="1:36" ht="27" thickTop="1" thickBot="1">
      <c r="A407" s="56"/>
      <c r="B407" s="57"/>
      <c r="C407" s="58"/>
      <c r="D407" s="59" t="str">
        <f>IFERROR(VLOOKUP(C407,'تكويد صنف_ارصدة'!$A$5:B904,2,FALSE),"")</f>
        <v/>
      </c>
      <c r="E407" s="60"/>
      <c r="F407" s="61"/>
      <c r="G407" s="62"/>
      <c r="H407" s="61"/>
      <c r="I407" s="60"/>
      <c r="AJ407" s="3" t="str">
        <f>IF(AND(NOT(ISERR(FIND('كارت صنف'!$J$1,D407&amp;C407))),E407&gt;='كارت صنف'!$J$2,E407&lt;='كارت صنف'!$J$3),COUNT($AJ$2:AJ406)+1,"")</f>
        <v/>
      </c>
    </row>
    <row r="408" spans="1:36" ht="27" thickTop="1" thickBot="1">
      <c r="A408" s="56"/>
      <c r="B408" s="57"/>
      <c r="C408" s="58"/>
      <c r="D408" s="59" t="str">
        <f>IFERROR(VLOOKUP(C408,'تكويد صنف_ارصدة'!$A$5:B905,2,FALSE),"")</f>
        <v/>
      </c>
      <c r="E408" s="60"/>
      <c r="F408" s="61"/>
      <c r="G408" s="62"/>
      <c r="H408" s="61"/>
      <c r="I408" s="60"/>
      <c r="AJ408" s="3" t="str">
        <f>IF(AND(NOT(ISERR(FIND('كارت صنف'!$J$1,D408&amp;C408))),E408&gt;='كارت صنف'!$J$2,E408&lt;='كارت صنف'!$J$3),COUNT($AJ$2:AJ407)+1,"")</f>
        <v/>
      </c>
    </row>
    <row r="409" spans="1:36" ht="27" thickTop="1" thickBot="1">
      <c r="A409" s="56"/>
      <c r="B409" s="57"/>
      <c r="C409" s="58"/>
      <c r="D409" s="59" t="str">
        <f>IFERROR(VLOOKUP(C409,'تكويد صنف_ارصدة'!$A$5:B906,2,FALSE),"")</f>
        <v/>
      </c>
      <c r="E409" s="60"/>
      <c r="F409" s="61"/>
      <c r="G409" s="62"/>
      <c r="H409" s="61"/>
      <c r="I409" s="60"/>
      <c r="AJ409" s="3" t="str">
        <f>IF(AND(NOT(ISERR(FIND('كارت صنف'!$J$1,D409&amp;C409))),E409&gt;='كارت صنف'!$J$2,E409&lt;='كارت صنف'!$J$3),COUNT($AJ$2:AJ408)+1,"")</f>
        <v/>
      </c>
    </row>
    <row r="410" spans="1:36" ht="27" thickTop="1" thickBot="1">
      <c r="A410" s="56"/>
      <c r="B410" s="57"/>
      <c r="C410" s="58"/>
      <c r="D410" s="59" t="str">
        <f>IFERROR(VLOOKUP(C410,'تكويد صنف_ارصدة'!$A$5:B907,2,FALSE),"")</f>
        <v/>
      </c>
      <c r="E410" s="60"/>
      <c r="F410" s="61"/>
      <c r="G410" s="62"/>
      <c r="H410" s="61"/>
      <c r="I410" s="60"/>
      <c r="AJ410" s="3" t="str">
        <f>IF(AND(NOT(ISERR(FIND('كارت صنف'!$J$1,D410&amp;C410))),E410&gt;='كارت صنف'!$J$2,E410&lt;='كارت صنف'!$J$3),COUNT($AJ$2:AJ409)+1,"")</f>
        <v/>
      </c>
    </row>
    <row r="411" spans="1:36" ht="27" thickTop="1" thickBot="1">
      <c r="A411" s="56"/>
      <c r="B411" s="57"/>
      <c r="C411" s="58"/>
      <c r="D411" s="59" t="str">
        <f>IFERROR(VLOOKUP(C411,'تكويد صنف_ارصدة'!$A$5:B908,2,FALSE),"")</f>
        <v/>
      </c>
      <c r="E411" s="60"/>
      <c r="F411" s="61"/>
      <c r="G411" s="62"/>
      <c r="H411" s="61"/>
      <c r="I411" s="60"/>
      <c r="AJ411" s="3" t="str">
        <f>IF(AND(NOT(ISERR(FIND('كارت صنف'!$J$1,D411&amp;C411))),E411&gt;='كارت صنف'!$J$2,E411&lt;='كارت صنف'!$J$3),COUNT($AJ$2:AJ410)+1,"")</f>
        <v/>
      </c>
    </row>
    <row r="412" spans="1:36" ht="27" thickTop="1" thickBot="1">
      <c r="A412" s="56"/>
      <c r="B412" s="57"/>
      <c r="C412" s="58"/>
      <c r="D412" s="59" t="str">
        <f>IFERROR(VLOOKUP(C412,'تكويد صنف_ارصدة'!$A$5:B909,2,FALSE),"")</f>
        <v/>
      </c>
      <c r="E412" s="60"/>
      <c r="F412" s="61"/>
      <c r="G412" s="62"/>
      <c r="H412" s="61"/>
      <c r="I412" s="60"/>
      <c r="AJ412" s="3" t="str">
        <f>IF(AND(NOT(ISERR(FIND('كارت صنف'!$J$1,D412&amp;C412))),E412&gt;='كارت صنف'!$J$2,E412&lt;='كارت صنف'!$J$3),COUNT($AJ$2:AJ411)+1,"")</f>
        <v/>
      </c>
    </row>
    <row r="413" spans="1:36" ht="27" thickTop="1" thickBot="1">
      <c r="A413" s="56"/>
      <c r="B413" s="57"/>
      <c r="C413" s="58"/>
      <c r="D413" s="59" t="str">
        <f>IFERROR(VLOOKUP(C413,'تكويد صنف_ارصدة'!$A$5:B910,2,FALSE),"")</f>
        <v/>
      </c>
      <c r="E413" s="60"/>
      <c r="F413" s="61"/>
      <c r="G413" s="62"/>
      <c r="H413" s="61"/>
      <c r="I413" s="60"/>
      <c r="AJ413" s="3" t="str">
        <f>IF(AND(NOT(ISERR(FIND('كارت صنف'!$J$1,D413&amp;C413))),E413&gt;='كارت صنف'!$J$2,E413&lt;='كارت صنف'!$J$3),COUNT($AJ$2:AJ412)+1,"")</f>
        <v/>
      </c>
    </row>
    <row r="414" spans="1:36" ht="27" thickTop="1" thickBot="1">
      <c r="A414" s="56"/>
      <c r="B414" s="57"/>
      <c r="C414" s="58"/>
      <c r="D414" s="59" t="str">
        <f>IFERROR(VLOOKUP(C414,'تكويد صنف_ارصدة'!$A$5:B911,2,FALSE),"")</f>
        <v/>
      </c>
      <c r="E414" s="60"/>
      <c r="F414" s="61"/>
      <c r="G414" s="62"/>
      <c r="H414" s="61"/>
      <c r="I414" s="60"/>
      <c r="AJ414" s="3" t="str">
        <f>IF(AND(NOT(ISERR(FIND('كارت صنف'!$J$1,D414&amp;C414))),E414&gt;='كارت صنف'!$J$2,E414&lt;='كارت صنف'!$J$3),COUNT($AJ$2:AJ413)+1,"")</f>
        <v/>
      </c>
    </row>
    <row r="415" spans="1:36" ht="27" thickTop="1" thickBot="1">
      <c r="A415" s="56"/>
      <c r="B415" s="57"/>
      <c r="C415" s="58"/>
      <c r="D415" s="59" t="str">
        <f>IFERROR(VLOOKUP(C415,'تكويد صنف_ارصدة'!$A$5:B912,2,FALSE),"")</f>
        <v/>
      </c>
      <c r="E415" s="60"/>
      <c r="F415" s="61"/>
      <c r="G415" s="62"/>
      <c r="H415" s="61"/>
      <c r="I415" s="60"/>
      <c r="AJ415" s="3" t="str">
        <f>IF(AND(NOT(ISERR(FIND('كارت صنف'!$J$1,D415&amp;C415))),E415&gt;='كارت صنف'!$J$2,E415&lt;='كارت صنف'!$J$3),COUNT($AJ$2:AJ414)+1,"")</f>
        <v/>
      </c>
    </row>
    <row r="416" spans="1:36" ht="27" thickTop="1" thickBot="1">
      <c r="A416" s="56"/>
      <c r="B416" s="57"/>
      <c r="C416" s="58"/>
      <c r="D416" s="59" t="str">
        <f>IFERROR(VLOOKUP(C416,'تكويد صنف_ارصدة'!$A$5:B913,2,FALSE),"")</f>
        <v/>
      </c>
      <c r="E416" s="60"/>
      <c r="F416" s="61"/>
      <c r="G416" s="62"/>
      <c r="H416" s="61"/>
      <c r="I416" s="60"/>
      <c r="AJ416" s="3" t="str">
        <f>IF(AND(NOT(ISERR(FIND('كارت صنف'!$J$1,D416&amp;C416))),E416&gt;='كارت صنف'!$J$2,E416&lt;='كارت صنف'!$J$3),COUNT($AJ$2:AJ415)+1,"")</f>
        <v/>
      </c>
    </row>
    <row r="417" spans="1:36" ht="27" thickTop="1" thickBot="1">
      <c r="A417" s="56"/>
      <c r="B417" s="57"/>
      <c r="C417" s="58"/>
      <c r="D417" s="59" t="str">
        <f>IFERROR(VLOOKUP(C417,'تكويد صنف_ارصدة'!$A$5:B914,2,FALSE),"")</f>
        <v/>
      </c>
      <c r="E417" s="60"/>
      <c r="F417" s="61"/>
      <c r="G417" s="62"/>
      <c r="H417" s="61"/>
      <c r="I417" s="60"/>
      <c r="AJ417" s="3" t="str">
        <f>IF(AND(NOT(ISERR(FIND('كارت صنف'!$J$1,D417&amp;C417))),E417&gt;='كارت صنف'!$J$2,E417&lt;='كارت صنف'!$J$3),COUNT($AJ$2:AJ416)+1,"")</f>
        <v/>
      </c>
    </row>
    <row r="418" spans="1:36" ht="27" thickTop="1" thickBot="1">
      <c r="A418" s="56"/>
      <c r="B418" s="57"/>
      <c r="C418" s="58"/>
      <c r="D418" s="59" t="str">
        <f>IFERROR(VLOOKUP(C418,'تكويد صنف_ارصدة'!$A$5:B915,2,FALSE),"")</f>
        <v/>
      </c>
      <c r="E418" s="60"/>
      <c r="F418" s="61"/>
      <c r="G418" s="62"/>
      <c r="H418" s="61"/>
      <c r="I418" s="60"/>
      <c r="AJ418" s="3" t="str">
        <f>IF(AND(NOT(ISERR(FIND('كارت صنف'!$J$1,D418&amp;C418))),E418&gt;='كارت صنف'!$J$2,E418&lt;='كارت صنف'!$J$3),COUNT($AJ$2:AJ417)+1,"")</f>
        <v/>
      </c>
    </row>
    <row r="419" spans="1:36" ht="27" thickTop="1" thickBot="1">
      <c r="A419" s="56"/>
      <c r="B419" s="57"/>
      <c r="C419" s="58"/>
      <c r="D419" s="59" t="str">
        <f>IFERROR(VLOOKUP(C419,'تكويد صنف_ارصدة'!$A$5:B916,2,FALSE),"")</f>
        <v/>
      </c>
      <c r="E419" s="60"/>
      <c r="F419" s="61"/>
      <c r="G419" s="62"/>
      <c r="H419" s="61"/>
      <c r="I419" s="60"/>
      <c r="AJ419" s="3" t="str">
        <f>IF(AND(NOT(ISERR(FIND('كارت صنف'!$J$1,D419&amp;C419))),E419&gt;='كارت صنف'!$J$2,E419&lt;='كارت صنف'!$J$3),COUNT($AJ$2:AJ418)+1,"")</f>
        <v/>
      </c>
    </row>
    <row r="420" spans="1:36" ht="27" thickTop="1" thickBot="1">
      <c r="A420" s="56"/>
      <c r="B420" s="57"/>
      <c r="C420" s="58"/>
      <c r="D420" s="59" t="str">
        <f>IFERROR(VLOOKUP(C420,'تكويد صنف_ارصدة'!$A$5:B917,2,FALSE),"")</f>
        <v/>
      </c>
      <c r="E420" s="60"/>
      <c r="F420" s="61"/>
      <c r="G420" s="62"/>
      <c r="H420" s="61"/>
      <c r="I420" s="60"/>
      <c r="AJ420" s="3" t="str">
        <f>IF(AND(NOT(ISERR(FIND('كارت صنف'!$J$1,D420&amp;C420))),E420&gt;='كارت صنف'!$J$2,E420&lt;='كارت صنف'!$J$3),COUNT($AJ$2:AJ419)+1,"")</f>
        <v/>
      </c>
    </row>
    <row r="421" spans="1:36" ht="27" thickTop="1" thickBot="1">
      <c r="A421" s="56"/>
      <c r="B421" s="57"/>
      <c r="C421" s="58"/>
      <c r="D421" s="59" t="str">
        <f>IFERROR(VLOOKUP(C421,'تكويد صنف_ارصدة'!$A$5:B918,2,FALSE),"")</f>
        <v/>
      </c>
      <c r="E421" s="60"/>
      <c r="F421" s="61"/>
      <c r="G421" s="62"/>
      <c r="H421" s="61"/>
      <c r="I421" s="60"/>
      <c r="AJ421" s="3" t="str">
        <f>IF(AND(NOT(ISERR(FIND('كارت صنف'!$J$1,D421&amp;C421))),E421&gt;='كارت صنف'!$J$2,E421&lt;='كارت صنف'!$J$3),COUNT($AJ$2:AJ420)+1,"")</f>
        <v/>
      </c>
    </row>
    <row r="422" spans="1:36" ht="27" thickTop="1" thickBot="1">
      <c r="A422" s="56"/>
      <c r="B422" s="57"/>
      <c r="C422" s="58"/>
      <c r="D422" s="59" t="str">
        <f>IFERROR(VLOOKUP(C422,'تكويد صنف_ارصدة'!$A$5:B919,2,FALSE),"")</f>
        <v/>
      </c>
      <c r="E422" s="60"/>
      <c r="F422" s="61"/>
      <c r="G422" s="62"/>
      <c r="H422" s="61"/>
      <c r="I422" s="60"/>
      <c r="AJ422" s="3" t="str">
        <f>IF(AND(NOT(ISERR(FIND('كارت صنف'!$J$1,D422&amp;C422))),E422&gt;='كارت صنف'!$J$2,E422&lt;='كارت صنف'!$J$3),COUNT($AJ$2:AJ421)+1,"")</f>
        <v/>
      </c>
    </row>
    <row r="423" spans="1:36" ht="27" thickTop="1" thickBot="1">
      <c r="A423" s="56"/>
      <c r="B423" s="57"/>
      <c r="C423" s="58"/>
      <c r="D423" s="59" t="str">
        <f>IFERROR(VLOOKUP(C423,'تكويد صنف_ارصدة'!$A$5:B920,2,FALSE),"")</f>
        <v/>
      </c>
      <c r="E423" s="60"/>
      <c r="F423" s="61"/>
      <c r="G423" s="62"/>
      <c r="H423" s="61"/>
      <c r="I423" s="60"/>
      <c r="AJ423" s="3" t="str">
        <f>IF(AND(NOT(ISERR(FIND('كارت صنف'!$J$1,D423&amp;C423))),E423&gt;='كارت صنف'!$J$2,E423&lt;='كارت صنف'!$J$3),COUNT($AJ$2:AJ422)+1,"")</f>
        <v/>
      </c>
    </row>
    <row r="424" spans="1:36" ht="27" thickTop="1" thickBot="1">
      <c r="A424" s="56"/>
      <c r="B424" s="57"/>
      <c r="C424" s="58"/>
      <c r="D424" s="59" t="str">
        <f>IFERROR(VLOOKUP(C424,'تكويد صنف_ارصدة'!$A$5:B921,2,FALSE),"")</f>
        <v/>
      </c>
      <c r="E424" s="60"/>
      <c r="F424" s="61"/>
      <c r="G424" s="62"/>
      <c r="H424" s="61"/>
      <c r="I424" s="60"/>
      <c r="AJ424" s="3" t="str">
        <f>IF(AND(NOT(ISERR(FIND('كارت صنف'!$J$1,D424&amp;C424))),E424&gt;='كارت صنف'!$J$2,E424&lt;='كارت صنف'!$J$3),COUNT($AJ$2:AJ423)+1,"")</f>
        <v/>
      </c>
    </row>
    <row r="425" spans="1:36" ht="27" thickTop="1" thickBot="1">
      <c r="A425" s="56"/>
      <c r="B425" s="57"/>
      <c r="C425" s="58"/>
      <c r="D425" s="59" t="str">
        <f>IFERROR(VLOOKUP(C425,'تكويد صنف_ارصدة'!$A$5:B922,2,FALSE),"")</f>
        <v/>
      </c>
      <c r="E425" s="60"/>
      <c r="F425" s="61"/>
      <c r="G425" s="62"/>
      <c r="H425" s="61"/>
      <c r="I425" s="60"/>
      <c r="AJ425" s="3" t="str">
        <f>IF(AND(NOT(ISERR(FIND('كارت صنف'!$J$1,D425&amp;C425))),E425&gt;='كارت صنف'!$J$2,E425&lt;='كارت صنف'!$J$3),COUNT($AJ$2:AJ424)+1,"")</f>
        <v/>
      </c>
    </row>
    <row r="426" spans="1:36" ht="27" thickTop="1" thickBot="1">
      <c r="A426" s="56"/>
      <c r="B426" s="57"/>
      <c r="C426" s="58"/>
      <c r="D426" s="59" t="str">
        <f>IFERROR(VLOOKUP(C426,'تكويد صنف_ارصدة'!$A$5:B923,2,FALSE),"")</f>
        <v/>
      </c>
      <c r="E426" s="60"/>
      <c r="F426" s="61"/>
      <c r="G426" s="62"/>
      <c r="H426" s="61"/>
      <c r="I426" s="60"/>
      <c r="AJ426" s="3" t="str">
        <f>IF(AND(NOT(ISERR(FIND('كارت صنف'!$J$1,D426&amp;C426))),E426&gt;='كارت صنف'!$J$2,E426&lt;='كارت صنف'!$J$3),COUNT($AJ$2:AJ425)+1,"")</f>
        <v/>
      </c>
    </row>
    <row r="427" spans="1:36" ht="27" thickTop="1" thickBot="1">
      <c r="A427" s="56"/>
      <c r="B427" s="57"/>
      <c r="C427" s="58"/>
      <c r="D427" s="59" t="str">
        <f>IFERROR(VLOOKUP(C427,'تكويد صنف_ارصدة'!$A$5:B924,2,FALSE),"")</f>
        <v/>
      </c>
      <c r="E427" s="60"/>
      <c r="F427" s="61"/>
      <c r="G427" s="62"/>
      <c r="H427" s="61"/>
      <c r="I427" s="60"/>
      <c r="AJ427" s="3" t="str">
        <f>IF(AND(NOT(ISERR(FIND('كارت صنف'!$J$1,D427&amp;C427))),E427&gt;='كارت صنف'!$J$2,E427&lt;='كارت صنف'!$J$3),COUNT($AJ$2:AJ426)+1,"")</f>
        <v/>
      </c>
    </row>
    <row r="428" spans="1:36" ht="27" thickTop="1" thickBot="1">
      <c r="A428" s="56"/>
      <c r="B428" s="57"/>
      <c r="C428" s="58"/>
      <c r="D428" s="59" t="str">
        <f>IFERROR(VLOOKUP(C428,'تكويد صنف_ارصدة'!$A$5:B925,2,FALSE),"")</f>
        <v/>
      </c>
      <c r="E428" s="60"/>
      <c r="F428" s="61"/>
      <c r="G428" s="62"/>
      <c r="H428" s="61"/>
      <c r="I428" s="60"/>
      <c r="AJ428" s="3" t="str">
        <f>IF(AND(NOT(ISERR(FIND('كارت صنف'!$J$1,D428&amp;C428))),E428&gt;='كارت صنف'!$J$2,E428&lt;='كارت صنف'!$J$3),COUNT($AJ$2:AJ427)+1,"")</f>
        <v/>
      </c>
    </row>
    <row r="429" spans="1:36" ht="27" thickTop="1" thickBot="1">
      <c r="A429" s="56"/>
      <c r="B429" s="57"/>
      <c r="C429" s="58"/>
      <c r="D429" s="59" t="str">
        <f>IFERROR(VLOOKUP(C429,'تكويد صنف_ارصدة'!$A$5:B926,2,FALSE),"")</f>
        <v/>
      </c>
      <c r="E429" s="60"/>
      <c r="F429" s="61"/>
      <c r="G429" s="62"/>
      <c r="H429" s="61"/>
      <c r="I429" s="60"/>
      <c r="AJ429" s="3" t="str">
        <f>IF(AND(NOT(ISERR(FIND('كارت صنف'!$J$1,D429&amp;C429))),E429&gt;='كارت صنف'!$J$2,E429&lt;='كارت صنف'!$J$3),COUNT($AJ$2:AJ428)+1,"")</f>
        <v/>
      </c>
    </row>
    <row r="430" spans="1:36" ht="27" thickTop="1" thickBot="1">
      <c r="A430" s="56"/>
      <c r="B430" s="57"/>
      <c r="C430" s="58"/>
      <c r="D430" s="59" t="str">
        <f>IFERROR(VLOOKUP(C430,'تكويد صنف_ارصدة'!$A$5:B927,2,FALSE),"")</f>
        <v/>
      </c>
      <c r="E430" s="60"/>
      <c r="F430" s="61"/>
      <c r="G430" s="62"/>
      <c r="H430" s="61"/>
      <c r="I430" s="60"/>
      <c r="AJ430" s="3" t="str">
        <f>IF(AND(NOT(ISERR(FIND('كارت صنف'!$J$1,D430&amp;C430))),E430&gt;='كارت صنف'!$J$2,E430&lt;='كارت صنف'!$J$3),COUNT($AJ$2:AJ429)+1,"")</f>
        <v/>
      </c>
    </row>
    <row r="431" spans="1:36" ht="27" thickTop="1" thickBot="1">
      <c r="A431" s="56"/>
      <c r="B431" s="57"/>
      <c r="C431" s="58"/>
      <c r="D431" s="59" t="str">
        <f>IFERROR(VLOOKUP(C431,'تكويد صنف_ارصدة'!$A$5:B928,2,FALSE),"")</f>
        <v/>
      </c>
      <c r="E431" s="60"/>
      <c r="F431" s="61"/>
      <c r="G431" s="62"/>
      <c r="H431" s="61"/>
      <c r="I431" s="60"/>
      <c r="AJ431" s="3" t="str">
        <f>IF(AND(NOT(ISERR(FIND('كارت صنف'!$J$1,D431&amp;C431))),E431&gt;='كارت صنف'!$J$2,E431&lt;='كارت صنف'!$J$3),COUNT($AJ$2:AJ430)+1,"")</f>
        <v/>
      </c>
    </row>
    <row r="432" spans="1:36" ht="27" thickTop="1" thickBot="1">
      <c r="A432" s="56"/>
      <c r="B432" s="57"/>
      <c r="C432" s="58"/>
      <c r="D432" s="59" t="str">
        <f>IFERROR(VLOOKUP(C432,'تكويد صنف_ارصدة'!$A$5:B929,2,FALSE),"")</f>
        <v/>
      </c>
      <c r="E432" s="60"/>
      <c r="F432" s="61"/>
      <c r="G432" s="62"/>
      <c r="H432" s="61"/>
      <c r="I432" s="60"/>
      <c r="AJ432" s="3" t="str">
        <f>IF(AND(NOT(ISERR(FIND('كارت صنف'!$J$1,D432&amp;C432))),E432&gt;='كارت صنف'!$J$2,E432&lt;='كارت صنف'!$J$3),COUNT($AJ$2:AJ431)+1,"")</f>
        <v/>
      </c>
    </row>
    <row r="433" spans="1:36" ht="27" thickTop="1" thickBot="1">
      <c r="A433" s="56"/>
      <c r="B433" s="57"/>
      <c r="C433" s="58"/>
      <c r="D433" s="59" t="str">
        <f>IFERROR(VLOOKUP(C433,'تكويد صنف_ارصدة'!$A$5:B930,2,FALSE),"")</f>
        <v/>
      </c>
      <c r="E433" s="60"/>
      <c r="F433" s="61"/>
      <c r="G433" s="62"/>
      <c r="H433" s="61"/>
      <c r="I433" s="60"/>
      <c r="AJ433" s="3" t="str">
        <f>IF(AND(NOT(ISERR(FIND('كارت صنف'!$J$1,D433&amp;C433))),E433&gt;='كارت صنف'!$J$2,E433&lt;='كارت صنف'!$J$3),COUNT($AJ$2:AJ432)+1,"")</f>
        <v/>
      </c>
    </row>
    <row r="434" spans="1:36" ht="27" thickTop="1" thickBot="1">
      <c r="A434" s="56"/>
      <c r="B434" s="57"/>
      <c r="C434" s="58"/>
      <c r="D434" s="59" t="str">
        <f>IFERROR(VLOOKUP(C434,'تكويد صنف_ارصدة'!$A$5:B931,2,FALSE),"")</f>
        <v/>
      </c>
      <c r="E434" s="60"/>
      <c r="F434" s="61"/>
      <c r="G434" s="62"/>
      <c r="H434" s="61"/>
      <c r="I434" s="60"/>
      <c r="AJ434" s="3" t="str">
        <f>IF(AND(NOT(ISERR(FIND('كارت صنف'!$J$1,D434&amp;C434))),E434&gt;='كارت صنف'!$J$2,E434&lt;='كارت صنف'!$J$3),COUNT($AJ$2:AJ433)+1,"")</f>
        <v/>
      </c>
    </row>
    <row r="435" spans="1:36" ht="27" thickTop="1" thickBot="1">
      <c r="A435" s="56"/>
      <c r="B435" s="57"/>
      <c r="C435" s="58"/>
      <c r="D435" s="59" t="str">
        <f>IFERROR(VLOOKUP(C435,'تكويد صنف_ارصدة'!$A$5:B932,2,FALSE),"")</f>
        <v/>
      </c>
      <c r="E435" s="60"/>
      <c r="F435" s="61"/>
      <c r="G435" s="62"/>
      <c r="H435" s="61"/>
      <c r="I435" s="60"/>
      <c r="AJ435" s="3" t="str">
        <f>IF(AND(NOT(ISERR(FIND('كارت صنف'!$J$1,D435&amp;C435))),E435&gt;='كارت صنف'!$J$2,E435&lt;='كارت صنف'!$J$3),COUNT($AJ$2:AJ434)+1,"")</f>
        <v/>
      </c>
    </row>
    <row r="436" spans="1:36" ht="27" thickTop="1" thickBot="1">
      <c r="A436" s="56"/>
      <c r="B436" s="57"/>
      <c r="C436" s="58"/>
      <c r="D436" s="59" t="str">
        <f>IFERROR(VLOOKUP(C436,'تكويد صنف_ارصدة'!$A$5:B933,2,FALSE),"")</f>
        <v/>
      </c>
      <c r="E436" s="60"/>
      <c r="F436" s="61"/>
      <c r="G436" s="62"/>
      <c r="H436" s="61"/>
      <c r="I436" s="60"/>
      <c r="AJ436" s="3" t="str">
        <f>IF(AND(NOT(ISERR(FIND('كارت صنف'!$J$1,D436&amp;C436))),E436&gt;='كارت صنف'!$J$2,E436&lt;='كارت صنف'!$J$3),COUNT($AJ$2:AJ435)+1,"")</f>
        <v/>
      </c>
    </row>
    <row r="437" spans="1:36" ht="27" thickTop="1" thickBot="1">
      <c r="A437" s="56"/>
      <c r="B437" s="57"/>
      <c r="C437" s="58"/>
      <c r="D437" s="59" t="str">
        <f>IFERROR(VLOOKUP(C437,'تكويد صنف_ارصدة'!$A$5:B934,2,FALSE),"")</f>
        <v/>
      </c>
      <c r="E437" s="60"/>
      <c r="F437" s="61"/>
      <c r="G437" s="62"/>
      <c r="H437" s="61"/>
      <c r="I437" s="60"/>
      <c r="AJ437" s="3" t="str">
        <f>IF(AND(NOT(ISERR(FIND('كارت صنف'!$J$1,D437&amp;C437))),E437&gt;='كارت صنف'!$J$2,E437&lt;='كارت صنف'!$J$3),COUNT($AJ$2:AJ436)+1,"")</f>
        <v/>
      </c>
    </row>
    <row r="438" spans="1:36" ht="27" thickTop="1" thickBot="1">
      <c r="A438" s="56"/>
      <c r="B438" s="57"/>
      <c r="C438" s="58"/>
      <c r="D438" s="59" t="str">
        <f>IFERROR(VLOOKUP(C438,'تكويد صنف_ارصدة'!$A$5:B935,2,FALSE),"")</f>
        <v/>
      </c>
      <c r="E438" s="60"/>
      <c r="F438" s="61"/>
      <c r="G438" s="62"/>
      <c r="H438" s="61"/>
      <c r="I438" s="60"/>
      <c r="AJ438" s="3" t="str">
        <f>IF(AND(NOT(ISERR(FIND('كارت صنف'!$J$1,D438&amp;C438))),E438&gt;='كارت صنف'!$J$2,E438&lt;='كارت صنف'!$J$3),COUNT($AJ$2:AJ437)+1,"")</f>
        <v/>
      </c>
    </row>
    <row r="439" spans="1:36" ht="27" thickTop="1" thickBot="1">
      <c r="A439" s="56"/>
      <c r="B439" s="57"/>
      <c r="C439" s="58"/>
      <c r="D439" s="59" t="str">
        <f>IFERROR(VLOOKUP(C439,'تكويد صنف_ارصدة'!$A$5:B936,2,FALSE),"")</f>
        <v/>
      </c>
      <c r="E439" s="60"/>
      <c r="F439" s="61"/>
      <c r="G439" s="62"/>
      <c r="H439" s="61"/>
      <c r="I439" s="60"/>
      <c r="AJ439" s="3" t="str">
        <f>IF(AND(NOT(ISERR(FIND('كارت صنف'!$J$1,D439&amp;C439))),E439&gt;='كارت صنف'!$J$2,E439&lt;='كارت صنف'!$J$3),COUNT($AJ$2:AJ438)+1,"")</f>
        <v/>
      </c>
    </row>
    <row r="440" spans="1:36" ht="27" thickTop="1" thickBot="1">
      <c r="A440" s="56"/>
      <c r="B440" s="57"/>
      <c r="C440" s="58"/>
      <c r="D440" s="59" t="str">
        <f>IFERROR(VLOOKUP(C440,'تكويد صنف_ارصدة'!$A$5:B937,2,FALSE),"")</f>
        <v/>
      </c>
      <c r="E440" s="60"/>
      <c r="F440" s="61"/>
      <c r="G440" s="62"/>
      <c r="H440" s="61"/>
      <c r="I440" s="60"/>
      <c r="AJ440" s="3" t="str">
        <f>IF(AND(NOT(ISERR(FIND('كارت صنف'!$J$1,D440&amp;C440))),E440&gt;='كارت صنف'!$J$2,E440&lt;='كارت صنف'!$J$3),COUNT($AJ$2:AJ439)+1,"")</f>
        <v/>
      </c>
    </row>
    <row r="441" spans="1:36" ht="27" thickTop="1" thickBot="1">
      <c r="A441" s="56"/>
      <c r="B441" s="57"/>
      <c r="C441" s="58"/>
      <c r="D441" s="59" t="str">
        <f>IFERROR(VLOOKUP(C441,'تكويد صنف_ارصدة'!$A$5:B938,2,FALSE),"")</f>
        <v/>
      </c>
      <c r="E441" s="60"/>
      <c r="F441" s="61"/>
      <c r="G441" s="62"/>
      <c r="H441" s="61"/>
      <c r="I441" s="60"/>
      <c r="AJ441" s="3" t="str">
        <f>IF(AND(NOT(ISERR(FIND('كارت صنف'!$J$1,D441&amp;C441))),E441&gt;='كارت صنف'!$J$2,E441&lt;='كارت صنف'!$J$3),COUNT($AJ$2:AJ440)+1,"")</f>
        <v/>
      </c>
    </row>
    <row r="442" spans="1:36" ht="27" thickTop="1" thickBot="1">
      <c r="A442" s="56"/>
      <c r="B442" s="57"/>
      <c r="C442" s="58"/>
      <c r="D442" s="59" t="str">
        <f>IFERROR(VLOOKUP(C442,'تكويد صنف_ارصدة'!$A$5:B939,2,FALSE),"")</f>
        <v/>
      </c>
      <c r="E442" s="60"/>
      <c r="F442" s="61"/>
      <c r="G442" s="62"/>
      <c r="H442" s="61"/>
      <c r="I442" s="60"/>
      <c r="AJ442" s="3" t="str">
        <f>IF(AND(NOT(ISERR(FIND('كارت صنف'!$J$1,D442&amp;C442))),E442&gt;='كارت صنف'!$J$2,E442&lt;='كارت صنف'!$J$3),COUNT($AJ$2:AJ441)+1,"")</f>
        <v/>
      </c>
    </row>
    <row r="443" spans="1:36" ht="27" thickTop="1" thickBot="1">
      <c r="A443" s="56"/>
      <c r="B443" s="57"/>
      <c r="C443" s="58"/>
      <c r="D443" s="59" t="str">
        <f>IFERROR(VLOOKUP(C443,'تكويد صنف_ارصدة'!$A$5:B940,2,FALSE),"")</f>
        <v/>
      </c>
      <c r="E443" s="60"/>
      <c r="F443" s="61"/>
      <c r="G443" s="62"/>
      <c r="H443" s="61"/>
      <c r="I443" s="60"/>
      <c r="AJ443" s="3" t="str">
        <f>IF(AND(NOT(ISERR(FIND('كارت صنف'!$J$1,D443&amp;C443))),E443&gt;='كارت صنف'!$J$2,E443&lt;='كارت صنف'!$J$3),COUNT($AJ$2:AJ442)+1,"")</f>
        <v/>
      </c>
    </row>
    <row r="444" spans="1:36" ht="27" thickTop="1" thickBot="1">
      <c r="A444" s="56"/>
      <c r="B444" s="57"/>
      <c r="C444" s="58"/>
      <c r="D444" s="59" t="str">
        <f>IFERROR(VLOOKUP(C444,'تكويد صنف_ارصدة'!$A$5:B941,2,FALSE),"")</f>
        <v/>
      </c>
      <c r="E444" s="60"/>
      <c r="F444" s="61"/>
      <c r="G444" s="62"/>
      <c r="H444" s="61"/>
      <c r="I444" s="60"/>
      <c r="AJ444" s="3" t="str">
        <f>IF(AND(NOT(ISERR(FIND('كارت صنف'!$J$1,D444&amp;C444))),E444&gt;='كارت صنف'!$J$2,E444&lt;='كارت صنف'!$J$3),COUNT($AJ$2:AJ443)+1,"")</f>
        <v/>
      </c>
    </row>
    <row r="445" spans="1:36" ht="27" thickTop="1" thickBot="1">
      <c r="A445" s="56"/>
      <c r="B445" s="57"/>
      <c r="C445" s="58"/>
      <c r="D445" s="59" t="str">
        <f>IFERROR(VLOOKUP(C445,'تكويد صنف_ارصدة'!$A$5:B942,2,FALSE),"")</f>
        <v/>
      </c>
      <c r="E445" s="60"/>
      <c r="F445" s="61"/>
      <c r="G445" s="62"/>
      <c r="H445" s="61"/>
      <c r="I445" s="60"/>
      <c r="AJ445" s="3" t="str">
        <f>IF(AND(NOT(ISERR(FIND('كارت صنف'!$J$1,D445&amp;C445))),E445&gt;='كارت صنف'!$J$2,E445&lt;='كارت صنف'!$J$3),COUNT($AJ$2:AJ444)+1,"")</f>
        <v/>
      </c>
    </row>
    <row r="446" spans="1:36" ht="27" thickTop="1" thickBot="1">
      <c r="A446" s="56"/>
      <c r="B446" s="57"/>
      <c r="C446" s="58"/>
      <c r="D446" s="59" t="str">
        <f>IFERROR(VLOOKUP(C446,'تكويد صنف_ارصدة'!$A$5:B943,2,FALSE),"")</f>
        <v/>
      </c>
      <c r="E446" s="60"/>
      <c r="F446" s="61"/>
      <c r="G446" s="62"/>
      <c r="H446" s="61"/>
      <c r="I446" s="60"/>
      <c r="AJ446" s="3" t="str">
        <f>IF(AND(NOT(ISERR(FIND('كارت صنف'!$J$1,D446&amp;C446))),E446&gt;='كارت صنف'!$J$2,E446&lt;='كارت صنف'!$J$3),COUNT($AJ$2:AJ445)+1,"")</f>
        <v/>
      </c>
    </row>
    <row r="447" spans="1:36" ht="27" thickTop="1" thickBot="1">
      <c r="A447" s="56"/>
      <c r="B447" s="57"/>
      <c r="C447" s="58"/>
      <c r="D447" s="59" t="str">
        <f>IFERROR(VLOOKUP(C447,'تكويد صنف_ارصدة'!$A$5:B944,2,FALSE),"")</f>
        <v/>
      </c>
      <c r="E447" s="60"/>
      <c r="F447" s="61"/>
      <c r="G447" s="62"/>
      <c r="H447" s="61"/>
      <c r="I447" s="60"/>
      <c r="AJ447" s="3" t="str">
        <f>IF(AND(NOT(ISERR(FIND('كارت صنف'!$J$1,D447&amp;C447))),E447&gt;='كارت صنف'!$J$2,E447&lt;='كارت صنف'!$J$3),COUNT($AJ$2:AJ446)+1,"")</f>
        <v/>
      </c>
    </row>
    <row r="448" spans="1:36" ht="27" thickTop="1" thickBot="1">
      <c r="A448" s="56"/>
      <c r="B448" s="57"/>
      <c r="C448" s="58"/>
      <c r="D448" s="59" t="str">
        <f>IFERROR(VLOOKUP(C448,'تكويد صنف_ارصدة'!$A$5:B945,2,FALSE),"")</f>
        <v/>
      </c>
      <c r="E448" s="60"/>
      <c r="F448" s="61"/>
      <c r="G448" s="62"/>
      <c r="H448" s="61"/>
      <c r="I448" s="60"/>
      <c r="AJ448" s="3" t="str">
        <f>IF(AND(NOT(ISERR(FIND('كارت صنف'!$J$1,D448&amp;C448))),E448&gt;='كارت صنف'!$J$2,E448&lt;='كارت صنف'!$J$3),COUNT($AJ$2:AJ447)+1,"")</f>
        <v/>
      </c>
    </row>
    <row r="449" spans="1:36" ht="27" thickTop="1" thickBot="1">
      <c r="A449" s="56"/>
      <c r="B449" s="57"/>
      <c r="C449" s="58"/>
      <c r="D449" s="59" t="str">
        <f>IFERROR(VLOOKUP(C449,'تكويد صنف_ارصدة'!$A$5:B946,2,FALSE),"")</f>
        <v/>
      </c>
      <c r="E449" s="60"/>
      <c r="F449" s="61"/>
      <c r="G449" s="62"/>
      <c r="H449" s="61"/>
      <c r="I449" s="60"/>
      <c r="AJ449" s="3" t="str">
        <f>IF(AND(NOT(ISERR(FIND('كارت صنف'!$J$1,D449&amp;C449))),E449&gt;='كارت صنف'!$J$2,E449&lt;='كارت صنف'!$J$3),COUNT($AJ$2:AJ448)+1,"")</f>
        <v/>
      </c>
    </row>
    <row r="450" spans="1:36" ht="27" thickTop="1" thickBot="1">
      <c r="A450" s="56"/>
      <c r="B450" s="57"/>
      <c r="C450" s="58"/>
      <c r="D450" s="59" t="str">
        <f>IFERROR(VLOOKUP(C450,'تكويد صنف_ارصدة'!$A$5:B947,2,FALSE),"")</f>
        <v/>
      </c>
      <c r="E450" s="60"/>
      <c r="F450" s="61"/>
      <c r="G450" s="62"/>
      <c r="H450" s="61"/>
      <c r="I450" s="60"/>
      <c r="AJ450" s="3" t="str">
        <f>IF(AND(NOT(ISERR(FIND('كارت صنف'!$J$1,D450&amp;C450))),E450&gt;='كارت صنف'!$J$2,E450&lt;='كارت صنف'!$J$3),COUNT($AJ$2:AJ449)+1,"")</f>
        <v/>
      </c>
    </row>
    <row r="451" spans="1:36" ht="27" thickTop="1" thickBot="1">
      <c r="A451" s="56"/>
      <c r="B451" s="57"/>
      <c r="C451" s="58"/>
      <c r="D451" s="59" t="str">
        <f>IFERROR(VLOOKUP(C451,'تكويد صنف_ارصدة'!$A$5:B948,2,FALSE),"")</f>
        <v/>
      </c>
      <c r="E451" s="60"/>
      <c r="F451" s="61"/>
      <c r="G451" s="62"/>
      <c r="H451" s="61"/>
      <c r="I451" s="60"/>
      <c r="AJ451" s="3" t="str">
        <f>IF(AND(NOT(ISERR(FIND('كارت صنف'!$J$1,D451&amp;C451))),E451&gt;='كارت صنف'!$J$2,E451&lt;='كارت صنف'!$J$3),COUNT($AJ$2:AJ450)+1,"")</f>
        <v/>
      </c>
    </row>
    <row r="452" spans="1:36" ht="27" thickTop="1" thickBot="1">
      <c r="A452" s="56"/>
      <c r="B452" s="57"/>
      <c r="C452" s="58"/>
      <c r="D452" s="59" t="str">
        <f>IFERROR(VLOOKUP(C452,'تكويد صنف_ارصدة'!$A$5:B949,2,FALSE),"")</f>
        <v/>
      </c>
      <c r="E452" s="60"/>
      <c r="F452" s="61"/>
      <c r="G452" s="62"/>
      <c r="H452" s="61"/>
      <c r="I452" s="60"/>
      <c r="AJ452" s="3" t="str">
        <f>IF(AND(NOT(ISERR(FIND('كارت صنف'!$J$1,D452&amp;C452))),E452&gt;='كارت صنف'!$J$2,E452&lt;='كارت صنف'!$J$3),COUNT($AJ$2:AJ451)+1,"")</f>
        <v/>
      </c>
    </row>
    <row r="453" spans="1:36" ht="27" thickTop="1" thickBot="1">
      <c r="A453" s="56"/>
      <c r="B453" s="57"/>
      <c r="C453" s="58"/>
      <c r="D453" s="59" t="str">
        <f>IFERROR(VLOOKUP(C453,'تكويد صنف_ارصدة'!$A$5:B950,2,FALSE),"")</f>
        <v/>
      </c>
      <c r="E453" s="60"/>
      <c r="F453" s="61"/>
      <c r="G453" s="62"/>
      <c r="H453" s="61"/>
      <c r="I453" s="60"/>
      <c r="AJ453" s="3" t="str">
        <f>IF(AND(NOT(ISERR(FIND('كارت صنف'!$J$1,D453&amp;C453))),E453&gt;='كارت صنف'!$J$2,E453&lt;='كارت صنف'!$J$3),COUNT($AJ$2:AJ452)+1,"")</f>
        <v/>
      </c>
    </row>
    <row r="454" spans="1:36" ht="27" thickTop="1" thickBot="1">
      <c r="A454" s="56"/>
      <c r="B454" s="57"/>
      <c r="C454" s="58"/>
      <c r="D454" s="59" t="str">
        <f>IFERROR(VLOOKUP(C454,'تكويد صنف_ارصدة'!$A$5:B951,2,FALSE),"")</f>
        <v/>
      </c>
      <c r="E454" s="60"/>
      <c r="F454" s="61"/>
      <c r="G454" s="62"/>
      <c r="H454" s="61"/>
      <c r="I454" s="60"/>
      <c r="AJ454" s="3" t="str">
        <f>IF(AND(NOT(ISERR(FIND('كارت صنف'!$J$1,D454&amp;C454))),E454&gt;='كارت صنف'!$J$2,E454&lt;='كارت صنف'!$J$3),COUNT($AJ$2:AJ453)+1,"")</f>
        <v/>
      </c>
    </row>
    <row r="455" spans="1:36" ht="27" thickTop="1" thickBot="1">
      <c r="A455" s="56"/>
      <c r="B455" s="57"/>
      <c r="C455" s="58"/>
      <c r="D455" s="59" t="str">
        <f>IFERROR(VLOOKUP(C455,'تكويد صنف_ارصدة'!$A$5:B952,2,FALSE),"")</f>
        <v/>
      </c>
      <c r="E455" s="60"/>
      <c r="F455" s="61"/>
      <c r="G455" s="62"/>
      <c r="H455" s="61"/>
      <c r="I455" s="60"/>
      <c r="AJ455" s="3" t="str">
        <f>IF(AND(NOT(ISERR(FIND('كارت صنف'!$J$1,D455&amp;C455))),E455&gt;='كارت صنف'!$J$2,E455&lt;='كارت صنف'!$J$3),COUNT($AJ$2:AJ454)+1,"")</f>
        <v/>
      </c>
    </row>
    <row r="456" spans="1:36" ht="27" thickTop="1" thickBot="1">
      <c r="A456" s="56"/>
      <c r="B456" s="57"/>
      <c r="C456" s="58"/>
      <c r="D456" s="59" t="str">
        <f>IFERROR(VLOOKUP(C456,'تكويد صنف_ارصدة'!$A$5:B953,2,FALSE),"")</f>
        <v/>
      </c>
      <c r="E456" s="60"/>
      <c r="F456" s="61"/>
      <c r="G456" s="62"/>
      <c r="H456" s="61"/>
      <c r="I456" s="60"/>
      <c r="AJ456" s="3" t="str">
        <f>IF(AND(NOT(ISERR(FIND('كارت صنف'!$J$1,D456&amp;C456))),E456&gt;='كارت صنف'!$J$2,E456&lt;='كارت صنف'!$J$3),COUNT($AJ$2:AJ455)+1,"")</f>
        <v/>
      </c>
    </row>
    <row r="457" spans="1:36" ht="27" thickTop="1" thickBot="1">
      <c r="A457" s="56"/>
      <c r="B457" s="57"/>
      <c r="C457" s="58"/>
      <c r="D457" s="59" t="str">
        <f>IFERROR(VLOOKUP(C457,'تكويد صنف_ارصدة'!$A$5:B954,2,FALSE),"")</f>
        <v/>
      </c>
      <c r="E457" s="60"/>
      <c r="F457" s="61"/>
      <c r="G457" s="62"/>
      <c r="H457" s="61"/>
      <c r="I457" s="60"/>
      <c r="AJ457" s="3" t="str">
        <f>IF(AND(NOT(ISERR(FIND('كارت صنف'!$J$1,D457&amp;C457))),E457&gt;='كارت صنف'!$J$2,E457&lt;='كارت صنف'!$J$3),COUNT($AJ$2:AJ456)+1,"")</f>
        <v/>
      </c>
    </row>
    <row r="458" spans="1:36" ht="27" thickTop="1" thickBot="1">
      <c r="A458" s="56"/>
      <c r="B458" s="57"/>
      <c r="C458" s="58"/>
      <c r="D458" s="59" t="str">
        <f>IFERROR(VLOOKUP(C458,'تكويد صنف_ارصدة'!$A$5:B955,2,FALSE),"")</f>
        <v/>
      </c>
      <c r="E458" s="60"/>
      <c r="F458" s="61"/>
      <c r="G458" s="62"/>
      <c r="H458" s="61"/>
      <c r="I458" s="60"/>
      <c r="AJ458" s="3" t="str">
        <f>IF(AND(NOT(ISERR(FIND('كارت صنف'!$J$1,D458&amp;C458))),E458&gt;='كارت صنف'!$J$2,E458&lt;='كارت صنف'!$J$3),COUNT($AJ$2:AJ457)+1,"")</f>
        <v/>
      </c>
    </row>
    <row r="459" spans="1:36" ht="27" thickTop="1" thickBot="1">
      <c r="A459" s="56"/>
      <c r="B459" s="57"/>
      <c r="C459" s="58"/>
      <c r="D459" s="59" t="str">
        <f>IFERROR(VLOOKUP(C459,'تكويد صنف_ارصدة'!$A$5:B956,2,FALSE),"")</f>
        <v/>
      </c>
      <c r="E459" s="60"/>
      <c r="F459" s="61"/>
      <c r="G459" s="62"/>
      <c r="H459" s="61"/>
      <c r="I459" s="60"/>
      <c r="AJ459" s="3" t="str">
        <f>IF(AND(NOT(ISERR(FIND('كارت صنف'!$J$1,D459&amp;C459))),E459&gt;='كارت صنف'!$J$2,E459&lt;='كارت صنف'!$J$3),COUNT($AJ$2:AJ458)+1,"")</f>
        <v/>
      </c>
    </row>
    <row r="460" spans="1:36" ht="27" thickTop="1" thickBot="1">
      <c r="A460" s="56"/>
      <c r="B460" s="57"/>
      <c r="C460" s="58"/>
      <c r="D460" s="59" t="str">
        <f>IFERROR(VLOOKUP(C460,'تكويد صنف_ارصدة'!$A$5:B957,2,FALSE),"")</f>
        <v/>
      </c>
      <c r="E460" s="60"/>
      <c r="F460" s="61"/>
      <c r="G460" s="62"/>
      <c r="H460" s="61"/>
      <c r="I460" s="60"/>
      <c r="AJ460" s="3" t="str">
        <f>IF(AND(NOT(ISERR(FIND('كارت صنف'!$J$1,D460&amp;C460))),E460&gt;='كارت صنف'!$J$2,E460&lt;='كارت صنف'!$J$3),COUNT($AJ$2:AJ459)+1,"")</f>
        <v/>
      </c>
    </row>
    <row r="461" spans="1:36" ht="27" thickTop="1" thickBot="1">
      <c r="A461" s="56"/>
      <c r="B461" s="57"/>
      <c r="C461" s="58"/>
      <c r="D461" s="59" t="str">
        <f>IFERROR(VLOOKUP(C461,'تكويد صنف_ارصدة'!$A$5:B958,2,FALSE),"")</f>
        <v/>
      </c>
      <c r="E461" s="60"/>
      <c r="F461" s="61"/>
      <c r="G461" s="62"/>
      <c r="H461" s="61"/>
      <c r="I461" s="60"/>
      <c r="AJ461" s="3" t="str">
        <f>IF(AND(NOT(ISERR(FIND('كارت صنف'!$J$1,D461&amp;C461))),E461&gt;='كارت صنف'!$J$2,E461&lt;='كارت صنف'!$J$3),COUNT($AJ$2:AJ460)+1,"")</f>
        <v/>
      </c>
    </row>
    <row r="462" spans="1:36" ht="27" thickTop="1" thickBot="1">
      <c r="A462" s="56"/>
      <c r="B462" s="57"/>
      <c r="C462" s="58"/>
      <c r="D462" s="59" t="str">
        <f>IFERROR(VLOOKUP(C462,'تكويد صنف_ارصدة'!$A$5:B959,2,FALSE),"")</f>
        <v/>
      </c>
      <c r="E462" s="60"/>
      <c r="F462" s="61"/>
      <c r="G462" s="62"/>
      <c r="H462" s="61"/>
      <c r="I462" s="60"/>
      <c r="AJ462" s="3" t="str">
        <f>IF(AND(NOT(ISERR(FIND('كارت صنف'!$J$1,D462&amp;C462))),E462&gt;='كارت صنف'!$J$2,E462&lt;='كارت صنف'!$J$3),COUNT($AJ$2:AJ461)+1,"")</f>
        <v/>
      </c>
    </row>
    <row r="463" spans="1:36" ht="27" thickTop="1" thickBot="1">
      <c r="A463" s="56"/>
      <c r="B463" s="57"/>
      <c r="C463" s="58"/>
      <c r="D463" s="59" t="str">
        <f>IFERROR(VLOOKUP(C463,'تكويد صنف_ارصدة'!$A$5:B960,2,FALSE),"")</f>
        <v/>
      </c>
      <c r="E463" s="60"/>
      <c r="F463" s="61"/>
      <c r="G463" s="62"/>
      <c r="H463" s="61"/>
      <c r="I463" s="60"/>
      <c r="AJ463" s="3" t="str">
        <f>IF(AND(NOT(ISERR(FIND('كارت صنف'!$J$1,D463&amp;C463))),E463&gt;='كارت صنف'!$J$2,E463&lt;='كارت صنف'!$J$3),COUNT($AJ$2:AJ462)+1,"")</f>
        <v/>
      </c>
    </row>
    <row r="464" spans="1:36" ht="27" thickTop="1" thickBot="1">
      <c r="A464" s="56"/>
      <c r="B464" s="57"/>
      <c r="C464" s="58"/>
      <c r="D464" s="59" t="str">
        <f>IFERROR(VLOOKUP(C464,'تكويد صنف_ارصدة'!$A$5:B961,2,FALSE),"")</f>
        <v/>
      </c>
      <c r="E464" s="60"/>
      <c r="F464" s="61"/>
      <c r="G464" s="62"/>
      <c r="H464" s="61"/>
      <c r="I464" s="60"/>
      <c r="AJ464" s="3" t="str">
        <f>IF(AND(NOT(ISERR(FIND('كارت صنف'!$J$1,D464&amp;C464))),E464&gt;='كارت صنف'!$J$2,E464&lt;='كارت صنف'!$J$3),COUNT($AJ$2:AJ463)+1,"")</f>
        <v/>
      </c>
    </row>
    <row r="465" spans="1:36" ht="27" thickTop="1" thickBot="1">
      <c r="A465" s="56"/>
      <c r="B465" s="57"/>
      <c r="C465" s="58"/>
      <c r="D465" s="59" t="str">
        <f>IFERROR(VLOOKUP(C465,'تكويد صنف_ارصدة'!$A$5:B962,2,FALSE),"")</f>
        <v/>
      </c>
      <c r="E465" s="60"/>
      <c r="F465" s="61"/>
      <c r="G465" s="62"/>
      <c r="H465" s="61"/>
      <c r="I465" s="60"/>
      <c r="AJ465" s="3" t="str">
        <f>IF(AND(NOT(ISERR(FIND('كارت صنف'!$J$1,D465&amp;C465))),E465&gt;='كارت صنف'!$J$2,E465&lt;='كارت صنف'!$J$3),COUNT($AJ$2:AJ464)+1,"")</f>
        <v/>
      </c>
    </row>
    <row r="466" spans="1:36" ht="27" thickTop="1" thickBot="1">
      <c r="A466" s="56"/>
      <c r="B466" s="57"/>
      <c r="C466" s="58"/>
      <c r="D466" s="59" t="str">
        <f>IFERROR(VLOOKUP(C466,'تكويد صنف_ارصدة'!$A$5:B963,2,FALSE),"")</f>
        <v/>
      </c>
      <c r="E466" s="60"/>
      <c r="F466" s="61"/>
      <c r="G466" s="62"/>
      <c r="H466" s="61"/>
      <c r="I466" s="60"/>
      <c r="AJ466" s="3" t="str">
        <f>IF(AND(NOT(ISERR(FIND('كارت صنف'!$J$1,D466&amp;C466))),E466&gt;='كارت صنف'!$J$2,E466&lt;='كارت صنف'!$J$3),COUNT($AJ$2:AJ465)+1,"")</f>
        <v/>
      </c>
    </row>
    <row r="467" spans="1:36" ht="27" thickTop="1" thickBot="1">
      <c r="A467" s="56"/>
      <c r="B467" s="57"/>
      <c r="C467" s="58"/>
      <c r="D467" s="59" t="str">
        <f>IFERROR(VLOOKUP(C467,'تكويد صنف_ارصدة'!$A$5:B964,2,FALSE),"")</f>
        <v/>
      </c>
      <c r="E467" s="60"/>
      <c r="F467" s="61"/>
      <c r="G467" s="62"/>
      <c r="H467" s="61"/>
      <c r="I467" s="60"/>
      <c r="AJ467" s="3" t="str">
        <f>IF(AND(NOT(ISERR(FIND('كارت صنف'!$J$1,D467&amp;C467))),E467&gt;='كارت صنف'!$J$2,E467&lt;='كارت صنف'!$J$3),COUNT($AJ$2:AJ466)+1,"")</f>
        <v/>
      </c>
    </row>
    <row r="468" spans="1:36" ht="27" thickTop="1" thickBot="1">
      <c r="A468" s="56"/>
      <c r="B468" s="57"/>
      <c r="C468" s="58"/>
      <c r="D468" s="59" t="str">
        <f>IFERROR(VLOOKUP(C468,'تكويد صنف_ارصدة'!$A$5:B965,2,FALSE),"")</f>
        <v/>
      </c>
      <c r="E468" s="60"/>
      <c r="F468" s="61"/>
      <c r="G468" s="62"/>
      <c r="H468" s="61"/>
      <c r="I468" s="60"/>
      <c r="AJ468" s="3" t="str">
        <f>IF(AND(NOT(ISERR(FIND('كارت صنف'!$J$1,D468&amp;C468))),E468&gt;='كارت صنف'!$J$2,E468&lt;='كارت صنف'!$J$3),COUNT($AJ$2:AJ467)+1,"")</f>
        <v/>
      </c>
    </row>
    <row r="469" spans="1:36" ht="27" thickTop="1" thickBot="1">
      <c r="A469" s="56"/>
      <c r="B469" s="57"/>
      <c r="C469" s="58"/>
      <c r="D469" s="59" t="str">
        <f>IFERROR(VLOOKUP(C469,'تكويد صنف_ارصدة'!$A$5:B966,2,FALSE),"")</f>
        <v/>
      </c>
      <c r="E469" s="60"/>
      <c r="F469" s="61"/>
      <c r="G469" s="62"/>
      <c r="H469" s="61"/>
      <c r="I469" s="60"/>
      <c r="AJ469" s="3" t="str">
        <f>IF(AND(NOT(ISERR(FIND('كارت صنف'!$J$1,D469&amp;C469))),E469&gt;='كارت صنف'!$J$2,E469&lt;='كارت صنف'!$J$3),COUNT($AJ$2:AJ468)+1,"")</f>
        <v/>
      </c>
    </row>
    <row r="470" spans="1:36" ht="27" thickTop="1" thickBot="1">
      <c r="A470" s="56"/>
      <c r="B470" s="57"/>
      <c r="C470" s="58"/>
      <c r="D470" s="59" t="str">
        <f>IFERROR(VLOOKUP(C470,'تكويد صنف_ارصدة'!$A$5:B967,2,FALSE),"")</f>
        <v/>
      </c>
      <c r="E470" s="60"/>
      <c r="F470" s="61"/>
      <c r="G470" s="62"/>
      <c r="H470" s="61"/>
      <c r="I470" s="60"/>
      <c r="AJ470" s="3" t="str">
        <f>IF(AND(NOT(ISERR(FIND('كارت صنف'!$J$1,D470&amp;C470))),E470&gt;='كارت صنف'!$J$2,E470&lt;='كارت صنف'!$J$3),COUNT($AJ$2:AJ469)+1,"")</f>
        <v/>
      </c>
    </row>
    <row r="471" spans="1:36" ht="27" thickTop="1" thickBot="1">
      <c r="A471" s="56"/>
      <c r="B471" s="57"/>
      <c r="C471" s="58"/>
      <c r="D471" s="59" t="str">
        <f>IFERROR(VLOOKUP(C471,'تكويد صنف_ارصدة'!$A$5:B968,2,FALSE),"")</f>
        <v/>
      </c>
      <c r="E471" s="60"/>
      <c r="F471" s="61"/>
      <c r="G471" s="62"/>
      <c r="H471" s="61"/>
      <c r="I471" s="60"/>
      <c r="AJ471" s="3" t="str">
        <f>IF(AND(NOT(ISERR(FIND('كارت صنف'!$J$1,D471&amp;C471))),E471&gt;='كارت صنف'!$J$2,E471&lt;='كارت صنف'!$J$3),COUNT($AJ$2:AJ470)+1,"")</f>
        <v/>
      </c>
    </row>
    <row r="472" spans="1:36" ht="27" thickTop="1" thickBot="1">
      <c r="A472" s="56"/>
      <c r="B472" s="57"/>
      <c r="C472" s="58"/>
      <c r="D472" s="59" t="str">
        <f>IFERROR(VLOOKUP(C472,'تكويد صنف_ارصدة'!$A$5:B969,2,FALSE),"")</f>
        <v/>
      </c>
      <c r="E472" s="60"/>
      <c r="F472" s="61"/>
      <c r="G472" s="62"/>
      <c r="H472" s="61"/>
      <c r="I472" s="60"/>
      <c r="AJ472" s="3" t="str">
        <f>IF(AND(NOT(ISERR(FIND('كارت صنف'!$J$1,D472&amp;C472))),E472&gt;='كارت صنف'!$J$2,E472&lt;='كارت صنف'!$J$3),COUNT($AJ$2:AJ471)+1,"")</f>
        <v/>
      </c>
    </row>
    <row r="473" spans="1:36" ht="27" thickTop="1" thickBot="1">
      <c r="A473" s="56"/>
      <c r="B473" s="57"/>
      <c r="C473" s="58"/>
      <c r="D473" s="59" t="str">
        <f>IFERROR(VLOOKUP(C473,'تكويد صنف_ارصدة'!$A$5:B970,2,FALSE),"")</f>
        <v/>
      </c>
      <c r="E473" s="60"/>
      <c r="F473" s="61"/>
      <c r="G473" s="62"/>
      <c r="H473" s="61"/>
      <c r="I473" s="60"/>
      <c r="AJ473" s="3" t="str">
        <f>IF(AND(NOT(ISERR(FIND('كارت صنف'!$J$1,D473&amp;C473))),E473&gt;='كارت صنف'!$J$2,E473&lt;='كارت صنف'!$J$3),COUNT($AJ$2:AJ472)+1,"")</f>
        <v/>
      </c>
    </row>
    <row r="474" spans="1:36" ht="27" thickTop="1" thickBot="1">
      <c r="A474" s="56"/>
      <c r="B474" s="57"/>
      <c r="C474" s="58"/>
      <c r="D474" s="59" t="str">
        <f>IFERROR(VLOOKUP(C474,'تكويد صنف_ارصدة'!$A$5:B971,2,FALSE),"")</f>
        <v/>
      </c>
      <c r="E474" s="60"/>
      <c r="F474" s="61"/>
      <c r="G474" s="62"/>
      <c r="H474" s="61"/>
      <c r="I474" s="60"/>
      <c r="AJ474" s="3" t="str">
        <f>IF(AND(NOT(ISERR(FIND('كارت صنف'!$J$1,D474&amp;C474))),E474&gt;='كارت صنف'!$J$2,E474&lt;='كارت صنف'!$J$3),COUNT($AJ$2:AJ473)+1,"")</f>
        <v/>
      </c>
    </row>
    <row r="475" spans="1:36" ht="27" thickTop="1" thickBot="1">
      <c r="A475" s="56"/>
      <c r="B475" s="57"/>
      <c r="C475" s="58"/>
      <c r="D475" s="59" t="str">
        <f>IFERROR(VLOOKUP(C475,'تكويد صنف_ارصدة'!$A$5:B972,2,FALSE),"")</f>
        <v/>
      </c>
      <c r="E475" s="60"/>
      <c r="F475" s="61"/>
      <c r="G475" s="62"/>
      <c r="H475" s="61"/>
      <c r="I475" s="60"/>
      <c r="AJ475" s="3" t="str">
        <f>IF(AND(NOT(ISERR(FIND('كارت صنف'!$J$1,D475&amp;C475))),E475&gt;='كارت صنف'!$J$2,E475&lt;='كارت صنف'!$J$3),COUNT($AJ$2:AJ474)+1,"")</f>
        <v/>
      </c>
    </row>
    <row r="476" spans="1:36" ht="27" thickTop="1" thickBot="1">
      <c r="A476" s="56"/>
      <c r="B476" s="57"/>
      <c r="C476" s="58"/>
      <c r="D476" s="59" t="str">
        <f>IFERROR(VLOOKUP(C476,'تكويد صنف_ارصدة'!$A$5:B973,2,FALSE),"")</f>
        <v/>
      </c>
      <c r="E476" s="60"/>
      <c r="F476" s="61"/>
      <c r="G476" s="62"/>
      <c r="H476" s="61"/>
      <c r="I476" s="60"/>
      <c r="AJ476" s="3" t="str">
        <f>IF(AND(NOT(ISERR(FIND('كارت صنف'!$J$1,D476&amp;C476))),E476&gt;='كارت صنف'!$J$2,E476&lt;='كارت صنف'!$J$3),COUNT($AJ$2:AJ475)+1,"")</f>
        <v/>
      </c>
    </row>
    <row r="477" spans="1:36" ht="27" thickTop="1" thickBot="1">
      <c r="A477" s="56"/>
      <c r="B477" s="57"/>
      <c r="C477" s="58"/>
      <c r="D477" s="59" t="str">
        <f>IFERROR(VLOOKUP(C477,'تكويد صنف_ارصدة'!$A$5:B974,2,FALSE),"")</f>
        <v/>
      </c>
      <c r="E477" s="60"/>
      <c r="F477" s="61"/>
      <c r="G477" s="62"/>
      <c r="H477" s="61"/>
      <c r="I477" s="60"/>
      <c r="AJ477" s="3" t="str">
        <f>IF(AND(NOT(ISERR(FIND('كارت صنف'!$J$1,D477&amp;C477))),E477&gt;='كارت صنف'!$J$2,E477&lt;='كارت صنف'!$J$3),COUNT($AJ$2:AJ476)+1,"")</f>
        <v/>
      </c>
    </row>
    <row r="478" spans="1:36" ht="27" thickTop="1" thickBot="1">
      <c r="A478" s="56"/>
      <c r="B478" s="57"/>
      <c r="C478" s="58"/>
      <c r="D478" s="59" t="str">
        <f>IFERROR(VLOOKUP(C478,'تكويد صنف_ارصدة'!$A$5:B975,2,FALSE),"")</f>
        <v/>
      </c>
      <c r="E478" s="60"/>
      <c r="F478" s="61"/>
      <c r="G478" s="62"/>
      <c r="H478" s="61"/>
      <c r="I478" s="60"/>
      <c r="AJ478" s="3" t="str">
        <f>IF(AND(NOT(ISERR(FIND('كارت صنف'!$J$1,D478&amp;C478))),E478&gt;='كارت صنف'!$J$2,E478&lt;='كارت صنف'!$J$3),COUNT($AJ$2:AJ477)+1,"")</f>
        <v/>
      </c>
    </row>
    <row r="479" spans="1:36" ht="27" thickTop="1" thickBot="1">
      <c r="A479" s="56"/>
      <c r="B479" s="57"/>
      <c r="C479" s="58"/>
      <c r="D479" s="59" t="str">
        <f>IFERROR(VLOOKUP(C479,'تكويد صنف_ارصدة'!$A$5:B976,2,FALSE),"")</f>
        <v/>
      </c>
      <c r="E479" s="60"/>
      <c r="F479" s="61"/>
      <c r="G479" s="62"/>
      <c r="H479" s="61"/>
      <c r="I479" s="60"/>
      <c r="AJ479" s="3" t="str">
        <f>IF(AND(NOT(ISERR(FIND('كارت صنف'!$J$1,D479&amp;C479))),E479&gt;='كارت صنف'!$J$2,E479&lt;='كارت صنف'!$J$3),COUNT($AJ$2:AJ478)+1,"")</f>
        <v/>
      </c>
    </row>
    <row r="480" spans="1:36" ht="27" thickTop="1" thickBot="1">
      <c r="A480" s="56"/>
      <c r="B480" s="57"/>
      <c r="C480" s="58"/>
      <c r="D480" s="59" t="str">
        <f>IFERROR(VLOOKUP(C480,'تكويد صنف_ارصدة'!$A$5:B977,2,FALSE),"")</f>
        <v/>
      </c>
      <c r="E480" s="60"/>
      <c r="F480" s="61"/>
      <c r="G480" s="62"/>
      <c r="H480" s="61"/>
      <c r="I480" s="60"/>
      <c r="AJ480" s="3" t="str">
        <f>IF(AND(NOT(ISERR(FIND('كارت صنف'!$J$1,D480&amp;C480))),E480&gt;='كارت صنف'!$J$2,E480&lt;='كارت صنف'!$J$3),COUNT($AJ$2:AJ479)+1,"")</f>
        <v/>
      </c>
    </row>
    <row r="481" spans="1:36" ht="27" thickTop="1" thickBot="1">
      <c r="A481" s="56"/>
      <c r="B481" s="57"/>
      <c r="C481" s="58"/>
      <c r="D481" s="59" t="str">
        <f>IFERROR(VLOOKUP(C481,'تكويد صنف_ارصدة'!$A$5:B978,2,FALSE),"")</f>
        <v/>
      </c>
      <c r="E481" s="60"/>
      <c r="F481" s="61"/>
      <c r="G481" s="62"/>
      <c r="H481" s="61"/>
      <c r="I481" s="60"/>
      <c r="AJ481" s="3" t="str">
        <f>IF(AND(NOT(ISERR(FIND('كارت صنف'!$J$1,D481&amp;C481))),E481&gt;='كارت صنف'!$J$2,E481&lt;='كارت صنف'!$J$3),COUNT($AJ$2:AJ480)+1,"")</f>
        <v/>
      </c>
    </row>
    <row r="482" spans="1:36" ht="27" thickTop="1" thickBot="1">
      <c r="A482" s="56"/>
      <c r="B482" s="57"/>
      <c r="C482" s="58"/>
      <c r="D482" s="59" t="str">
        <f>IFERROR(VLOOKUP(C482,'تكويد صنف_ارصدة'!$A$5:B979,2,FALSE),"")</f>
        <v/>
      </c>
      <c r="E482" s="60"/>
      <c r="F482" s="61"/>
      <c r="G482" s="62"/>
      <c r="H482" s="61"/>
      <c r="I482" s="60"/>
      <c r="AJ482" s="3" t="str">
        <f>IF(AND(NOT(ISERR(FIND('كارت صنف'!$J$1,D482&amp;C482))),E482&gt;='كارت صنف'!$J$2,E482&lt;='كارت صنف'!$J$3),COUNT($AJ$2:AJ481)+1,"")</f>
        <v/>
      </c>
    </row>
    <row r="483" spans="1:36" ht="27" thickTop="1" thickBot="1">
      <c r="A483" s="56"/>
      <c r="B483" s="57"/>
      <c r="C483" s="58"/>
      <c r="D483" s="59" t="str">
        <f>IFERROR(VLOOKUP(C483,'تكويد صنف_ارصدة'!$A$5:B980,2,FALSE),"")</f>
        <v/>
      </c>
      <c r="E483" s="60"/>
      <c r="F483" s="61"/>
      <c r="G483" s="62"/>
      <c r="H483" s="61"/>
      <c r="I483" s="60"/>
      <c r="AJ483" s="3" t="str">
        <f>IF(AND(NOT(ISERR(FIND('كارت صنف'!$J$1,D483&amp;C483))),E483&gt;='كارت صنف'!$J$2,E483&lt;='كارت صنف'!$J$3),COUNT($AJ$2:AJ482)+1,"")</f>
        <v/>
      </c>
    </row>
    <row r="484" spans="1:36" ht="27" thickTop="1" thickBot="1">
      <c r="A484" s="56"/>
      <c r="B484" s="57"/>
      <c r="C484" s="58"/>
      <c r="D484" s="59" t="str">
        <f>IFERROR(VLOOKUP(C484,'تكويد صنف_ارصدة'!$A$5:B981,2,FALSE),"")</f>
        <v/>
      </c>
      <c r="E484" s="60"/>
      <c r="F484" s="61"/>
      <c r="G484" s="62"/>
      <c r="H484" s="61"/>
      <c r="I484" s="60"/>
      <c r="AJ484" s="3" t="str">
        <f>IF(AND(NOT(ISERR(FIND('كارت صنف'!$J$1,D484&amp;C484))),E484&gt;='كارت صنف'!$J$2,E484&lt;='كارت صنف'!$J$3),COUNT($AJ$2:AJ483)+1,"")</f>
        <v/>
      </c>
    </row>
    <row r="485" spans="1:36" ht="27" thickTop="1" thickBot="1">
      <c r="A485" s="56"/>
      <c r="B485" s="57"/>
      <c r="C485" s="58"/>
      <c r="D485" s="59" t="str">
        <f>IFERROR(VLOOKUP(C485,'تكويد صنف_ارصدة'!$A$5:B982,2,FALSE),"")</f>
        <v/>
      </c>
      <c r="E485" s="60"/>
      <c r="F485" s="61"/>
      <c r="G485" s="62"/>
      <c r="H485" s="61"/>
      <c r="I485" s="60"/>
      <c r="AJ485" s="3" t="str">
        <f>IF(AND(NOT(ISERR(FIND('كارت صنف'!$J$1,D485&amp;C485))),E485&gt;='كارت صنف'!$J$2,E485&lt;='كارت صنف'!$J$3),COUNT($AJ$2:AJ484)+1,"")</f>
        <v/>
      </c>
    </row>
    <row r="486" spans="1:36" ht="27" thickTop="1" thickBot="1">
      <c r="A486" s="56"/>
      <c r="B486" s="57"/>
      <c r="C486" s="58"/>
      <c r="D486" s="59" t="str">
        <f>IFERROR(VLOOKUP(C486,'تكويد صنف_ارصدة'!$A$5:B983,2,FALSE),"")</f>
        <v/>
      </c>
      <c r="E486" s="60"/>
      <c r="F486" s="61"/>
      <c r="G486" s="62"/>
      <c r="H486" s="61"/>
      <c r="I486" s="60"/>
      <c r="AJ486" s="3" t="str">
        <f>IF(AND(NOT(ISERR(FIND('كارت صنف'!$J$1,D486&amp;C486))),E486&gt;='كارت صنف'!$J$2,E486&lt;='كارت صنف'!$J$3),COUNT($AJ$2:AJ485)+1,"")</f>
        <v/>
      </c>
    </row>
    <row r="487" spans="1:36" ht="27" thickTop="1" thickBot="1">
      <c r="A487" s="56"/>
      <c r="B487" s="57"/>
      <c r="C487" s="58"/>
      <c r="D487" s="59" t="str">
        <f>IFERROR(VLOOKUP(C487,'تكويد صنف_ارصدة'!$A$5:B984,2,FALSE),"")</f>
        <v/>
      </c>
      <c r="E487" s="60"/>
      <c r="F487" s="61"/>
      <c r="G487" s="62"/>
      <c r="H487" s="61"/>
      <c r="I487" s="60"/>
      <c r="AJ487" s="3" t="str">
        <f>IF(AND(NOT(ISERR(FIND('كارت صنف'!$J$1,D487&amp;C487))),E487&gt;='كارت صنف'!$J$2,E487&lt;='كارت صنف'!$J$3),COUNT($AJ$2:AJ486)+1,"")</f>
        <v/>
      </c>
    </row>
    <row r="488" spans="1:36" ht="27" thickTop="1" thickBot="1">
      <c r="A488" s="56"/>
      <c r="B488" s="57"/>
      <c r="C488" s="58"/>
      <c r="D488" s="59" t="str">
        <f>IFERROR(VLOOKUP(C488,'تكويد صنف_ارصدة'!$A$5:B985,2,FALSE),"")</f>
        <v/>
      </c>
      <c r="E488" s="60"/>
      <c r="F488" s="61"/>
      <c r="G488" s="62"/>
      <c r="H488" s="61"/>
      <c r="I488" s="60"/>
      <c r="AJ488" s="3" t="str">
        <f>IF(AND(NOT(ISERR(FIND('كارت صنف'!$J$1,D488&amp;C488))),E488&gt;='كارت صنف'!$J$2,E488&lt;='كارت صنف'!$J$3),COUNT($AJ$2:AJ487)+1,"")</f>
        <v/>
      </c>
    </row>
    <row r="489" spans="1:36" ht="27" thickTop="1" thickBot="1">
      <c r="A489" s="56"/>
      <c r="B489" s="57"/>
      <c r="C489" s="58"/>
      <c r="D489" s="59" t="str">
        <f>IFERROR(VLOOKUP(C489,'تكويد صنف_ارصدة'!$A$5:B986,2,FALSE),"")</f>
        <v/>
      </c>
      <c r="E489" s="60"/>
      <c r="F489" s="61"/>
      <c r="G489" s="62"/>
      <c r="H489" s="61"/>
      <c r="I489" s="60"/>
      <c r="AJ489" s="3" t="str">
        <f>IF(AND(NOT(ISERR(FIND('كارت صنف'!$J$1,D489&amp;C489))),E489&gt;='كارت صنف'!$J$2,E489&lt;='كارت صنف'!$J$3),COUNT($AJ$2:AJ488)+1,"")</f>
        <v/>
      </c>
    </row>
    <row r="490" spans="1:36" ht="27" thickTop="1" thickBot="1">
      <c r="A490" s="56"/>
      <c r="B490" s="57"/>
      <c r="C490" s="58"/>
      <c r="D490" s="59" t="str">
        <f>IFERROR(VLOOKUP(C490,'تكويد صنف_ارصدة'!$A$5:B987,2,FALSE),"")</f>
        <v/>
      </c>
      <c r="E490" s="60"/>
      <c r="F490" s="61"/>
      <c r="G490" s="62"/>
      <c r="H490" s="61"/>
      <c r="I490" s="60"/>
      <c r="AJ490" s="3" t="str">
        <f>IF(AND(NOT(ISERR(FIND('كارت صنف'!$J$1,D490&amp;C490))),E490&gt;='كارت صنف'!$J$2,E490&lt;='كارت صنف'!$J$3),COUNT($AJ$2:AJ489)+1,"")</f>
        <v/>
      </c>
    </row>
    <row r="491" spans="1:36" ht="27" thickTop="1" thickBot="1">
      <c r="A491" s="56"/>
      <c r="B491" s="57"/>
      <c r="C491" s="58"/>
      <c r="D491" s="59" t="str">
        <f>IFERROR(VLOOKUP(C491,'تكويد صنف_ارصدة'!$A$5:B988,2,FALSE),"")</f>
        <v/>
      </c>
      <c r="E491" s="60"/>
      <c r="F491" s="61"/>
      <c r="G491" s="62"/>
      <c r="H491" s="61"/>
      <c r="I491" s="60"/>
      <c r="AJ491" s="3" t="str">
        <f>IF(AND(NOT(ISERR(FIND('كارت صنف'!$J$1,D491&amp;C491))),E491&gt;='كارت صنف'!$J$2,E491&lt;='كارت صنف'!$J$3),COUNT($AJ$2:AJ490)+1,"")</f>
        <v/>
      </c>
    </row>
    <row r="492" spans="1:36" ht="27" thickTop="1" thickBot="1">
      <c r="A492" s="56"/>
      <c r="B492" s="57"/>
      <c r="C492" s="58"/>
      <c r="D492" s="59" t="str">
        <f>IFERROR(VLOOKUP(C492,'تكويد صنف_ارصدة'!$A$5:B989,2,FALSE),"")</f>
        <v/>
      </c>
      <c r="E492" s="60"/>
      <c r="F492" s="61"/>
      <c r="G492" s="62"/>
      <c r="H492" s="61"/>
      <c r="I492" s="60"/>
      <c r="AJ492" s="3" t="str">
        <f>IF(AND(NOT(ISERR(FIND('كارت صنف'!$J$1,D492&amp;C492))),E492&gt;='كارت صنف'!$J$2,E492&lt;='كارت صنف'!$J$3),COUNT($AJ$2:AJ491)+1,"")</f>
        <v/>
      </c>
    </row>
    <row r="493" spans="1:36" ht="27" thickTop="1" thickBot="1">
      <c r="A493" s="56"/>
      <c r="B493" s="57"/>
      <c r="C493" s="58"/>
      <c r="D493" s="59" t="str">
        <f>IFERROR(VLOOKUP(C493,'تكويد صنف_ارصدة'!$A$5:B990,2,FALSE),"")</f>
        <v/>
      </c>
      <c r="E493" s="60"/>
      <c r="F493" s="61"/>
      <c r="G493" s="62"/>
      <c r="H493" s="61"/>
      <c r="I493" s="60"/>
      <c r="AJ493" s="3" t="str">
        <f>IF(AND(NOT(ISERR(FIND('كارت صنف'!$J$1,D493&amp;C493))),E493&gt;='كارت صنف'!$J$2,E493&lt;='كارت صنف'!$J$3),COUNT($AJ$2:AJ492)+1,"")</f>
        <v/>
      </c>
    </row>
    <row r="494" spans="1:36" ht="27" thickTop="1" thickBot="1">
      <c r="A494" s="56"/>
      <c r="B494" s="57"/>
      <c r="C494" s="58"/>
      <c r="D494" s="59" t="str">
        <f>IFERROR(VLOOKUP(C494,'تكويد صنف_ارصدة'!$A$5:B991,2,FALSE),"")</f>
        <v/>
      </c>
      <c r="E494" s="60"/>
      <c r="F494" s="61"/>
      <c r="G494" s="62"/>
      <c r="H494" s="61"/>
      <c r="I494" s="60"/>
      <c r="AJ494" s="3" t="str">
        <f>IF(AND(NOT(ISERR(FIND('كارت صنف'!$J$1,D494&amp;C494))),E494&gt;='كارت صنف'!$J$2,E494&lt;='كارت صنف'!$J$3),COUNT($AJ$2:AJ493)+1,"")</f>
        <v/>
      </c>
    </row>
    <row r="495" spans="1:36" ht="27" thickTop="1" thickBot="1">
      <c r="A495" s="56"/>
      <c r="B495" s="57"/>
      <c r="C495" s="58"/>
      <c r="D495" s="59" t="str">
        <f>IFERROR(VLOOKUP(C495,'تكويد صنف_ارصدة'!$A$5:B992,2,FALSE),"")</f>
        <v/>
      </c>
      <c r="E495" s="60"/>
      <c r="F495" s="61"/>
      <c r="G495" s="62"/>
      <c r="H495" s="61"/>
      <c r="I495" s="60"/>
      <c r="AJ495" s="3" t="str">
        <f>IF(AND(NOT(ISERR(FIND('كارت صنف'!$J$1,D495&amp;C495))),E495&gt;='كارت صنف'!$J$2,E495&lt;='كارت صنف'!$J$3),COUNT($AJ$2:AJ494)+1,"")</f>
        <v/>
      </c>
    </row>
    <row r="496" spans="1:36" ht="27" thickTop="1" thickBot="1">
      <c r="A496" s="56"/>
      <c r="B496" s="57"/>
      <c r="C496" s="58"/>
      <c r="D496" s="59" t="str">
        <f>IFERROR(VLOOKUP(C496,'تكويد صنف_ارصدة'!$A$5:B993,2,FALSE),"")</f>
        <v/>
      </c>
      <c r="E496" s="60"/>
      <c r="F496" s="61"/>
      <c r="G496" s="62"/>
      <c r="H496" s="61"/>
      <c r="I496" s="60"/>
      <c r="AJ496" s="3" t="str">
        <f>IF(AND(NOT(ISERR(FIND('كارت صنف'!$J$1,D496&amp;C496))),E496&gt;='كارت صنف'!$J$2,E496&lt;='كارت صنف'!$J$3),COUNT($AJ$2:AJ495)+1,"")</f>
        <v/>
      </c>
    </row>
    <row r="497" spans="1:36" ht="27" thickTop="1" thickBot="1">
      <c r="A497" s="56"/>
      <c r="B497" s="57"/>
      <c r="C497" s="58"/>
      <c r="D497" s="59" t="str">
        <f>IFERROR(VLOOKUP(C497,'تكويد صنف_ارصدة'!$A$5:B994,2,FALSE),"")</f>
        <v/>
      </c>
      <c r="E497" s="60"/>
      <c r="F497" s="61"/>
      <c r="G497" s="62"/>
      <c r="H497" s="61"/>
      <c r="I497" s="60"/>
      <c r="AJ497" s="3" t="str">
        <f>IF(AND(NOT(ISERR(FIND('كارت صنف'!$J$1,D497&amp;C497))),E497&gt;='كارت صنف'!$J$2,E497&lt;='كارت صنف'!$J$3),COUNT($AJ$2:AJ496)+1,"")</f>
        <v/>
      </c>
    </row>
    <row r="498" spans="1:36" ht="27" thickTop="1" thickBot="1">
      <c r="A498" s="56"/>
      <c r="B498" s="57"/>
      <c r="C498" s="58"/>
      <c r="D498" s="59" t="str">
        <f>IFERROR(VLOOKUP(C498,'تكويد صنف_ارصدة'!$A$5:B995,2,FALSE),"")</f>
        <v/>
      </c>
      <c r="E498" s="60"/>
      <c r="F498" s="61"/>
      <c r="G498" s="62"/>
      <c r="H498" s="61"/>
      <c r="I498" s="60"/>
      <c r="AJ498" s="3" t="str">
        <f>IF(AND(NOT(ISERR(FIND('كارت صنف'!$J$1,D498&amp;C498))),E498&gt;='كارت صنف'!$J$2,E498&lt;='كارت صنف'!$J$3),COUNT($AJ$2:AJ497)+1,"")</f>
        <v/>
      </c>
    </row>
    <row r="499" spans="1:36" ht="27" thickTop="1" thickBot="1">
      <c r="A499" s="56"/>
      <c r="B499" s="57"/>
      <c r="C499" s="58"/>
      <c r="D499" s="59" t="str">
        <f>IFERROR(VLOOKUP(C499,'تكويد صنف_ارصدة'!$A$5:B996,2,FALSE),"")</f>
        <v/>
      </c>
      <c r="E499" s="60"/>
      <c r="F499" s="61"/>
      <c r="G499" s="62"/>
      <c r="H499" s="61"/>
      <c r="I499" s="60"/>
      <c r="AJ499" s="3" t="str">
        <f>IF(AND(NOT(ISERR(FIND('كارت صنف'!$J$1,D499&amp;C499))),E499&gt;='كارت صنف'!$J$2,E499&lt;='كارت صنف'!$J$3),COUNT($AJ$2:AJ498)+1,"")</f>
        <v/>
      </c>
    </row>
    <row r="500" spans="1:36" ht="27" thickTop="1" thickBot="1">
      <c r="A500" s="56"/>
      <c r="B500" s="57"/>
      <c r="C500" s="58"/>
      <c r="D500" s="59" t="str">
        <f>IFERROR(VLOOKUP(C500,'تكويد صنف_ارصدة'!$A$5:B997,2,FALSE),"")</f>
        <v/>
      </c>
      <c r="E500" s="60"/>
      <c r="F500" s="61"/>
      <c r="G500" s="62"/>
      <c r="H500" s="61"/>
      <c r="I500" s="60"/>
      <c r="AJ500" s="3" t="str">
        <f>IF(AND(NOT(ISERR(FIND('كارت صنف'!$J$1,D500&amp;C500))),E500&gt;='كارت صنف'!$J$2,E500&lt;='كارت صنف'!$J$3),COUNT($AJ$2:AJ499)+1,"")</f>
        <v/>
      </c>
    </row>
    <row r="501" spans="1:36" ht="27" thickTop="1" thickBot="1">
      <c r="A501" s="56"/>
      <c r="B501" s="57"/>
      <c r="C501" s="58"/>
      <c r="D501" s="59" t="str">
        <f>IFERROR(VLOOKUP(C501,'تكويد صنف_ارصدة'!$A$5:B998,2,FALSE),"")</f>
        <v/>
      </c>
      <c r="E501" s="60"/>
      <c r="F501" s="61"/>
      <c r="G501" s="62"/>
      <c r="H501" s="61"/>
      <c r="I501" s="60"/>
      <c r="AJ501" s="3" t="str">
        <f>IF(AND(NOT(ISERR(FIND('كارت صنف'!$J$1,D501&amp;C501))),E501&gt;='كارت صنف'!$J$2,E501&lt;='كارت صنف'!$J$3),COUNT($AJ$2:AJ500)+1,"")</f>
        <v/>
      </c>
    </row>
    <row r="502" spans="1:36" ht="27" thickTop="1" thickBot="1">
      <c r="A502" s="56"/>
      <c r="B502" s="57"/>
      <c r="C502" s="58"/>
      <c r="D502" s="59" t="str">
        <f>IFERROR(VLOOKUP(C502,'تكويد صنف_ارصدة'!$A$5:B999,2,FALSE),"")</f>
        <v/>
      </c>
      <c r="E502" s="60"/>
      <c r="F502" s="61"/>
      <c r="G502" s="62"/>
      <c r="H502" s="61"/>
      <c r="I502" s="60"/>
      <c r="AJ502" s="3" t="str">
        <f>IF(AND(NOT(ISERR(FIND('كارت صنف'!$J$1,D502&amp;C502))),E502&gt;='كارت صنف'!$J$2,E502&lt;='كارت صنف'!$J$3),COUNT($AJ$2:AJ501)+1,"")</f>
        <v/>
      </c>
    </row>
    <row r="503" spans="1:36" ht="27" thickTop="1" thickBot="1">
      <c r="A503" s="56"/>
      <c r="B503" s="57"/>
      <c r="C503" s="58"/>
      <c r="D503" s="59" t="str">
        <f>IFERROR(VLOOKUP(C503,'تكويد صنف_ارصدة'!$A$5:B1000,2,FALSE),"")</f>
        <v/>
      </c>
      <c r="E503" s="60"/>
      <c r="F503" s="61"/>
      <c r="G503" s="62"/>
      <c r="H503" s="61"/>
      <c r="I503" s="60"/>
      <c r="AJ503" s="3" t="str">
        <f>IF(AND(NOT(ISERR(FIND('كارت صنف'!$J$1,D503&amp;C503))),E503&gt;='كارت صنف'!$J$2,E503&lt;='كارت صنف'!$J$3),COUNT($AJ$2:AJ502)+1,"")</f>
        <v/>
      </c>
    </row>
    <row r="504" spans="1:36" ht="27" thickTop="1" thickBot="1">
      <c r="A504" s="56"/>
      <c r="B504" s="57"/>
      <c r="C504" s="58"/>
      <c r="D504" s="59" t="str">
        <f>IFERROR(VLOOKUP(C504,'تكويد صنف_ارصدة'!$A$5:B1001,2,FALSE),"")</f>
        <v/>
      </c>
      <c r="E504" s="60"/>
      <c r="F504" s="61"/>
      <c r="G504" s="62"/>
      <c r="H504" s="61"/>
      <c r="I504" s="60"/>
      <c r="AJ504" s="3" t="str">
        <f>IF(AND(NOT(ISERR(FIND('كارت صنف'!$J$1,D504&amp;C504))),E504&gt;='كارت صنف'!$J$2,E504&lt;='كارت صنف'!$J$3),COUNT($AJ$2:AJ503)+1,"")</f>
        <v/>
      </c>
    </row>
    <row r="505" spans="1:36" ht="27" thickTop="1" thickBot="1">
      <c r="A505" s="56"/>
      <c r="B505" s="57"/>
      <c r="C505" s="58"/>
      <c r="D505" s="59" t="str">
        <f>IFERROR(VLOOKUP(C505,'تكويد صنف_ارصدة'!$A$5:B1002,2,FALSE),"")</f>
        <v/>
      </c>
      <c r="E505" s="60"/>
      <c r="F505" s="61"/>
      <c r="G505" s="62"/>
      <c r="H505" s="61"/>
      <c r="I505" s="60"/>
      <c r="AJ505" s="3" t="str">
        <f>IF(AND(NOT(ISERR(FIND('كارت صنف'!$J$1,D505&amp;C505))),E505&gt;='كارت صنف'!$J$2,E505&lt;='كارت صنف'!$J$3),COUNT($AJ$2:AJ504)+1,"")</f>
        <v/>
      </c>
    </row>
    <row r="506" spans="1:36" ht="27" thickTop="1" thickBot="1">
      <c r="A506" s="56"/>
      <c r="B506" s="57"/>
      <c r="C506" s="58"/>
      <c r="D506" s="59" t="str">
        <f>IFERROR(VLOOKUP(C506,'تكويد صنف_ارصدة'!$A$5:B1003,2,FALSE),"")</f>
        <v/>
      </c>
      <c r="E506" s="60"/>
      <c r="F506" s="61"/>
      <c r="G506" s="62"/>
      <c r="H506" s="61"/>
      <c r="I506" s="60"/>
      <c r="AJ506" s="3" t="str">
        <f>IF(AND(NOT(ISERR(FIND('كارت صنف'!$J$1,D506&amp;C506))),E506&gt;='كارت صنف'!$J$2,E506&lt;='كارت صنف'!$J$3),COUNT($AJ$2:AJ505)+1,"")</f>
        <v/>
      </c>
    </row>
    <row r="507" spans="1:36" ht="27" thickTop="1" thickBot="1">
      <c r="A507" s="56"/>
      <c r="B507" s="57"/>
      <c r="C507" s="58"/>
      <c r="D507" s="59" t="str">
        <f>IFERROR(VLOOKUP(C507,'تكويد صنف_ارصدة'!$A$5:B1004,2,FALSE),"")</f>
        <v/>
      </c>
      <c r="E507" s="60"/>
      <c r="F507" s="61"/>
      <c r="G507" s="62"/>
      <c r="H507" s="61"/>
      <c r="I507" s="60"/>
      <c r="AJ507" s="3" t="str">
        <f>IF(AND(NOT(ISERR(FIND('كارت صنف'!$J$1,D507&amp;C507))),E507&gt;='كارت صنف'!$J$2,E507&lt;='كارت صنف'!$J$3),COUNT($AJ$2:AJ506)+1,"")</f>
        <v/>
      </c>
    </row>
    <row r="508" spans="1:36" ht="27" thickTop="1" thickBot="1">
      <c r="A508" s="56"/>
      <c r="B508" s="57"/>
      <c r="C508" s="58"/>
      <c r="D508" s="59" t="str">
        <f>IFERROR(VLOOKUP(C508,'تكويد صنف_ارصدة'!$A$5:B1005,2,FALSE),"")</f>
        <v/>
      </c>
      <c r="E508" s="60"/>
      <c r="F508" s="61"/>
      <c r="G508" s="62"/>
      <c r="H508" s="61"/>
      <c r="I508" s="60"/>
      <c r="AJ508" s="3" t="str">
        <f>IF(AND(NOT(ISERR(FIND('كارت صنف'!$J$1,D508&amp;C508))),E508&gt;='كارت صنف'!$J$2,E508&lt;='كارت صنف'!$J$3),COUNT($AJ$2:AJ507)+1,"")</f>
        <v/>
      </c>
    </row>
    <row r="509" spans="1:36" ht="27" thickTop="1" thickBot="1">
      <c r="A509" s="56"/>
      <c r="B509" s="57"/>
      <c r="C509" s="58"/>
      <c r="D509" s="59" t="str">
        <f>IFERROR(VLOOKUP(C509,'تكويد صنف_ارصدة'!$A$5:B1006,2,FALSE),"")</f>
        <v/>
      </c>
      <c r="E509" s="60"/>
      <c r="F509" s="61"/>
      <c r="G509" s="62"/>
      <c r="H509" s="61"/>
      <c r="I509" s="60"/>
      <c r="AJ509" s="3" t="str">
        <f>IF(AND(NOT(ISERR(FIND('كارت صنف'!$J$1,D509&amp;C509))),E509&gt;='كارت صنف'!$J$2,E509&lt;='كارت صنف'!$J$3),COUNT($AJ$2:AJ508)+1,"")</f>
        <v/>
      </c>
    </row>
    <row r="510" spans="1:36" ht="27" thickTop="1" thickBot="1">
      <c r="A510" s="56"/>
      <c r="B510" s="57"/>
      <c r="C510" s="58"/>
      <c r="D510" s="59" t="str">
        <f>IFERROR(VLOOKUP(C510,'تكويد صنف_ارصدة'!$A$5:B1007,2,FALSE),"")</f>
        <v/>
      </c>
      <c r="E510" s="60"/>
      <c r="F510" s="61"/>
      <c r="G510" s="62"/>
      <c r="H510" s="61"/>
      <c r="I510" s="60"/>
      <c r="AJ510" s="3" t="str">
        <f>IF(AND(NOT(ISERR(FIND('كارت صنف'!$J$1,D510&amp;C510))),E510&gt;='كارت صنف'!$J$2,E510&lt;='كارت صنف'!$J$3),COUNT($AJ$2:AJ509)+1,"")</f>
        <v/>
      </c>
    </row>
    <row r="511" spans="1:36" ht="27" thickTop="1" thickBot="1">
      <c r="A511" s="56"/>
      <c r="B511" s="57"/>
      <c r="C511" s="58"/>
      <c r="D511" s="59" t="str">
        <f>IFERROR(VLOOKUP(C511,'تكويد صنف_ارصدة'!$A$5:B1008,2,FALSE),"")</f>
        <v/>
      </c>
      <c r="E511" s="60"/>
      <c r="F511" s="61"/>
      <c r="G511" s="62"/>
      <c r="H511" s="61"/>
      <c r="I511" s="60"/>
      <c r="AJ511" s="3" t="str">
        <f>IF(AND(NOT(ISERR(FIND('كارت صنف'!$J$1,D511&amp;C511))),E511&gt;='كارت صنف'!$J$2,E511&lt;='كارت صنف'!$J$3),COUNT($AJ$2:AJ510)+1,"")</f>
        <v/>
      </c>
    </row>
    <row r="512" spans="1:36" ht="27" thickTop="1" thickBot="1">
      <c r="A512" s="56"/>
      <c r="B512" s="57"/>
      <c r="C512" s="58"/>
      <c r="D512" s="59" t="str">
        <f>IFERROR(VLOOKUP(C512,'تكويد صنف_ارصدة'!$A$5:B1009,2,FALSE),"")</f>
        <v/>
      </c>
      <c r="E512" s="60"/>
      <c r="F512" s="61"/>
      <c r="G512" s="62"/>
      <c r="H512" s="61"/>
      <c r="I512" s="60"/>
      <c r="AJ512" s="3" t="str">
        <f>IF(AND(NOT(ISERR(FIND('كارت صنف'!$J$1,D512&amp;C512))),E512&gt;='كارت صنف'!$J$2,E512&lt;='كارت صنف'!$J$3),COUNT($AJ$2:AJ511)+1,"")</f>
        <v/>
      </c>
    </row>
    <row r="513" spans="1:36" ht="27" thickTop="1" thickBot="1">
      <c r="A513" s="56"/>
      <c r="B513" s="57"/>
      <c r="C513" s="58"/>
      <c r="D513" s="59" t="str">
        <f>IFERROR(VLOOKUP(C513,'تكويد صنف_ارصدة'!$A$5:B1010,2,FALSE),"")</f>
        <v/>
      </c>
      <c r="E513" s="60"/>
      <c r="F513" s="61"/>
      <c r="G513" s="62"/>
      <c r="H513" s="61"/>
      <c r="I513" s="60"/>
      <c r="AJ513" s="3" t="str">
        <f>IF(AND(NOT(ISERR(FIND('كارت صنف'!$J$1,D513&amp;C513))),E513&gt;='كارت صنف'!$J$2,E513&lt;='كارت صنف'!$J$3),COUNT($AJ$2:AJ512)+1,"")</f>
        <v/>
      </c>
    </row>
    <row r="514" spans="1:36" ht="27" thickTop="1" thickBot="1">
      <c r="A514" s="56"/>
      <c r="B514" s="57"/>
      <c r="C514" s="58"/>
      <c r="D514" s="59" t="str">
        <f>IFERROR(VLOOKUP(C514,'تكويد صنف_ارصدة'!$A$5:B1011,2,FALSE),"")</f>
        <v/>
      </c>
      <c r="E514" s="60"/>
      <c r="F514" s="61"/>
      <c r="G514" s="62"/>
      <c r="H514" s="61"/>
      <c r="I514" s="60"/>
      <c r="AJ514" s="3" t="str">
        <f>IF(AND(NOT(ISERR(FIND('كارت صنف'!$J$1,D514&amp;C514))),E514&gt;='كارت صنف'!$J$2,E514&lt;='كارت صنف'!$J$3),COUNT($AJ$2:AJ513)+1,"")</f>
        <v/>
      </c>
    </row>
    <row r="515" spans="1:36" ht="27" thickTop="1" thickBot="1">
      <c r="A515" s="56"/>
      <c r="B515" s="57"/>
      <c r="C515" s="58"/>
      <c r="D515" s="59" t="str">
        <f>IFERROR(VLOOKUP(C515,'تكويد صنف_ارصدة'!$A$5:B1012,2,FALSE),"")</f>
        <v/>
      </c>
      <c r="E515" s="60"/>
      <c r="F515" s="61"/>
      <c r="G515" s="62"/>
      <c r="H515" s="61"/>
      <c r="I515" s="60"/>
      <c r="AJ515" s="3" t="str">
        <f>IF(AND(NOT(ISERR(FIND('كارت صنف'!$J$1,D515&amp;C515))),E515&gt;='كارت صنف'!$J$2,E515&lt;='كارت صنف'!$J$3),COUNT($AJ$2:AJ514)+1,"")</f>
        <v/>
      </c>
    </row>
    <row r="516" spans="1:36" ht="27" thickTop="1" thickBot="1">
      <c r="A516" s="56"/>
      <c r="B516" s="57"/>
      <c r="C516" s="58"/>
      <c r="D516" s="59" t="str">
        <f>IFERROR(VLOOKUP(C516,'تكويد صنف_ارصدة'!$A$5:B1013,2,FALSE),"")</f>
        <v/>
      </c>
      <c r="E516" s="60"/>
      <c r="F516" s="61"/>
      <c r="G516" s="62"/>
      <c r="H516" s="61"/>
      <c r="I516" s="60"/>
      <c r="AJ516" s="3" t="str">
        <f>IF(AND(NOT(ISERR(FIND('كارت صنف'!$J$1,D516&amp;C516))),E516&gt;='كارت صنف'!$J$2,E516&lt;='كارت صنف'!$J$3),COUNT($AJ$2:AJ515)+1,"")</f>
        <v/>
      </c>
    </row>
    <row r="517" spans="1:36" ht="27" thickTop="1" thickBot="1">
      <c r="A517" s="56"/>
      <c r="B517" s="57"/>
      <c r="C517" s="58"/>
      <c r="D517" s="59" t="str">
        <f>IFERROR(VLOOKUP(C517,'تكويد صنف_ارصدة'!$A$5:B1014,2,FALSE),"")</f>
        <v/>
      </c>
      <c r="E517" s="60"/>
      <c r="F517" s="61"/>
      <c r="G517" s="62"/>
      <c r="H517" s="61"/>
      <c r="I517" s="60"/>
      <c r="AJ517" s="3" t="str">
        <f>IF(AND(NOT(ISERR(FIND('كارت صنف'!$J$1,D517&amp;C517))),E517&gt;='كارت صنف'!$J$2,E517&lt;='كارت صنف'!$J$3),COUNT($AJ$2:AJ516)+1,"")</f>
        <v/>
      </c>
    </row>
    <row r="518" spans="1:36" ht="27" thickTop="1" thickBot="1">
      <c r="A518" s="56"/>
      <c r="B518" s="57"/>
      <c r="C518" s="58"/>
      <c r="D518" s="59" t="str">
        <f>IFERROR(VLOOKUP(C518,'تكويد صنف_ارصدة'!$A$5:B1015,2,FALSE),"")</f>
        <v/>
      </c>
      <c r="E518" s="60"/>
      <c r="F518" s="61"/>
      <c r="G518" s="62"/>
      <c r="H518" s="61"/>
      <c r="I518" s="60"/>
      <c r="AJ518" s="3" t="str">
        <f>IF(AND(NOT(ISERR(FIND('كارت صنف'!$J$1,D518&amp;C518))),E518&gt;='كارت صنف'!$J$2,E518&lt;='كارت صنف'!$J$3),COUNT($AJ$2:AJ517)+1,"")</f>
        <v/>
      </c>
    </row>
    <row r="519" spans="1:36" ht="27" thickTop="1" thickBot="1">
      <c r="A519" s="56"/>
      <c r="B519" s="57"/>
      <c r="C519" s="58"/>
      <c r="D519" s="59" t="str">
        <f>IFERROR(VLOOKUP(C519,'تكويد صنف_ارصدة'!$A$5:B1016,2,FALSE),"")</f>
        <v/>
      </c>
      <c r="E519" s="60"/>
      <c r="F519" s="61"/>
      <c r="G519" s="62"/>
      <c r="H519" s="61"/>
      <c r="I519" s="60"/>
      <c r="AJ519" s="3" t="str">
        <f>IF(AND(NOT(ISERR(FIND('كارت صنف'!$J$1,D519&amp;C519))),E519&gt;='كارت صنف'!$J$2,E519&lt;='كارت صنف'!$J$3),COUNT($AJ$2:AJ518)+1,"")</f>
        <v/>
      </c>
    </row>
    <row r="520" spans="1:36" ht="27" thickTop="1" thickBot="1">
      <c r="A520" s="56"/>
      <c r="B520" s="57"/>
      <c r="C520" s="58"/>
      <c r="D520" s="59" t="str">
        <f>IFERROR(VLOOKUP(C520,'تكويد صنف_ارصدة'!$A$5:B1017,2,FALSE),"")</f>
        <v/>
      </c>
      <c r="E520" s="60"/>
      <c r="F520" s="61"/>
      <c r="G520" s="62"/>
      <c r="H520" s="61"/>
      <c r="I520" s="60"/>
      <c r="AJ520" s="3" t="str">
        <f>IF(AND(NOT(ISERR(FIND('كارت صنف'!$J$1,D520&amp;C520))),E520&gt;='كارت صنف'!$J$2,E520&lt;='كارت صنف'!$J$3),COUNT($AJ$2:AJ519)+1,"")</f>
        <v/>
      </c>
    </row>
    <row r="521" spans="1:36" ht="27" thickTop="1" thickBot="1">
      <c r="A521" s="56"/>
      <c r="B521" s="57"/>
      <c r="C521" s="58"/>
      <c r="D521" s="59" t="str">
        <f>IFERROR(VLOOKUP(C521,'تكويد صنف_ارصدة'!$A$5:B1018,2,FALSE),"")</f>
        <v/>
      </c>
      <c r="E521" s="60"/>
      <c r="F521" s="61"/>
      <c r="G521" s="62"/>
      <c r="H521" s="61"/>
      <c r="I521" s="60"/>
      <c r="AJ521" s="3" t="str">
        <f>IF(AND(NOT(ISERR(FIND('كارت صنف'!$J$1,D521&amp;C521))),E521&gt;='كارت صنف'!$J$2,E521&lt;='كارت صنف'!$J$3),COUNT($AJ$2:AJ520)+1,"")</f>
        <v/>
      </c>
    </row>
    <row r="522" spans="1:36" ht="27" thickTop="1" thickBot="1">
      <c r="A522" s="56"/>
      <c r="B522" s="57"/>
      <c r="C522" s="58"/>
      <c r="D522" s="59" t="str">
        <f>IFERROR(VLOOKUP(C522,'تكويد صنف_ارصدة'!$A$5:B1019,2,FALSE),"")</f>
        <v/>
      </c>
      <c r="E522" s="60"/>
      <c r="F522" s="61"/>
      <c r="G522" s="62"/>
      <c r="H522" s="61"/>
      <c r="I522" s="60"/>
      <c r="AJ522" s="3" t="str">
        <f>IF(AND(NOT(ISERR(FIND('كارت صنف'!$J$1,D522&amp;C522))),E522&gt;='كارت صنف'!$J$2,E522&lt;='كارت صنف'!$J$3),COUNT($AJ$2:AJ521)+1,"")</f>
        <v/>
      </c>
    </row>
    <row r="523" spans="1:36" ht="27" thickTop="1" thickBot="1">
      <c r="A523" s="56"/>
      <c r="B523" s="57"/>
      <c r="C523" s="58"/>
      <c r="D523" s="59" t="str">
        <f>IFERROR(VLOOKUP(C523,'تكويد صنف_ارصدة'!$A$5:B1020,2,FALSE),"")</f>
        <v/>
      </c>
      <c r="E523" s="60"/>
      <c r="F523" s="61"/>
      <c r="G523" s="62"/>
      <c r="H523" s="61"/>
      <c r="I523" s="60"/>
      <c r="AJ523" s="3" t="str">
        <f>IF(AND(NOT(ISERR(FIND('كارت صنف'!$J$1,D523&amp;C523))),E523&gt;='كارت صنف'!$J$2,E523&lt;='كارت صنف'!$J$3),COUNT($AJ$2:AJ522)+1,"")</f>
        <v/>
      </c>
    </row>
    <row r="524" spans="1:36" ht="27" thickTop="1" thickBot="1">
      <c r="A524" s="56"/>
      <c r="B524" s="57"/>
      <c r="C524" s="58"/>
      <c r="D524" s="59" t="str">
        <f>IFERROR(VLOOKUP(C524,'تكويد صنف_ارصدة'!$A$5:B1021,2,FALSE),"")</f>
        <v/>
      </c>
      <c r="E524" s="60"/>
      <c r="F524" s="61"/>
      <c r="G524" s="62"/>
      <c r="H524" s="61"/>
      <c r="I524" s="60"/>
      <c r="AJ524" s="3" t="str">
        <f>IF(AND(NOT(ISERR(FIND('كارت صنف'!$J$1,D524&amp;C524))),E524&gt;='كارت صنف'!$J$2,E524&lt;='كارت صنف'!$J$3),COUNT($AJ$2:AJ523)+1,"")</f>
        <v/>
      </c>
    </row>
    <row r="525" spans="1:36" ht="27" thickTop="1" thickBot="1">
      <c r="A525" s="56"/>
      <c r="B525" s="57"/>
      <c r="C525" s="58"/>
      <c r="D525" s="59" t="str">
        <f>IFERROR(VLOOKUP(C525,'تكويد صنف_ارصدة'!$A$5:B1022,2,FALSE),"")</f>
        <v/>
      </c>
      <c r="E525" s="60"/>
      <c r="F525" s="61"/>
      <c r="G525" s="62"/>
      <c r="H525" s="61"/>
      <c r="I525" s="60"/>
      <c r="AJ525" s="3" t="str">
        <f>IF(AND(NOT(ISERR(FIND('كارت صنف'!$J$1,D525&amp;C525))),E525&gt;='كارت صنف'!$J$2,E525&lt;='كارت صنف'!$J$3),COUNT($AJ$2:AJ524)+1,"")</f>
        <v/>
      </c>
    </row>
    <row r="526" spans="1:36" ht="27" thickTop="1" thickBot="1">
      <c r="A526" s="56"/>
      <c r="B526" s="57"/>
      <c r="C526" s="58"/>
      <c r="D526" s="59" t="str">
        <f>IFERROR(VLOOKUP(C526,'تكويد صنف_ارصدة'!$A$5:B1023,2,FALSE),"")</f>
        <v/>
      </c>
      <c r="E526" s="60"/>
      <c r="F526" s="61"/>
      <c r="G526" s="62"/>
      <c r="H526" s="61"/>
      <c r="I526" s="60"/>
      <c r="AJ526" s="3" t="str">
        <f>IF(AND(NOT(ISERR(FIND('كارت صنف'!$J$1,D526&amp;C526))),E526&gt;='كارت صنف'!$J$2,E526&lt;='كارت صنف'!$J$3),COUNT($AJ$2:AJ525)+1,"")</f>
        <v/>
      </c>
    </row>
    <row r="527" spans="1:36" ht="27" thickTop="1" thickBot="1">
      <c r="A527" s="56"/>
      <c r="B527" s="57"/>
      <c r="C527" s="58"/>
      <c r="D527" s="59" t="str">
        <f>IFERROR(VLOOKUP(C527,'تكويد صنف_ارصدة'!$A$5:B1024,2,FALSE),"")</f>
        <v/>
      </c>
      <c r="E527" s="60"/>
      <c r="F527" s="61"/>
      <c r="G527" s="62"/>
      <c r="H527" s="61"/>
      <c r="I527" s="60"/>
      <c r="AJ527" s="3" t="str">
        <f>IF(AND(NOT(ISERR(FIND('كارت صنف'!$J$1,D527&amp;C527))),E527&gt;='كارت صنف'!$J$2,E527&lt;='كارت صنف'!$J$3),COUNT($AJ$2:AJ526)+1,"")</f>
        <v/>
      </c>
    </row>
    <row r="528" spans="1:36" ht="27" thickTop="1" thickBot="1">
      <c r="A528" s="56"/>
      <c r="B528" s="57"/>
      <c r="C528" s="58"/>
      <c r="D528" s="59" t="str">
        <f>IFERROR(VLOOKUP(C528,'تكويد صنف_ارصدة'!$A$5:B1025,2,FALSE),"")</f>
        <v/>
      </c>
      <c r="E528" s="60"/>
      <c r="F528" s="61"/>
      <c r="G528" s="62"/>
      <c r="H528" s="61"/>
      <c r="I528" s="60"/>
      <c r="AJ528" s="3" t="str">
        <f>IF(AND(NOT(ISERR(FIND('كارت صنف'!$J$1,D528&amp;C528))),E528&gt;='كارت صنف'!$J$2,E528&lt;='كارت صنف'!$J$3),COUNT($AJ$2:AJ527)+1,"")</f>
        <v/>
      </c>
    </row>
    <row r="529" spans="1:36" ht="27" thickTop="1" thickBot="1">
      <c r="A529" s="56"/>
      <c r="B529" s="57"/>
      <c r="C529" s="58"/>
      <c r="D529" s="59" t="str">
        <f>IFERROR(VLOOKUP(C529,'تكويد صنف_ارصدة'!$A$5:B1026,2,FALSE),"")</f>
        <v/>
      </c>
      <c r="E529" s="60"/>
      <c r="F529" s="61"/>
      <c r="G529" s="62"/>
      <c r="H529" s="61"/>
      <c r="I529" s="60"/>
      <c r="AJ529" s="3" t="str">
        <f>IF(AND(NOT(ISERR(FIND('كارت صنف'!$J$1,D529&amp;C529))),E529&gt;='كارت صنف'!$J$2,E529&lt;='كارت صنف'!$J$3),COUNT($AJ$2:AJ528)+1,"")</f>
        <v/>
      </c>
    </row>
    <row r="530" spans="1:36" ht="27" thickTop="1" thickBot="1">
      <c r="A530" s="56"/>
      <c r="B530" s="57"/>
      <c r="C530" s="58"/>
      <c r="D530" s="59" t="str">
        <f>IFERROR(VLOOKUP(C530,'تكويد صنف_ارصدة'!$A$5:B1027,2,FALSE),"")</f>
        <v/>
      </c>
      <c r="E530" s="60"/>
      <c r="F530" s="61"/>
      <c r="G530" s="62"/>
      <c r="H530" s="61"/>
      <c r="I530" s="60"/>
      <c r="AJ530" s="3" t="str">
        <f>IF(AND(NOT(ISERR(FIND('كارت صنف'!$J$1,D530&amp;C530))),E530&gt;='كارت صنف'!$J$2,E530&lt;='كارت صنف'!$J$3),COUNT($AJ$2:AJ529)+1,"")</f>
        <v/>
      </c>
    </row>
    <row r="531" spans="1:36" ht="27" thickTop="1" thickBot="1">
      <c r="A531" s="56"/>
      <c r="B531" s="57"/>
      <c r="C531" s="58"/>
      <c r="D531" s="59" t="str">
        <f>IFERROR(VLOOKUP(C531,'تكويد صنف_ارصدة'!$A$5:B1028,2,FALSE),"")</f>
        <v/>
      </c>
      <c r="E531" s="60"/>
      <c r="F531" s="61"/>
      <c r="G531" s="62"/>
      <c r="H531" s="61"/>
      <c r="I531" s="60"/>
      <c r="AJ531" s="3" t="str">
        <f>IF(AND(NOT(ISERR(FIND('كارت صنف'!$J$1,D531&amp;C531))),E531&gt;='كارت صنف'!$J$2,E531&lt;='كارت صنف'!$J$3),COUNT($AJ$2:AJ530)+1,"")</f>
        <v/>
      </c>
    </row>
    <row r="532" spans="1:36" ht="27" thickTop="1" thickBot="1">
      <c r="A532" s="56"/>
      <c r="B532" s="57"/>
      <c r="C532" s="58"/>
      <c r="D532" s="59" t="str">
        <f>IFERROR(VLOOKUP(C532,'تكويد صنف_ارصدة'!$A$5:B1029,2,FALSE),"")</f>
        <v/>
      </c>
      <c r="E532" s="60"/>
      <c r="F532" s="61"/>
      <c r="G532" s="62"/>
      <c r="H532" s="61"/>
      <c r="I532" s="60"/>
      <c r="AJ532" s="3" t="str">
        <f>IF(AND(NOT(ISERR(FIND('كارت صنف'!$J$1,D532&amp;C532))),E532&gt;='كارت صنف'!$J$2,E532&lt;='كارت صنف'!$J$3),COUNT($AJ$2:AJ531)+1,"")</f>
        <v/>
      </c>
    </row>
    <row r="533" spans="1:36" ht="27" thickTop="1" thickBot="1">
      <c r="A533" s="56"/>
      <c r="B533" s="57"/>
      <c r="C533" s="58"/>
      <c r="D533" s="59" t="str">
        <f>IFERROR(VLOOKUP(C533,'تكويد صنف_ارصدة'!$A$5:B1030,2,FALSE),"")</f>
        <v/>
      </c>
      <c r="E533" s="60"/>
      <c r="F533" s="61"/>
      <c r="G533" s="62"/>
      <c r="H533" s="61"/>
      <c r="I533" s="60"/>
      <c r="AJ533" s="3" t="str">
        <f>IF(AND(NOT(ISERR(FIND('كارت صنف'!$J$1,D533&amp;C533))),E533&gt;='كارت صنف'!$J$2,E533&lt;='كارت صنف'!$J$3),COUNT($AJ$2:AJ532)+1,"")</f>
        <v/>
      </c>
    </row>
    <row r="534" spans="1:36" ht="27" thickTop="1" thickBot="1">
      <c r="A534" s="56"/>
      <c r="B534" s="57"/>
      <c r="C534" s="58"/>
      <c r="D534" s="59" t="str">
        <f>IFERROR(VLOOKUP(C534,'تكويد صنف_ارصدة'!$A$5:B1031,2,FALSE),"")</f>
        <v/>
      </c>
      <c r="E534" s="60"/>
      <c r="F534" s="61"/>
      <c r="G534" s="62"/>
      <c r="H534" s="61"/>
      <c r="I534" s="60"/>
      <c r="AJ534" s="3" t="str">
        <f>IF(AND(NOT(ISERR(FIND('كارت صنف'!$J$1,D534&amp;C534))),E534&gt;='كارت صنف'!$J$2,E534&lt;='كارت صنف'!$J$3),COUNT($AJ$2:AJ533)+1,"")</f>
        <v/>
      </c>
    </row>
    <row r="535" spans="1:36" ht="27" thickTop="1" thickBot="1">
      <c r="A535" s="56"/>
      <c r="B535" s="57"/>
      <c r="C535" s="58"/>
      <c r="D535" s="59" t="str">
        <f>IFERROR(VLOOKUP(C535,'تكويد صنف_ارصدة'!$A$5:B1032,2,FALSE),"")</f>
        <v/>
      </c>
      <c r="E535" s="60"/>
      <c r="F535" s="61"/>
      <c r="G535" s="62"/>
      <c r="H535" s="61"/>
      <c r="I535" s="60"/>
      <c r="AJ535" s="3" t="str">
        <f>IF(AND(NOT(ISERR(FIND('كارت صنف'!$J$1,D535&amp;C535))),E535&gt;='كارت صنف'!$J$2,E535&lt;='كارت صنف'!$J$3),COUNT($AJ$2:AJ534)+1,"")</f>
        <v/>
      </c>
    </row>
    <row r="536" spans="1:36" ht="27" thickTop="1" thickBot="1">
      <c r="A536" s="56"/>
      <c r="B536" s="57"/>
      <c r="C536" s="58"/>
      <c r="D536" s="59" t="str">
        <f>IFERROR(VLOOKUP(C536,'تكويد صنف_ارصدة'!$A$5:B1033,2,FALSE),"")</f>
        <v/>
      </c>
      <c r="E536" s="60"/>
      <c r="F536" s="61"/>
      <c r="G536" s="62"/>
      <c r="H536" s="61"/>
      <c r="I536" s="60"/>
      <c r="AJ536" s="3" t="str">
        <f>IF(AND(NOT(ISERR(FIND('كارت صنف'!$J$1,D536&amp;C536))),E536&gt;='كارت صنف'!$J$2,E536&lt;='كارت صنف'!$J$3),COUNT($AJ$2:AJ535)+1,"")</f>
        <v/>
      </c>
    </row>
    <row r="537" spans="1:36" ht="27" thickTop="1" thickBot="1">
      <c r="A537" s="56"/>
      <c r="B537" s="57"/>
      <c r="C537" s="58"/>
      <c r="D537" s="59" t="str">
        <f>IFERROR(VLOOKUP(C537,'تكويد صنف_ارصدة'!$A$5:B1034,2,FALSE),"")</f>
        <v/>
      </c>
      <c r="E537" s="60"/>
      <c r="F537" s="61"/>
      <c r="G537" s="62"/>
      <c r="H537" s="61"/>
      <c r="I537" s="60"/>
      <c r="AJ537" s="3" t="str">
        <f>IF(AND(NOT(ISERR(FIND('كارت صنف'!$J$1,D537&amp;C537))),E537&gt;='كارت صنف'!$J$2,E537&lt;='كارت صنف'!$J$3),COUNT($AJ$2:AJ536)+1,"")</f>
        <v/>
      </c>
    </row>
    <row r="538" spans="1:36" ht="27" thickTop="1" thickBot="1">
      <c r="A538" s="56"/>
      <c r="B538" s="57"/>
      <c r="C538" s="58"/>
      <c r="D538" s="59" t="str">
        <f>IFERROR(VLOOKUP(C538,'تكويد صنف_ارصدة'!$A$5:B1035,2,FALSE),"")</f>
        <v/>
      </c>
      <c r="E538" s="60"/>
      <c r="F538" s="61"/>
      <c r="G538" s="62"/>
      <c r="H538" s="61"/>
      <c r="I538" s="60"/>
      <c r="AJ538" s="3" t="str">
        <f>IF(AND(NOT(ISERR(FIND('كارت صنف'!$J$1,D538&amp;C538))),E538&gt;='كارت صنف'!$J$2,E538&lt;='كارت صنف'!$J$3),COUNT($AJ$2:AJ537)+1,"")</f>
        <v/>
      </c>
    </row>
    <row r="539" spans="1:36" ht="27" thickTop="1" thickBot="1">
      <c r="A539" s="56"/>
      <c r="B539" s="57"/>
      <c r="C539" s="58"/>
      <c r="D539" s="59" t="str">
        <f>IFERROR(VLOOKUP(C539,'تكويد صنف_ارصدة'!$A$5:B1036,2,FALSE),"")</f>
        <v/>
      </c>
      <c r="E539" s="60"/>
      <c r="F539" s="61"/>
      <c r="G539" s="62"/>
      <c r="H539" s="61"/>
      <c r="I539" s="60"/>
      <c r="AJ539" s="3" t="str">
        <f>IF(AND(NOT(ISERR(FIND('كارت صنف'!$J$1,D539&amp;C539))),E539&gt;='كارت صنف'!$J$2,E539&lt;='كارت صنف'!$J$3),COUNT($AJ$2:AJ538)+1,"")</f>
        <v/>
      </c>
    </row>
    <row r="540" spans="1:36" ht="27" thickTop="1" thickBot="1">
      <c r="A540" s="56"/>
      <c r="B540" s="57"/>
      <c r="C540" s="58"/>
      <c r="D540" s="59" t="str">
        <f>IFERROR(VLOOKUP(C540,'تكويد صنف_ارصدة'!$A$5:B1037,2,FALSE),"")</f>
        <v/>
      </c>
      <c r="E540" s="60"/>
      <c r="F540" s="61"/>
      <c r="G540" s="62"/>
      <c r="H540" s="61"/>
      <c r="I540" s="60"/>
      <c r="AJ540" s="3" t="str">
        <f>IF(AND(NOT(ISERR(FIND('كارت صنف'!$J$1,D540&amp;C540))),E540&gt;='كارت صنف'!$J$2,E540&lt;='كارت صنف'!$J$3),COUNT($AJ$2:AJ539)+1,"")</f>
        <v/>
      </c>
    </row>
    <row r="541" spans="1:36" ht="27" thickTop="1" thickBot="1">
      <c r="A541" s="56"/>
      <c r="B541" s="57"/>
      <c r="C541" s="58"/>
      <c r="D541" s="59" t="str">
        <f>IFERROR(VLOOKUP(C541,'تكويد صنف_ارصدة'!$A$5:B1038,2,FALSE),"")</f>
        <v/>
      </c>
      <c r="E541" s="60"/>
      <c r="F541" s="61"/>
      <c r="G541" s="62"/>
      <c r="H541" s="61"/>
      <c r="I541" s="60"/>
      <c r="AJ541" s="3" t="str">
        <f>IF(AND(NOT(ISERR(FIND('كارت صنف'!$J$1,D541&amp;C541))),E541&gt;='كارت صنف'!$J$2,E541&lt;='كارت صنف'!$J$3),COUNT($AJ$2:AJ540)+1,"")</f>
        <v/>
      </c>
    </row>
    <row r="542" spans="1:36" ht="27" thickTop="1" thickBot="1">
      <c r="A542" s="56"/>
      <c r="B542" s="57"/>
      <c r="C542" s="58"/>
      <c r="D542" s="59" t="str">
        <f>IFERROR(VLOOKUP(C542,'تكويد صنف_ارصدة'!$A$5:B1039,2,FALSE),"")</f>
        <v/>
      </c>
      <c r="E542" s="60"/>
      <c r="F542" s="61"/>
      <c r="G542" s="62"/>
      <c r="H542" s="61"/>
      <c r="I542" s="60"/>
      <c r="AJ542" s="3" t="str">
        <f>IF(AND(NOT(ISERR(FIND('كارت صنف'!$J$1,D542&amp;C542))),E542&gt;='كارت صنف'!$J$2,E542&lt;='كارت صنف'!$J$3),COUNT($AJ$2:AJ541)+1,"")</f>
        <v/>
      </c>
    </row>
    <row r="543" spans="1:36" ht="27" thickTop="1" thickBot="1">
      <c r="A543" s="56"/>
      <c r="B543" s="57"/>
      <c r="C543" s="58"/>
      <c r="D543" s="59" t="str">
        <f>IFERROR(VLOOKUP(C543,'تكويد صنف_ارصدة'!$A$5:B1040,2,FALSE),"")</f>
        <v/>
      </c>
      <c r="E543" s="60"/>
      <c r="F543" s="61"/>
      <c r="G543" s="62"/>
      <c r="H543" s="61"/>
      <c r="I543" s="60"/>
      <c r="AJ543" s="3" t="str">
        <f>IF(AND(NOT(ISERR(FIND('كارت صنف'!$J$1,D543&amp;C543))),E543&gt;='كارت صنف'!$J$2,E543&lt;='كارت صنف'!$J$3),COUNT($AJ$2:AJ542)+1,"")</f>
        <v/>
      </c>
    </row>
    <row r="544" spans="1:36" ht="27" thickTop="1" thickBot="1">
      <c r="A544" s="56"/>
      <c r="B544" s="57"/>
      <c r="C544" s="58"/>
      <c r="D544" s="59" t="str">
        <f>IFERROR(VLOOKUP(C544,'تكويد صنف_ارصدة'!$A$5:B1041,2,FALSE),"")</f>
        <v/>
      </c>
      <c r="E544" s="60"/>
      <c r="F544" s="61"/>
      <c r="G544" s="62"/>
      <c r="H544" s="61"/>
      <c r="I544" s="60"/>
      <c r="AJ544" s="3" t="str">
        <f>IF(AND(NOT(ISERR(FIND('كارت صنف'!$J$1,D544&amp;C544))),E544&gt;='كارت صنف'!$J$2,E544&lt;='كارت صنف'!$J$3),COUNT($AJ$2:AJ543)+1,"")</f>
        <v/>
      </c>
    </row>
    <row r="545" spans="1:36" ht="27" thickTop="1" thickBot="1">
      <c r="A545" s="56"/>
      <c r="B545" s="57"/>
      <c r="C545" s="58"/>
      <c r="D545" s="59" t="str">
        <f>IFERROR(VLOOKUP(C545,'تكويد صنف_ارصدة'!$A$5:B1042,2,FALSE),"")</f>
        <v/>
      </c>
      <c r="E545" s="60"/>
      <c r="F545" s="61"/>
      <c r="G545" s="62"/>
      <c r="H545" s="61"/>
      <c r="I545" s="60"/>
      <c r="AJ545" s="3" t="str">
        <f>IF(AND(NOT(ISERR(FIND('كارت صنف'!$J$1,D545&amp;C545))),E545&gt;='كارت صنف'!$J$2,E545&lt;='كارت صنف'!$J$3),COUNT($AJ$2:AJ544)+1,"")</f>
        <v/>
      </c>
    </row>
    <row r="546" spans="1:36" ht="27" thickTop="1" thickBot="1">
      <c r="A546" s="56"/>
      <c r="B546" s="57"/>
      <c r="C546" s="58"/>
      <c r="D546" s="59" t="str">
        <f>IFERROR(VLOOKUP(C546,'تكويد صنف_ارصدة'!$A$5:B1043,2,FALSE),"")</f>
        <v/>
      </c>
      <c r="E546" s="60"/>
      <c r="F546" s="61"/>
      <c r="G546" s="62"/>
      <c r="H546" s="61"/>
      <c r="I546" s="60"/>
      <c r="AJ546" s="3" t="str">
        <f>IF(AND(NOT(ISERR(FIND('كارت صنف'!$J$1,D546&amp;C546))),E546&gt;='كارت صنف'!$J$2,E546&lt;='كارت صنف'!$J$3),COUNT($AJ$2:AJ545)+1,"")</f>
        <v/>
      </c>
    </row>
    <row r="547" spans="1:36" ht="27" thickTop="1" thickBot="1">
      <c r="A547" s="56"/>
      <c r="B547" s="57"/>
      <c r="C547" s="58"/>
      <c r="D547" s="59" t="str">
        <f>IFERROR(VLOOKUP(C547,'تكويد صنف_ارصدة'!$A$5:B1044,2,FALSE),"")</f>
        <v/>
      </c>
      <c r="E547" s="60"/>
      <c r="F547" s="61"/>
      <c r="G547" s="62"/>
      <c r="H547" s="61"/>
      <c r="I547" s="60"/>
      <c r="AJ547" s="3" t="str">
        <f>IF(AND(NOT(ISERR(FIND('كارت صنف'!$J$1,D547&amp;C547))),E547&gt;='كارت صنف'!$J$2,E547&lt;='كارت صنف'!$J$3),COUNT($AJ$2:AJ546)+1,"")</f>
        <v/>
      </c>
    </row>
    <row r="548" spans="1:36" ht="27" thickTop="1" thickBot="1">
      <c r="A548" s="56"/>
      <c r="B548" s="57"/>
      <c r="C548" s="58"/>
      <c r="D548" s="59" t="str">
        <f>IFERROR(VLOOKUP(C548,'تكويد صنف_ارصدة'!$A$5:B1045,2,FALSE),"")</f>
        <v/>
      </c>
      <c r="E548" s="60"/>
      <c r="F548" s="61"/>
      <c r="G548" s="62"/>
      <c r="H548" s="61"/>
      <c r="I548" s="60"/>
      <c r="AJ548" s="3" t="str">
        <f>IF(AND(NOT(ISERR(FIND('كارت صنف'!$J$1,D548&amp;C548))),E548&gt;='كارت صنف'!$J$2,E548&lt;='كارت صنف'!$J$3),COUNT($AJ$2:AJ547)+1,"")</f>
        <v/>
      </c>
    </row>
    <row r="549" spans="1:36" ht="27" thickTop="1" thickBot="1">
      <c r="A549" s="56"/>
      <c r="B549" s="57"/>
      <c r="C549" s="58"/>
      <c r="D549" s="59" t="str">
        <f>IFERROR(VLOOKUP(C549,'تكويد صنف_ارصدة'!$A$5:B1046,2,FALSE),"")</f>
        <v/>
      </c>
      <c r="E549" s="60"/>
      <c r="F549" s="61"/>
      <c r="G549" s="62"/>
      <c r="H549" s="61"/>
      <c r="I549" s="60"/>
      <c r="AJ549" s="3" t="str">
        <f>IF(AND(NOT(ISERR(FIND('كارت صنف'!$J$1,D549&amp;C549))),E549&gt;='كارت صنف'!$J$2,E549&lt;='كارت صنف'!$J$3),COUNT($AJ$2:AJ548)+1,"")</f>
        <v/>
      </c>
    </row>
    <row r="550" spans="1:36" ht="27" thickTop="1" thickBot="1">
      <c r="A550" s="56"/>
      <c r="B550" s="57"/>
      <c r="C550" s="58"/>
      <c r="D550" s="59" t="str">
        <f>IFERROR(VLOOKUP(C550,'تكويد صنف_ارصدة'!$A$5:B1047,2,FALSE),"")</f>
        <v/>
      </c>
      <c r="E550" s="60"/>
      <c r="F550" s="61"/>
      <c r="G550" s="62"/>
      <c r="H550" s="61"/>
      <c r="I550" s="60"/>
      <c r="AJ550" s="3" t="str">
        <f>IF(AND(NOT(ISERR(FIND('كارت صنف'!$J$1,D550&amp;C550))),E550&gt;='كارت صنف'!$J$2,E550&lt;='كارت صنف'!$J$3),COUNT($AJ$2:AJ549)+1,"")</f>
        <v/>
      </c>
    </row>
    <row r="551" spans="1:36" ht="27" thickTop="1" thickBot="1">
      <c r="A551" s="56"/>
      <c r="B551" s="57"/>
      <c r="C551" s="58"/>
      <c r="D551" s="59" t="str">
        <f>IFERROR(VLOOKUP(C551,'تكويد صنف_ارصدة'!$A$5:B1048,2,FALSE),"")</f>
        <v/>
      </c>
      <c r="E551" s="60"/>
      <c r="F551" s="61"/>
      <c r="G551" s="62"/>
      <c r="H551" s="61"/>
      <c r="I551" s="60"/>
      <c r="AJ551" s="3" t="str">
        <f>IF(AND(NOT(ISERR(FIND('كارت صنف'!$J$1,D551&amp;C551))),E551&gt;='كارت صنف'!$J$2,E551&lt;='كارت صنف'!$J$3),COUNT($AJ$2:AJ550)+1,"")</f>
        <v/>
      </c>
    </row>
    <row r="552" spans="1:36" ht="27" thickTop="1" thickBot="1">
      <c r="A552" s="56"/>
      <c r="B552" s="57"/>
      <c r="C552" s="58"/>
      <c r="D552" s="59" t="str">
        <f>IFERROR(VLOOKUP(C552,'تكويد صنف_ارصدة'!$A$5:B1049,2,FALSE),"")</f>
        <v/>
      </c>
      <c r="E552" s="60"/>
      <c r="F552" s="61"/>
      <c r="G552" s="62"/>
      <c r="H552" s="61"/>
      <c r="I552" s="60"/>
      <c r="AJ552" s="3" t="str">
        <f>IF(AND(NOT(ISERR(FIND('كارت صنف'!$J$1,D552&amp;C552))),E552&gt;='كارت صنف'!$J$2,E552&lt;='كارت صنف'!$J$3),COUNT($AJ$2:AJ551)+1,"")</f>
        <v/>
      </c>
    </row>
    <row r="553" spans="1:36" ht="27" thickTop="1" thickBot="1">
      <c r="A553" s="56"/>
      <c r="B553" s="57"/>
      <c r="C553" s="58"/>
      <c r="D553" s="59" t="str">
        <f>IFERROR(VLOOKUP(C553,'تكويد صنف_ارصدة'!$A$5:B1050,2,FALSE),"")</f>
        <v/>
      </c>
      <c r="E553" s="60"/>
      <c r="F553" s="61"/>
      <c r="G553" s="62"/>
      <c r="H553" s="61"/>
      <c r="I553" s="60"/>
      <c r="AJ553" s="3" t="str">
        <f>IF(AND(NOT(ISERR(FIND('كارت صنف'!$J$1,D553&amp;C553))),E553&gt;='كارت صنف'!$J$2,E553&lt;='كارت صنف'!$J$3),COUNT($AJ$2:AJ552)+1,"")</f>
        <v/>
      </c>
    </row>
    <row r="554" spans="1:36" ht="27" thickTop="1" thickBot="1">
      <c r="A554" s="56"/>
      <c r="B554" s="57"/>
      <c r="C554" s="58"/>
      <c r="D554" s="59" t="str">
        <f>IFERROR(VLOOKUP(C554,'تكويد صنف_ارصدة'!$A$5:B1051,2,FALSE),"")</f>
        <v/>
      </c>
      <c r="E554" s="60"/>
      <c r="F554" s="61"/>
      <c r="G554" s="62"/>
      <c r="H554" s="61"/>
      <c r="I554" s="60"/>
      <c r="AJ554" s="3" t="str">
        <f>IF(AND(NOT(ISERR(FIND('كارت صنف'!$J$1,D554&amp;C554))),E554&gt;='كارت صنف'!$J$2,E554&lt;='كارت صنف'!$J$3),COUNT($AJ$2:AJ553)+1,"")</f>
        <v/>
      </c>
    </row>
    <row r="555" spans="1:36" ht="27" thickTop="1" thickBot="1">
      <c r="A555" s="56"/>
      <c r="B555" s="57"/>
      <c r="C555" s="58"/>
      <c r="D555" s="59" t="str">
        <f>IFERROR(VLOOKUP(C555,'تكويد صنف_ارصدة'!$A$5:B1052,2,FALSE),"")</f>
        <v/>
      </c>
      <c r="E555" s="60"/>
      <c r="F555" s="61"/>
      <c r="G555" s="62"/>
      <c r="H555" s="61"/>
      <c r="I555" s="60"/>
      <c r="AJ555" s="3" t="str">
        <f>IF(AND(NOT(ISERR(FIND('كارت صنف'!$J$1,D555&amp;C555))),E555&gt;='كارت صنف'!$J$2,E555&lt;='كارت صنف'!$J$3),COUNT($AJ$2:AJ554)+1,"")</f>
        <v/>
      </c>
    </row>
    <row r="556" spans="1:36" ht="27" thickTop="1" thickBot="1">
      <c r="A556" s="56"/>
      <c r="B556" s="57"/>
      <c r="C556" s="58"/>
      <c r="D556" s="59" t="str">
        <f>IFERROR(VLOOKUP(C556,'تكويد صنف_ارصدة'!$A$5:B1053,2,FALSE),"")</f>
        <v/>
      </c>
      <c r="E556" s="60"/>
      <c r="F556" s="61"/>
      <c r="G556" s="62"/>
      <c r="H556" s="61"/>
      <c r="I556" s="60"/>
      <c r="AJ556" s="3" t="str">
        <f>IF(AND(NOT(ISERR(FIND('كارت صنف'!$J$1,D556&amp;C556))),E556&gt;='كارت صنف'!$J$2,E556&lt;='كارت صنف'!$J$3),COUNT($AJ$2:AJ555)+1,"")</f>
        <v/>
      </c>
    </row>
    <row r="557" spans="1:36" ht="27" thickTop="1" thickBot="1">
      <c r="A557" s="56"/>
      <c r="B557" s="57"/>
      <c r="C557" s="58"/>
      <c r="D557" s="59" t="str">
        <f>IFERROR(VLOOKUP(C557,'تكويد صنف_ارصدة'!$A$5:B1054,2,FALSE),"")</f>
        <v/>
      </c>
      <c r="E557" s="60"/>
      <c r="F557" s="61"/>
      <c r="G557" s="62"/>
      <c r="H557" s="61"/>
      <c r="I557" s="60"/>
      <c r="AJ557" s="3" t="str">
        <f>IF(AND(NOT(ISERR(FIND('كارت صنف'!$J$1,D557&amp;C557))),E557&gt;='كارت صنف'!$J$2,E557&lt;='كارت صنف'!$J$3),COUNT($AJ$2:AJ556)+1,"")</f>
        <v/>
      </c>
    </row>
    <row r="558" spans="1:36" ht="27" thickTop="1" thickBot="1">
      <c r="A558" s="56"/>
      <c r="B558" s="57"/>
      <c r="C558" s="58"/>
      <c r="D558" s="59" t="str">
        <f>IFERROR(VLOOKUP(C558,'تكويد صنف_ارصدة'!$A$5:B1055,2,FALSE),"")</f>
        <v/>
      </c>
      <c r="E558" s="60"/>
      <c r="F558" s="61"/>
      <c r="G558" s="62"/>
      <c r="H558" s="61"/>
      <c r="I558" s="60"/>
      <c r="AJ558" s="3" t="str">
        <f>IF(AND(NOT(ISERR(FIND('كارت صنف'!$J$1,D558&amp;C558))),E558&gt;='كارت صنف'!$J$2,E558&lt;='كارت صنف'!$J$3),COUNT($AJ$2:AJ557)+1,"")</f>
        <v/>
      </c>
    </row>
    <row r="559" spans="1:36" ht="27" thickTop="1" thickBot="1">
      <c r="A559" s="56"/>
      <c r="B559" s="57"/>
      <c r="C559" s="58"/>
      <c r="D559" s="59" t="str">
        <f>IFERROR(VLOOKUP(C559,'تكويد صنف_ارصدة'!$A$5:B1056,2,FALSE),"")</f>
        <v/>
      </c>
      <c r="E559" s="60"/>
      <c r="F559" s="61"/>
      <c r="G559" s="62"/>
      <c r="H559" s="61"/>
      <c r="I559" s="60"/>
      <c r="AJ559" s="3" t="str">
        <f>IF(AND(NOT(ISERR(FIND('كارت صنف'!$J$1,D559&amp;C559))),E559&gt;='كارت صنف'!$J$2,E559&lt;='كارت صنف'!$J$3),COUNT($AJ$2:AJ558)+1,"")</f>
        <v/>
      </c>
    </row>
    <row r="560" spans="1:36" ht="27" thickTop="1" thickBot="1">
      <c r="A560" s="56"/>
      <c r="B560" s="57"/>
      <c r="C560" s="58"/>
      <c r="D560" s="59" t="str">
        <f>IFERROR(VLOOKUP(C560,'تكويد صنف_ارصدة'!$A$5:B1057,2,FALSE),"")</f>
        <v/>
      </c>
      <c r="E560" s="60"/>
      <c r="F560" s="61"/>
      <c r="G560" s="62"/>
      <c r="H560" s="61"/>
      <c r="I560" s="60"/>
      <c r="AJ560" s="3" t="str">
        <f>IF(AND(NOT(ISERR(FIND('كارت صنف'!$J$1,D560&amp;C560))),E560&gt;='كارت صنف'!$J$2,E560&lt;='كارت صنف'!$J$3),COUNT($AJ$2:AJ559)+1,"")</f>
        <v/>
      </c>
    </row>
    <row r="561" spans="1:36" ht="27" thickTop="1" thickBot="1">
      <c r="A561" s="56"/>
      <c r="B561" s="57"/>
      <c r="C561" s="58"/>
      <c r="D561" s="59" t="str">
        <f>IFERROR(VLOOKUP(C561,'تكويد صنف_ارصدة'!$A$5:B1058,2,FALSE),"")</f>
        <v/>
      </c>
      <c r="E561" s="60"/>
      <c r="F561" s="61"/>
      <c r="G561" s="62"/>
      <c r="H561" s="61"/>
      <c r="I561" s="60"/>
      <c r="AJ561" s="3" t="str">
        <f>IF(AND(NOT(ISERR(FIND('كارت صنف'!$J$1,D561&amp;C561))),E561&gt;='كارت صنف'!$J$2,E561&lt;='كارت صنف'!$J$3),COUNT($AJ$2:AJ560)+1,"")</f>
        <v/>
      </c>
    </row>
    <row r="562" spans="1:36" ht="27" thickTop="1" thickBot="1">
      <c r="A562" s="56"/>
      <c r="B562" s="57"/>
      <c r="C562" s="58"/>
      <c r="D562" s="59" t="str">
        <f>IFERROR(VLOOKUP(C562,'تكويد صنف_ارصدة'!$A$5:B1059,2,FALSE),"")</f>
        <v/>
      </c>
      <c r="E562" s="60"/>
      <c r="F562" s="61"/>
      <c r="G562" s="62"/>
      <c r="H562" s="61"/>
      <c r="I562" s="60"/>
      <c r="AJ562" s="3" t="str">
        <f>IF(AND(NOT(ISERR(FIND('كارت صنف'!$J$1,D562&amp;C562))),E562&gt;='كارت صنف'!$J$2,E562&lt;='كارت صنف'!$J$3),COUNT($AJ$2:AJ561)+1,"")</f>
        <v/>
      </c>
    </row>
    <row r="563" spans="1:36" ht="27" thickTop="1" thickBot="1">
      <c r="A563" s="56"/>
      <c r="B563" s="57"/>
      <c r="C563" s="58"/>
      <c r="D563" s="59" t="str">
        <f>IFERROR(VLOOKUP(C563,'تكويد صنف_ارصدة'!$A$5:B1060,2,FALSE),"")</f>
        <v/>
      </c>
      <c r="E563" s="60"/>
      <c r="F563" s="61"/>
      <c r="G563" s="62"/>
      <c r="H563" s="61"/>
      <c r="I563" s="60"/>
      <c r="AJ563" s="3" t="str">
        <f>IF(AND(NOT(ISERR(FIND('كارت صنف'!$J$1,D563&amp;C563))),E563&gt;='كارت صنف'!$J$2,E563&lt;='كارت صنف'!$J$3),COUNT($AJ$2:AJ562)+1,"")</f>
        <v/>
      </c>
    </row>
    <row r="564" spans="1:36" ht="27" thickTop="1" thickBot="1">
      <c r="A564" s="56"/>
      <c r="B564" s="57"/>
      <c r="C564" s="58"/>
      <c r="D564" s="59" t="str">
        <f>IFERROR(VLOOKUP(C564,'تكويد صنف_ارصدة'!$A$5:B1061,2,FALSE),"")</f>
        <v/>
      </c>
      <c r="E564" s="60"/>
      <c r="F564" s="61"/>
      <c r="G564" s="62"/>
      <c r="H564" s="61"/>
      <c r="I564" s="60"/>
      <c r="AJ564" s="3" t="str">
        <f>IF(AND(NOT(ISERR(FIND('كارت صنف'!$J$1,D564&amp;C564))),E564&gt;='كارت صنف'!$J$2,E564&lt;='كارت صنف'!$J$3),COUNT($AJ$2:AJ563)+1,"")</f>
        <v/>
      </c>
    </row>
    <row r="565" spans="1:36" ht="27" thickTop="1" thickBot="1">
      <c r="A565" s="56"/>
      <c r="B565" s="57"/>
      <c r="C565" s="58"/>
      <c r="D565" s="59" t="str">
        <f>IFERROR(VLOOKUP(C565,'تكويد صنف_ارصدة'!$A$5:B1062,2,FALSE),"")</f>
        <v/>
      </c>
      <c r="E565" s="60"/>
      <c r="F565" s="61"/>
      <c r="G565" s="62"/>
      <c r="H565" s="61"/>
      <c r="I565" s="60"/>
      <c r="AJ565" s="3" t="str">
        <f>IF(AND(NOT(ISERR(FIND('كارت صنف'!$J$1,D565&amp;C565))),E565&gt;='كارت صنف'!$J$2,E565&lt;='كارت صنف'!$J$3),COUNT($AJ$2:AJ564)+1,"")</f>
        <v/>
      </c>
    </row>
    <row r="566" spans="1:36" ht="27" thickTop="1" thickBot="1">
      <c r="A566" s="56"/>
      <c r="B566" s="57"/>
      <c r="C566" s="58"/>
      <c r="D566" s="59" t="str">
        <f>IFERROR(VLOOKUP(C566,'تكويد صنف_ارصدة'!$A$5:B1063,2,FALSE),"")</f>
        <v/>
      </c>
      <c r="E566" s="60"/>
      <c r="F566" s="61"/>
      <c r="G566" s="62"/>
      <c r="H566" s="61"/>
      <c r="I566" s="60"/>
      <c r="AJ566" s="3" t="str">
        <f>IF(AND(NOT(ISERR(FIND('كارت صنف'!$J$1,D566&amp;C566))),E566&gt;='كارت صنف'!$J$2,E566&lt;='كارت صنف'!$J$3),COUNT($AJ$2:AJ565)+1,"")</f>
        <v/>
      </c>
    </row>
    <row r="567" spans="1:36" ht="27" thickTop="1" thickBot="1">
      <c r="A567" s="56"/>
      <c r="B567" s="57"/>
      <c r="C567" s="58"/>
      <c r="D567" s="59" t="str">
        <f>IFERROR(VLOOKUP(C567,'تكويد صنف_ارصدة'!$A$5:B1064,2,FALSE),"")</f>
        <v/>
      </c>
      <c r="E567" s="60"/>
      <c r="F567" s="61"/>
      <c r="G567" s="62"/>
      <c r="H567" s="61"/>
      <c r="I567" s="60"/>
      <c r="AJ567" s="3" t="str">
        <f>IF(AND(NOT(ISERR(FIND('كارت صنف'!$J$1,D567&amp;C567))),E567&gt;='كارت صنف'!$J$2,E567&lt;='كارت صنف'!$J$3),COUNT($AJ$2:AJ566)+1,"")</f>
        <v/>
      </c>
    </row>
    <row r="568" spans="1:36" ht="27" thickTop="1" thickBot="1">
      <c r="A568" s="56"/>
      <c r="B568" s="57"/>
      <c r="C568" s="58"/>
      <c r="D568" s="59" t="str">
        <f>IFERROR(VLOOKUP(C568,'تكويد صنف_ارصدة'!$A$5:B1065,2,FALSE),"")</f>
        <v/>
      </c>
      <c r="E568" s="60"/>
      <c r="F568" s="61"/>
      <c r="G568" s="62"/>
      <c r="H568" s="61"/>
      <c r="I568" s="60"/>
      <c r="AJ568" s="3" t="str">
        <f>IF(AND(NOT(ISERR(FIND('كارت صنف'!$J$1,D568&amp;C568))),E568&gt;='كارت صنف'!$J$2,E568&lt;='كارت صنف'!$J$3),COUNT($AJ$2:AJ567)+1,"")</f>
        <v/>
      </c>
    </row>
    <row r="569" spans="1:36" ht="27" thickTop="1" thickBot="1">
      <c r="A569" s="56"/>
      <c r="B569" s="57"/>
      <c r="C569" s="58"/>
      <c r="D569" s="59" t="str">
        <f>IFERROR(VLOOKUP(C569,'تكويد صنف_ارصدة'!$A$5:B1066,2,FALSE),"")</f>
        <v/>
      </c>
      <c r="E569" s="60"/>
      <c r="F569" s="61"/>
      <c r="G569" s="62"/>
      <c r="H569" s="61"/>
      <c r="I569" s="60"/>
      <c r="AJ569" s="3" t="str">
        <f>IF(AND(NOT(ISERR(FIND('كارت صنف'!$J$1,D569&amp;C569))),E569&gt;='كارت صنف'!$J$2,E569&lt;='كارت صنف'!$J$3),COUNT($AJ$2:AJ568)+1,"")</f>
        <v/>
      </c>
    </row>
    <row r="570" spans="1:36" ht="27" thickTop="1" thickBot="1">
      <c r="A570" s="56"/>
      <c r="B570" s="57"/>
      <c r="C570" s="58"/>
      <c r="D570" s="59" t="str">
        <f>IFERROR(VLOOKUP(C570,'تكويد صنف_ارصدة'!$A$5:B1067,2,FALSE),"")</f>
        <v/>
      </c>
      <c r="E570" s="60"/>
      <c r="F570" s="61"/>
      <c r="G570" s="62"/>
      <c r="H570" s="61"/>
      <c r="I570" s="60"/>
      <c r="AJ570" s="3" t="str">
        <f>IF(AND(NOT(ISERR(FIND('كارت صنف'!$J$1,D570&amp;C570))),E570&gt;='كارت صنف'!$J$2,E570&lt;='كارت صنف'!$J$3),COUNT($AJ$2:AJ569)+1,"")</f>
        <v/>
      </c>
    </row>
    <row r="571" spans="1:36" ht="27" thickTop="1" thickBot="1">
      <c r="A571" s="56"/>
      <c r="B571" s="57"/>
      <c r="C571" s="58"/>
      <c r="D571" s="59" t="str">
        <f>IFERROR(VLOOKUP(C571,'تكويد صنف_ارصدة'!$A$5:B1068,2,FALSE),"")</f>
        <v/>
      </c>
      <c r="E571" s="60"/>
      <c r="F571" s="61"/>
      <c r="G571" s="62"/>
      <c r="H571" s="61"/>
      <c r="I571" s="60"/>
      <c r="AJ571" s="3" t="str">
        <f>IF(AND(NOT(ISERR(FIND('كارت صنف'!$J$1,D571&amp;C571))),E571&gt;='كارت صنف'!$J$2,E571&lt;='كارت صنف'!$J$3),COUNT($AJ$2:AJ570)+1,"")</f>
        <v/>
      </c>
    </row>
    <row r="572" spans="1:36" ht="27" thickTop="1" thickBot="1">
      <c r="A572" s="56"/>
      <c r="B572" s="57"/>
      <c r="C572" s="58"/>
      <c r="D572" s="59" t="str">
        <f>IFERROR(VLOOKUP(C572,'تكويد صنف_ارصدة'!$A$5:B1069,2,FALSE),"")</f>
        <v/>
      </c>
      <c r="E572" s="60"/>
      <c r="F572" s="61"/>
      <c r="G572" s="62"/>
      <c r="H572" s="61"/>
      <c r="I572" s="60"/>
      <c r="AJ572" s="3" t="str">
        <f>IF(AND(NOT(ISERR(FIND('كارت صنف'!$J$1,D572&amp;C572))),E572&gt;='كارت صنف'!$J$2,E572&lt;='كارت صنف'!$J$3),COUNT($AJ$2:AJ571)+1,"")</f>
        <v/>
      </c>
    </row>
    <row r="573" spans="1:36" ht="27" thickTop="1" thickBot="1">
      <c r="A573" s="56"/>
      <c r="B573" s="57"/>
      <c r="C573" s="58"/>
      <c r="D573" s="59" t="str">
        <f>IFERROR(VLOOKUP(C573,'تكويد صنف_ارصدة'!$A$5:B1070,2,FALSE),"")</f>
        <v/>
      </c>
      <c r="E573" s="60"/>
      <c r="F573" s="61"/>
      <c r="G573" s="62"/>
      <c r="H573" s="61"/>
      <c r="I573" s="60"/>
      <c r="AJ573" s="3" t="str">
        <f>IF(AND(NOT(ISERR(FIND('كارت صنف'!$J$1,D573&amp;C573))),E573&gt;='كارت صنف'!$J$2,E573&lt;='كارت صنف'!$J$3),COUNT($AJ$2:AJ572)+1,"")</f>
        <v/>
      </c>
    </row>
    <row r="574" spans="1:36" ht="27" thickTop="1" thickBot="1">
      <c r="A574" s="56"/>
      <c r="B574" s="57"/>
      <c r="C574" s="58"/>
      <c r="D574" s="59" t="str">
        <f>IFERROR(VLOOKUP(C574,'تكويد صنف_ارصدة'!$A$5:B1071,2,FALSE),"")</f>
        <v/>
      </c>
      <c r="E574" s="60"/>
      <c r="F574" s="61"/>
      <c r="G574" s="62"/>
      <c r="H574" s="61"/>
      <c r="I574" s="60"/>
      <c r="AJ574" s="3" t="str">
        <f>IF(AND(NOT(ISERR(FIND('كارت صنف'!$J$1,D574&amp;C574))),E574&gt;='كارت صنف'!$J$2,E574&lt;='كارت صنف'!$J$3),COUNT($AJ$2:AJ573)+1,"")</f>
        <v/>
      </c>
    </row>
    <row r="575" spans="1:36" ht="27" thickTop="1" thickBot="1">
      <c r="A575" s="56"/>
      <c r="B575" s="57"/>
      <c r="C575" s="58"/>
      <c r="D575" s="59" t="str">
        <f>IFERROR(VLOOKUP(C575,'تكويد صنف_ارصدة'!$A$5:B1072,2,FALSE),"")</f>
        <v/>
      </c>
      <c r="E575" s="60"/>
      <c r="F575" s="61"/>
      <c r="G575" s="62"/>
      <c r="H575" s="61"/>
      <c r="I575" s="60"/>
      <c r="AJ575" s="3" t="str">
        <f>IF(AND(NOT(ISERR(FIND('كارت صنف'!$J$1,D575&amp;C575))),E575&gt;='كارت صنف'!$J$2,E575&lt;='كارت صنف'!$J$3),COUNT($AJ$2:AJ574)+1,"")</f>
        <v/>
      </c>
    </row>
    <row r="576" spans="1:36" ht="27" thickTop="1" thickBot="1">
      <c r="A576" s="56"/>
      <c r="B576" s="57"/>
      <c r="C576" s="58"/>
      <c r="D576" s="59" t="str">
        <f>IFERROR(VLOOKUP(C576,'تكويد صنف_ارصدة'!$A$5:B1073,2,FALSE),"")</f>
        <v/>
      </c>
      <c r="E576" s="60"/>
      <c r="F576" s="61"/>
      <c r="G576" s="62"/>
      <c r="H576" s="61"/>
      <c r="I576" s="60"/>
      <c r="AJ576" s="3" t="str">
        <f>IF(AND(NOT(ISERR(FIND('كارت صنف'!$J$1,D576&amp;C576))),E576&gt;='كارت صنف'!$J$2,E576&lt;='كارت صنف'!$J$3),COUNT($AJ$2:AJ575)+1,"")</f>
        <v/>
      </c>
    </row>
    <row r="577" spans="1:36" ht="27" thickTop="1" thickBot="1">
      <c r="A577" s="56"/>
      <c r="B577" s="57"/>
      <c r="C577" s="58"/>
      <c r="D577" s="59" t="str">
        <f>IFERROR(VLOOKUP(C577,'تكويد صنف_ارصدة'!$A$5:B1074,2,FALSE),"")</f>
        <v/>
      </c>
      <c r="E577" s="60"/>
      <c r="F577" s="61"/>
      <c r="G577" s="62"/>
      <c r="H577" s="61"/>
      <c r="I577" s="60"/>
      <c r="AJ577" s="3" t="str">
        <f>IF(AND(NOT(ISERR(FIND('كارت صنف'!$J$1,D577&amp;C577))),E577&gt;='كارت صنف'!$J$2,E577&lt;='كارت صنف'!$J$3),COUNT($AJ$2:AJ576)+1,"")</f>
        <v/>
      </c>
    </row>
    <row r="578" spans="1:36" ht="27" thickTop="1" thickBot="1">
      <c r="A578" s="56"/>
      <c r="B578" s="57"/>
      <c r="C578" s="58"/>
      <c r="D578" s="59" t="str">
        <f>IFERROR(VLOOKUP(C578,'تكويد صنف_ارصدة'!$A$5:B1075,2,FALSE),"")</f>
        <v/>
      </c>
      <c r="E578" s="60"/>
      <c r="F578" s="61"/>
      <c r="G578" s="62"/>
      <c r="H578" s="61"/>
      <c r="I578" s="60"/>
      <c r="AJ578" s="3" t="str">
        <f>IF(AND(NOT(ISERR(FIND('كارت صنف'!$J$1,D578&amp;C578))),E578&gt;='كارت صنف'!$J$2,E578&lt;='كارت صنف'!$J$3),COUNT($AJ$2:AJ577)+1,"")</f>
        <v/>
      </c>
    </row>
    <row r="579" spans="1:36" ht="27" thickTop="1" thickBot="1">
      <c r="A579" s="56"/>
      <c r="B579" s="57"/>
      <c r="C579" s="58"/>
      <c r="D579" s="59" t="str">
        <f>IFERROR(VLOOKUP(C579,'تكويد صنف_ارصدة'!$A$5:B1076,2,FALSE),"")</f>
        <v/>
      </c>
      <c r="E579" s="60"/>
      <c r="F579" s="61"/>
      <c r="G579" s="62"/>
      <c r="H579" s="61"/>
      <c r="I579" s="60"/>
      <c r="AJ579" s="3" t="str">
        <f>IF(AND(NOT(ISERR(FIND('كارت صنف'!$J$1,D579&amp;C579))),E579&gt;='كارت صنف'!$J$2,E579&lt;='كارت صنف'!$J$3),COUNT($AJ$2:AJ578)+1,"")</f>
        <v/>
      </c>
    </row>
    <row r="580" spans="1:36" ht="27" thickTop="1" thickBot="1">
      <c r="A580" s="56"/>
      <c r="B580" s="57"/>
      <c r="C580" s="58"/>
      <c r="D580" s="59" t="str">
        <f>IFERROR(VLOOKUP(C580,'تكويد صنف_ارصدة'!$A$5:B1077,2,FALSE),"")</f>
        <v/>
      </c>
      <c r="E580" s="60"/>
      <c r="F580" s="61"/>
      <c r="G580" s="62"/>
      <c r="H580" s="61"/>
      <c r="I580" s="60"/>
      <c r="AJ580" s="3" t="str">
        <f>IF(AND(NOT(ISERR(FIND('كارت صنف'!$J$1,D580&amp;C580))),E580&gt;='كارت صنف'!$J$2,E580&lt;='كارت صنف'!$J$3),COUNT($AJ$2:AJ579)+1,"")</f>
        <v/>
      </c>
    </row>
    <row r="581" spans="1:36" ht="27" thickTop="1" thickBot="1">
      <c r="A581" s="56"/>
      <c r="B581" s="57"/>
      <c r="C581" s="58"/>
      <c r="D581" s="59" t="str">
        <f>IFERROR(VLOOKUP(C581,'تكويد صنف_ارصدة'!$A$5:B1078,2,FALSE),"")</f>
        <v/>
      </c>
      <c r="E581" s="60"/>
      <c r="F581" s="61"/>
      <c r="G581" s="62"/>
      <c r="H581" s="61"/>
      <c r="I581" s="60"/>
      <c r="AJ581" s="3" t="str">
        <f>IF(AND(NOT(ISERR(FIND('كارت صنف'!$J$1,D581&amp;C581))),E581&gt;='كارت صنف'!$J$2,E581&lt;='كارت صنف'!$J$3),COUNT($AJ$2:AJ580)+1,"")</f>
        <v/>
      </c>
    </row>
    <row r="582" spans="1:36" ht="27" thickTop="1" thickBot="1">
      <c r="A582" s="56"/>
      <c r="B582" s="57"/>
      <c r="C582" s="58"/>
      <c r="D582" s="59" t="str">
        <f>IFERROR(VLOOKUP(C582,'تكويد صنف_ارصدة'!$A$5:B1079,2,FALSE),"")</f>
        <v/>
      </c>
      <c r="E582" s="60"/>
      <c r="F582" s="61"/>
      <c r="G582" s="62"/>
      <c r="H582" s="61"/>
      <c r="I582" s="60"/>
      <c r="AJ582" s="3" t="str">
        <f>IF(AND(NOT(ISERR(FIND('كارت صنف'!$J$1,D582&amp;C582))),E582&gt;='كارت صنف'!$J$2,E582&lt;='كارت صنف'!$J$3),COUNT($AJ$2:AJ581)+1,"")</f>
        <v/>
      </c>
    </row>
    <row r="583" spans="1:36" ht="27" thickTop="1" thickBot="1">
      <c r="A583" s="56"/>
      <c r="B583" s="57"/>
      <c r="C583" s="58"/>
      <c r="D583" s="59" t="str">
        <f>IFERROR(VLOOKUP(C583,'تكويد صنف_ارصدة'!$A$5:B1080,2,FALSE),"")</f>
        <v/>
      </c>
      <c r="E583" s="60"/>
      <c r="F583" s="61"/>
      <c r="G583" s="62"/>
      <c r="H583" s="61"/>
      <c r="I583" s="60"/>
      <c r="AJ583" s="3" t="str">
        <f>IF(AND(NOT(ISERR(FIND('كارت صنف'!$J$1,D583&amp;C583))),E583&gt;='كارت صنف'!$J$2,E583&lt;='كارت صنف'!$J$3),COUNT($AJ$2:AJ582)+1,"")</f>
        <v/>
      </c>
    </row>
    <row r="584" spans="1:36" ht="27" thickTop="1" thickBot="1">
      <c r="A584" s="56"/>
      <c r="B584" s="57"/>
      <c r="C584" s="58"/>
      <c r="D584" s="59" t="str">
        <f>IFERROR(VLOOKUP(C584,'تكويد صنف_ارصدة'!$A$5:B1081,2,FALSE),"")</f>
        <v/>
      </c>
      <c r="E584" s="60"/>
      <c r="F584" s="61"/>
      <c r="G584" s="62"/>
      <c r="H584" s="61"/>
      <c r="I584" s="60"/>
      <c r="AJ584" s="3" t="str">
        <f>IF(AND(NOT(ISERR(FIND('كارت صنف'!$J$1,D584&amp;C584))),E584&gt;='كارت صنف'!$J$2,E584&lt;='كارت صنف'!$J$3),COUNT($AJ$2:AJ583)+1,"")</f>
        <v/>
      </c>
    </row>
    <row r="585" spans="1:36" ht="27" thickTop="1" thickBot="1">
      <c r="A585" s="56"/>
      <c r="B585" s="57"/>
      <c r="C585" s="58"/>
      <c r="D585" s="59" t="str">
        <f>IFERROR(VLOOKUP(C585,'تكويد صنف_ارصدة'!$A$5:B1082,2,FALSE),"")</f>
        <v/>
      </c>
      <c r="E585" s="60"/>
      <c r="F585" s="61"/>
      <c r="G585" s="62"/>
      <c r="H585" s="61"/>
      <c r="I585" s="60"/>
      <c r="AJ585" s="3" t="str">
        <f>IF(AND(NOT(ISERR(FIND('كارت صنف'!$J$1,D585&amp;C585))),E585&gt;='كارت صنف'!$J$2,E585&lt;='كارت صنف'!$J$3),COUNT($AJ$2:AJ584)+1,"")</f>
        <v/>
      </c>
    </row>
    <row r="586" spans="1:36" ht="27" thickTop="1" thickBot="1">
      <c r="A586" s="56"/>
      <c r="B586" s="57"/>
      <c r="C586" s="58"/>
      <c r="D586" s="59" t="str">
        <f>IFERROR(VLOOKUP(C586,'تكويد صنف_ارصدة'!$A$5:B1083,2,FALSE),"")</f>
        <v/>
      </c>
      <c r="E586" s="60"/>
      <c r="F586" s="61"/>
      <c r="G586" s="62"/>
      <c r="H586" s="61"/>
      <c r="I586" s="60"/>
      <c r="AJ586" s="3" t="str">
        <f>IF(AND(NOT(ISERR(FIND('كارت صنف'!$J$1,D586&amp;C586))),E586&gt;='كارت صنف'!$J$2,E586&lt;='كارت صنف'!$J$3),COUNT($AJ$2:AJ585)+1,"")</f>
        <v/>
      </c>
    </row>
    <row r="587" spans="1:36" ht="27" thickTop="1" thickBot="1">
      <c r="A587" s="56"/>
      <c r="B587" s="57"/>
      <c r="C587" s="58"/>
      <c r="D587" s="59" t="str">
        <f>IFERROR(VLOOKUP(C587,'تكويد صنف_ارصدة'!$A$5:B1084,2,FALSE),"")</f>
        <v/>
      </c>
      <c r="E587" s="60"/>
      <c r="F587" s="61"/>
      <c r="G587" s="62"/>
      <c r="H587" s="61"/>
      <c r="I587" s="60"/>
      <c r="AJ587" s="3" t="str">
        <f>IF(AND(NOT(ISERR(FIND('كارت صنف'!$J$1,D587&amp;C587))),E587&gt;='كارت صنف'!$J$2,E587&lt;='كارت صنف'!$J$3),COUNT($AJ$2:AJ586)+1,"")</f>
        <v/>
      </c>
    </row>
    <row r="588" spans="1:36" ht="27" thickTop="1" thickBot="1">
      <c r="A588" s="56"/>
      <c r="B588" s="57"/>
      <c r="C588" s="58"/>
      <c r="D588" s="59" t="str">
        <f>IFERROR(VLOOKUP(C588,'تكويد صنف_ارصدة'!$A$5:B1085,2,FALSE),"")</f>
        <v/>
      </c>
      <c r="E588" s="60"/>
      <c r="F588" s="61"/>
      <c r="G588" s="62"/>
      <c r="H588" s="61"/>
      <c r="I588" s="60"/>
      <c r="AJ588" s="3" t="str">
        <f>IF(AND(NOT(ISERR(FIND('كارت صنف'!$J$1,D588&amp;C588))),E588&gt;='كارت صنف'!$J$2,E588&lt;='كارت صنف'!$J$3),COUNT($AJ$2:AJ587)+1,"")</f>
        <v/>
      </c>
    </row>
    <row r="589" spans="1:36" ht="27" thickTop="1" thickBot="1">
      <c r="A589" s="56"/>
      <c r="B589" s="57"/>
      <c r="C589" s="58"/>
      <c r="D589" s="59" t="str">
        <f>IFERROR(VLOOKUP(C589,'تكويد صنف_ارصدة'!$A$5:B1086,2,FALSE),"")</f>
        <v/>
      </c>
      <c r="E589" s="60"/>
      <c r="F589" s="61"/>
      <c r="G589" s="62"/>
      <c r="H589" s="61"/>
      <c r="I589" s="60"/>
      <c r="AJ589" s="3" t="str">
        <f>IF(AND(NOT(ISERR(FIND('كارت صنف'!$J$1,D589&amp;C589))),E589&gt;='كارت صنف'!$J$2,E589&lt;='كارت صنف'!$J$3),COUNT($AJ$2:AJ588)+1,"")</f>
        <v/>
      </c>
    </row>
    <row r="590" spans="1:36" ht="27" thickTop="1" thickBot="1">
      <c r="A590" s="56"/>
      <c r="B590" s="57"/>
      <c r="C590" s="58"/>
      <c r="D590" s="59" t="str">
        <f>IFERROR(VLOOKUP(C590,'تكويد صنف_ارصدة'!$A$5:B1087,2,FALSE),"")</f>
        <v/>
      </c>
      <c r="E590" s="60"/>
      <c r="F590" s="61"/>
      <c r="G590" s="62"/>
      <c r="H590" s="61"/>
      <c r="I590" s="60"/>
      <c r="AJ590" s="3" t="str">
        <f>IF(AND(NOT(ISERR(FIND('كارت صنف'!$J$1,D590&amp;C590))),E590&gt;='كارت صنف'!$J$2,E590&lt;='كارت صنف'!$J$3),COUNT($AJ$2:AJ589)+1,"")</f>
        <v/>
      </c>
    </row>
    <row r="591" spans="1:36" ht="27" thickTop="1" thickBot="1">
      <c r="A591" s="56"/>
      <c r="B591" s="57"/>
      <c r="C591" s="58"/>
      <c r="D591" s="59" t="str">
        <f>IFERROR(VLOOKUP(C591,'تكويد صنف_ارصدة'!$A$5:B1088,2,FALSE),"")</f>
        <v/>
      </c>
      <c r="E591" s="60"/>
      <c r="F591" s="61"/>
      <c r="G591" s="62"/>
      <c r="H591" s="61"/>
      <c r="I591" s="60"/>
      <c r="AJ591" s="3" t="str">
        <f>IF(AND(NOT(ISERR(FIND('كارت صنف'!$J$1,D591&amp;C591))),E591&gt;='كارت صنف'!$J$2,E591&lt;='كارت صنف'!$J$3),COUNT($AJ$2:AJ590)+1,"")</f>
        <v/>
      </c>
    </row>
    <row r="592" spans="1:36" ht="27" thickTop="1" thickBot="1">
      <c r="A592" s="56"/>
      <c r="B592" s="57"/>
      <c r="C592" s="58"/>
      <c r="D592" s="59" t="str">
        <f>IFERROR(VLOOKUP(C592,'تكويد صنف_ارصدة'!$A$5:B1089,2,FALSE),"")</f>
        <v/>
      </c>
      <c r="E592" s="60"/>
      <c r="F592" s="61"/>
      <c r="G592" s="62"/>
      <c r="H592" s="61"/>
      <c r="I592" s="60"/>
      <c r="AJ592" s="3" t="str">
        <f>IF(AND(NOT(ISERR(FIND('كارت صنف'!$J$1,D592&amp;C592))),E592&gt;='كارت صنف'!$J$2,E592&lt;='كارت صنف'!$J$3),COUNT($AJ$2:AJ591)+1,"")</f>
        <v/>
      </c>
    </row>
    <row r="593" spans="1:36" ht="27" thickTop="1" thickBot="1">
      <c r="A593" s="56"/>
      <c r="B593" s="57"/>
      <c r="C593" s="58"/>
      <c r="D593" s="59" t="str">
        <f>IFERROR(VLOOKUP(C593,'تكويد صنف_ارصدة'!$A$5:B1090,2,FALSE),"")</f>
        <v/>
      </c>
      <c r="E593" s="60"/>
      <c r="F593" s="61"/>
      <c r="G593" s="62"/>
      <c r="H593" s="61"/>
      <c r="I593" s="60"/>
      <c r="AJ593" s="3" t="str">
        <f>IF(AND(NOT(ISERR(FIND('كارت صنف'!$J$1,D593&amp;C593))),E593&gt;='كارت صنف'!$J$2,E593&lt;='كارت صنف'!$J$3),COUNT($AJ$2:AJ592)+1,"")</f>
        <v/>
      </c>
    </row>
    <row r="594" spans="1:36" ht="27" thickTop="1" thickBot="1">
      <c r="A594" s="56"/>
      <c r="B594" s="57"/>
      <c r="C594" s="58"/>
      <c r="D594" s="59" t="str">
        <f>IFERROR(VLOOKUP(C594,'تكويد صنف_ارصدة'!$A$5:B1091,2,FALSE),"")</f>
        <v/>
      </c>
      <c r="E594" s="60"/>
      <c r="F594" s="61"/>
      <c r="G594" s="62"/>
      <c r="H594" s="61"/>
      <c r="I594" s="60"/>
      <c r="AJ594" s="3" t="str">
        <f>IF(AND(NOT(ISERR(FIND('كارت صنف'!$J$1,D594&amp;C594))),E594&gt;='كارت صنف'!$J$2,E594&lt;='كارت صنف'!$J$3),COUNT($AJ$2:AJ593)+1,"")</f>
        <v/>
      </c>
    </row>
    <row r="595" spans="1:36" ht="27" thickTop="1" thickBot="1">
      <c r="A595" s="56"/>
      <c r="B595" s="57"/>
      <c r="C595" s="58"/>
      <c r="D595" s="59" t="str">
        <f>IFERROR(VLOOKUP(C595,'تكويد صنف_ارصدة'!$A$5:B1092,2,FALSE),"")</f>
        <v/>
      </c>
      <c r="E595" s="60"/>
      <c r="F595" s="61"/>
      <c r="G595" s="62"/>
      <c r="H595" s="61"/>
      <c r="I595" s="60"/>
      <c r="AJ595" s="3" t="str">
        <f>IF(AND(NOT(ISERR(FIND('كارت صنف'!$J$1,D595&amp;C595))),E595&gt;='كارت صنف'!$J$2,E595&lt;='كارت صنف'!$J$3),COUNT($AJ$2:AJ594)+1,"")</f>
        <v/>
      </c>
    </row>
    <row r="596" spans="1:36" ht="27" thickTop="1" thickBot="1">
      <c r="A596" s="56"/>
      <c r="B596" s="57"/>
      <c r="C596" s="58"/>
      <c r="D596" s="59" t="str">
        <f>IFERROR(VLOOKUP(C596,'تكويد صنف_ارصدة'!$A$5:B1093,2,FALSE),"")</f>
        <v/>
      </c>
      <c r="E596" s="60"/>
      <c r="F596" s="61"/>
      <c r="G596" s="62"/>
      <c r="H596" s="61"/>
      <c r="I596" s="60"/>
      <c r="AJ596" s="3" t="str">
        <f>IF(AND(NOT(ISERR(FIND('كارت صنف'!$J$1,D596&amp;C596))),E596&gt;='كارت صنف'!$J$2,E596&lt;='كارت صنف'!$J$3),COUNT($AJ$2:AJ595)+1,"")</f>
        <v/>
      </c>
    </row>
    <row r="597" spans="1:36" ht="27" thickTop="1" thickBot="1">
      <c r="A597" s="56"/>
      <c r="B597" s="57"/>
      <c r="C597" s="58"/>
      <c r="D597" s="59" t="str">
        <f>IFERROR(VLOOKUP(C597,'تكويد صنف_ارصدة'!$A$5:B1094,2,FALSE),"")</f>
        <v/>
      </c>
      <c r="E597" s="60"/>
      <c r="F597" s="61"/>
      <c r="G597" s="62"/>
      <c r="H597" s="61"/>
      <c r="I597" s="60"/>
      <c r="AJ597" s="3" t="str">
        <f>IF(AND(NOT(ISERR(FIND('كارت صنف'!$J$1,D597&amp;C597))),E597&gt;='كارت صنف'!$J$2,E597&lt;='كارت صنف'!$J$3),COUNT($AJ$2:AJ596)+1,"")</f>
        <v/>
      </c>
    </row>
    <row r="598" spans="1:36" ht="27" thickTop="1" thickBot="1">
      <c r="A598" s="56"/>
      <c r="B598" s="57"/>
      <c r="C598" s="58"/>
      <c r="D598" s="59" t="str">
        <f>IFERROR(VLOOKUP(C598,'تكويد صنف_ارصدة'!$A$5:B1095,2,FALSE),"")</f>
        <v/>
      </c>
      <c r="E598" s="60"/>
      <c r="F598" s="61"/>
      <c r="G598" s="62"/>
      <c r="H598" s="61"/>
      <c r="I598" s="60"/>
      <c r="AJ598" s="3" t="str">
        <f>IF(AND(NOT(ISERR(FIND('كارت صنف'!$J$1,D598&amp;C598))),E598&gt;='كارت صنف'!$J$2,E598&lt;='كارت صنف'!$J$3),COUNT($AJ$2:AJ597)+1,"")</f>
        <v/>
      </c>
    </row>
    <row r="599" spans="1:36" ht="27" thickTop="1" thickBot="1">
      <c r="A599" s="56"/>
      <c r="B599" s="57"/>
      <c r="C599" s="58"/>
      <c r="D599" s="59" t="str">
        <f>IFERROR(VLOOKUP(C599,'تكويد صنف_ارصدة'!$A$5:B1096,2,FALSE),"")</f>
        <v/>
      </c>
      <c r="E599" s="60"/>
      <c r="F599" s="61"/>
      <c r="G599" s="62"/>
      <c r="H599" s="61"/>
      <c r="I599" s="60"/>
      <c r="AJ599" s="3" t="str">
        <f>IF(AND(NOT(ISERR(FIND('كارت صنف'!$J$1,D599&amp;C599))),E599&gt;='كارت صنف'!$J$2,E599&lt;='كارت صنف'!$J$3),COUNT($AJ$2:AJ598)+1,"")</f>
        <v/>
      </c>
    </row>
    <row r="600" spans="1:36" ht="27" thickTop="1" thickBot="1">
      <c r="A600" s="56"/>
      <c r="B600" s="57"/>
      <c r="C600" s="58"/>
      <c r="D600" s="59" t="str">
        <f>IFERROR(VLOOKUP(C600,'تكويد صنف_ارصدة'!$A$5:B1097,2,FALSE),"")</f>
        <v/>
      </c>
      <c r="E600" s="60"/>
      <c r="F600" s="61"/>
      <c r="G600" s="62"/>
      <c r="H600" s="61"/>
      <c r="I600" s="60"/>
      <c r="AJ600" s="3" t="str">
        <f>IF(AND(NOT(ISERR(FIND('كارت صنف'!$J$1,D600&amp;C600))),E600&gt;='كارت صنف'!$J$2,E600&lt;='كارت صنف'!$J$3),COUNT($AJ$2:AJ599)+1,"")</f>
        <v/>
      </c>
    </row>
    <row r="601" spans="1:36" ht="27" thickTop="1" thickBot="1">
      <c r="A601" s="56"/>
      <c r="B601" s="57"/>
      <c r="C601" s="58"/>
      <c r="D601" s="59" t="str">
        <f>IFERROR(VLOOKUP(C601,'تكويد صنف_ارصدة'!$A$5:B1098,2,FALSE),"")</f>
        <v/>
      </c>
      <c r="E601" s="60"/>
      <c r="F601" s="61"/>
      <c r="G601" s="62"/>
      <c r="H601" s="61"/>
      <c r="I601" s="60"/>
      <c r="AJ601" s="3" t="str">
        <f>IF(AND(NOT(ISERR(FIND('كارت صنف'!$J$1,D601&amp;C601))),E601&gt;='كارت صنف'!$J$2,E601&lt;='كارت صنف'!$J$3),COUNT($AJ$2:AJ600)+1,"")</f>
        <v/>
      </c>
    </row>
    <row r="602" spans="1:36" ht="27" thickTop="1" thickBot="1">
      <c r="A602" s="56"/>
      <c r="B602" s="57"/>
      <c r="C602" s="58"/>
      <c r="D602" s="59" t="str">
        <f>IFERROR(VLOOKUP(C602,'تكويد صنف_ارصدة'!$A$5:B1099,2,FALSE),"")</f>
        <v/>
      </c>
      <c r="E602" s="60"/>
      <c r="F602" s="61"/>
      <c r="G602" s="62"/>
      <c r="H602" s="61"/>
      <c r="I602" s="60"/>
      <c r="AJ602" s="3" t="str">
        <f>IF(AND(NOT(ISERR(FIND('كارت صنف'!$J$1,D602&amp;C602))),E602&gt;='كارت صنف'!$J$2,E602&lt;='كارت صنف'!$J$3),COUNT($AJ$2:AJ601)+1,"")</f>
        <v/>
      </c>
    </row>
    <row r="603" spans="1:36" ht="27" thickTop="1" thickBot="1">
      <c r="A603" s="56"/>
      <c r="B603" s="57"/>
      <c r="C603" s="58"/>
      <c r="D603" s="59" t="str">
        <f>IFERROR(VLOOKUP(C603,'تكويد صنف_ارصدة'!$A$5:B1100,2,FALSE),"")</f>
        <v/>
      </c>
      <c r="E603" s="60"/>
      <c r="F603" s="61"/>
      <c r="G603" s="62"/>
      <c r="H603" s="61"/>
      <c r="I603" s="60"/>
      <c r="AJ603" s="3" t="str">
        <f>IF(AND(NOT(ISERR(FIND('كارت صنف'!$J$1,D603&amp;C603))),E603&gt;='كارت صنف'!$J$2,E603&lt;='كارت صنف'!$J$3),COUNT($AJ$2:AJ602)+1,"")</f>
        <v/>
      </c>
    </row>
    <row r="604" spans="1:36" ht="27" thickTop="1" thickBot="1">
      <c r="A604" s="56"/>
      <c r="B604" s="57"/>
      <c r="C604" s="58"/>
      <c r="D604" s="59" t="str">
        <f>IFERROR(VLOOKUP(C604,'تكويد صنف_ارصدة'!$A$5:B1101,2,FALSE),"")</f>
        <v/>
      </c>
      <c r="E604" s="60"/>
      <c r="F604" s="61"/>
      <c r="G604" s="62"/>
      <c r="H604" s="61"/>
      <c r="I604" s="60"/>
      <c r="AJ604" s="3" t="str">
        <f>IF(AND(NOT(ISERR(FIND('كارت صنف'!$J$1,D604&amp;C604))),E604&gt;='كارت صنف'!$J$2,E604&lt;='كارت صنف'!$J$3),COUNT($AJ$2:AJ603)+1,"")</f>
        <v/>
      </c>
    </row>
    <row r="605" spans="1:36" ht="27" thickTop="1" thickBot="1">
      <c r="A605" s="56"/>
      <c r="B605" s="57"/>
      <c r="C605" s="58"/>
      <c r="D605" s="59" t="str">
        <f>IFERROR(VLOOKUP(C605,'تكويد صنف_ارصدة'!$A$5:B1102,2,FALSE),"")</f>
        <v/>
      </c>
      <c r="E605" s="60"/>
      <c r="F605" s="61"/>
      <c r="G605" s="62"/>
      <c r="H605" s="61"/>
      <c r="I605" s="60"/>
      <c r="AJ605" s="3" t="str">
        <f>IF(AND(NOT(ISERR(FIND('كارت صنف'!$J$1,D605&amp;C605))),E605&gt;='كارت صنف'!$J$2,E605&lt;='كارت صنف'!$J$3),COUNT($AJ$2:AJ604)+1,"")</f>
        <v/>
      </c>
    </row>
    <row r="606" spans="1:36" ht="27" thickTop="1" thickBot="1">
      <c r="A606" s="56"/>
      <c r="B606" s="57"/>
      <c r="C606" s="58"/>
      <c r="D606" s="59" t="str">
        <f>IFERROR(VLOOKUP(C606,'تكويد صنف_ارصدة'!$A$5:B1103,2,FALSE),"")</f>
        <v/>
      </c>
      <c r="E606" s="60"/>
      <c r="F606" s="61"/>
      <c r="G606" s="62"/>
      <c r="H606" s="61"/>
      <c r="I606" s="60"/>
      <c r="AJ606" s="3" t="str">
        <f>IF(AND(NOT(ISERR(FIND('كارت صنف'!$J$1,D606&amp;C606))),E606&gt;='كارت صنف'!$J$2,E606&lt;='كارت صنف'!$J$3),COUNT($AJ$2:AJ605)+1,"")</f>
        <v/>
      </c>
    </row>
    <row r="607" spans="1:36" ht="27" thickTop="1" thickBot="1">
      <c r="A607" s="56"/>
      <c r="B607" s="57"/>
      <c r="C607" s="58"/>
      <c r="D607" s="59" t="str">
        <f>IFERROR(VLOOKUP(C607,'تكويد صنف_ارصدة'!$A$5:B1104,2,FALSE),"")</f>
        <v/>
      </c>
      <c r="E607" s="60"/>
      <c r="F607" s="61"/>
      <c r="G607" s="62"/>
      <c r="H607" s="61"/>
      <c r="I607" s="60"/>
      <c r="AJ607" s="3" t="str">
        <f>IF(AND(NOT(ISERR(FIND('كارت صنف'!$J$1,D607&amp;C607))),E607&gt;='كارت صنف'!$J$2,E607&lt;='كارت صنف'!$J$3),COUNT($AJ$2:AJ606)+1,"")</f>
        <v/>
      </c>
    </row>
    <row r="608" spans="1:36" ht="27" thickTop="1" thickBot="1">
      <c r="A608" s="56"/>
      <c r="B608" s="57"/>
      <c r="C608" s="58"/>
      <c r="D608" s="59" t="str">
        <f>IFERROR(VLOOKUP(C608,'تكويد صنف_ارصدة'!$A$5:B1105,2,FALSE),"")</f>
        <v/>
      </c>
      <c r="E608" s="60"/>
      <c r="F608" s="61"/>
      <c r="G608" s="62"/>
      <c r="H608" s="61"/>
      <c r="I608" s="60"/>
      <c r="AJ608" s="3" t="str">
        <f>IF(AND(NOT(ISERR(FIND('كارت صنف'!$J$1,D608&amp;C608))),E608&gt;='كارت صنف'!$J$2,E608&lt;='كارت صنف'!$J$3),COUNT($AJ$2:AJ607)+1,"")</f>
        <v/>
      </c>
    </row>
    <row r="609" spans="1:36" ht="27" thickTop="1" thickBot="1">
      <c r="A609" s="56"/>
      <c r="B609" s="57"/>
      <c r="C609" s="58"/>
      <c r="D609" s="59" t="str">
        <f>IFERROR(VLOOKUP(C609,'تكويد صنف_ارصدة'!$A$5:B1106,2,FALSE),"")</f>
        <v/>
      </c>
      <c r="E609" s="60"/>
      <c r="F609" s="61"/>
      <c r="G609" s="62"/>
      <c r="H609" s="61"/>
      <c r="I609" s="60"/>
      <c r="AJ609" s="3" t="str">
        <f>IF(AND(NOT(ISERR(FIND('كارت صنف'!$J$1,D609&amp;C609))),E609&gt;='كارت صنف'!$J$2,E609&lt;='كارت صنف'!$J$3),COUNT($AJ$2:AJ608)+1,"")</f>
        <v/>
      </c>
    </row>
    <row r="610" spans="1:36" ht="27" thickTop="1" thickBot="1">
      <c r="A610" s="56"/>
      <c r="B610" s="57"/>
      <c r="C610" s="58"/>
      <c r="D610" s="59" t="str">
        <f>IFERROR(VLOOKUP(C610,'تكويد صنف_ارصدة'!$A$5:B1107,2,FALSE),"")</f>
        <v/>
      </c>
      <c r="E610" s="60"/>
      <c r="F610" s="61"/>
      <c r="G610" s="62"/>
      <c r="H610" s="61"/>
      <c r="I610" s="60"/>
      <c r="AJ610" s="3" t="str">
        <f>IF(AND(NOT(ISERR(FIND('كارت صنف'!$J$1,D610&amp;C610))),E610&gt;='كارت صنف'!$J$2,E610&lt;='كارت صنف'!$J$3),COUNT($AJ$2:AJ609)+1,"")</f>
        <v/>
      </c>
    </row>
    <row r="611" spans="1:36" ht="27" thickTop="1" thickBot="1">
      <c r="A611" s="56"/>
      <c r="B611" s="57"/>
      <c r="C611" s="58"/>
      <c r="D611" s="59" t="str">
        <f>IFERROR(VLOOKUP(C611,'تكويد صنف_ارصدة'!$A$5:B1108,2,FALSE),"")</f>
        <v/>
      </c>
      <c r="E611" s="60"/>
      <c r="F611" s="61"/>
      <c r="G611" s="62"/>
      <c r="H611" s="61"/>
      <c r="I611" s="60"/>
      <c r="AJ611" s="3" t="str">
        <f>IF(AND(NOT(ISERR(FIND('كارت صنف'!$J$1,D611&amp;C611))),E611&gt;='كارت صنف'!$J$2,E611&lt;='كارت صنف'!$J$3),COUNT($AJ$2:AJ610)+1,"")</f>
        <v/>
      </c>
    </row>
    <row r="612" spans="1:36" ht="27" thickTop="1" thickBot="1">
      <c r="A612" s="56"/>
      <c r="B612" s="57"/>
      <c r="C612" s="58"/>
      <c r="D612" s="59" t="str">
        <f>IFERROR(VLOOKUP(C612,'تكويد صنف_ارصدة'!$A$5:B1109,2,FALSE),"")</f>
        <v/>
      </c>
      <c r="E612" s="60"/>
      <c r="F612" s="61"/>
      <c r="G612" s="62"/>
      <c r="H612" s="61"/>
      <c r="I612" s="60"/>
      <c r="AJ612" s="3" t="str">
        <f>IF(AND(NOT(ISERR(FIND('كارت صنف'!$J$1,D612&amp;C612))),E612&gt;='كارت صنف'!$J$2,E612&lt;='كارت صنف'!$J$3),COUNT($AJ$2:AJ611)+1,"")</f>
        <v/>
      </c>
    </row>
    <row r="613" spans="1:36" ht="27" thickTop="1" thickBot="1">
      <c r="A613" s="56"/>
      <c r="B613" s="57"/>
      <c r="C613" s="58"/>
      <c r="D613" s="59" t="str">
        <f>IFERROR(VLOOKUP(C613,'تكويد صنف_ارصدة'!$A$5:B1110,2,FALSE),"")</f>
        <v/>
      </c>
      <c r="E613" s="60"/>
      <c r="F613" s="61"/>
      <c r="G613" s="62"/>
      <c r="H613" s="61"/>
      <c r="I613" s="60"/>
      <c r="AJ613" s="3" t="str">
        <f>IF(AND(NOT(ISERR(FIND('كارت صنف'!$J$1,D613&amp;C613))),E613&gt;='كارت صنف'!$J$2,E613&lt;='كارت صنف'!$J$3),COUNT($AJ$2:AJ612)+1,"")</f>
        <v/>
      </c>
    </row>
    <row r="614" spans="1:36" ht="27" thickTop="1" thickBot="1">
      <c r="A614" s="56"/>
      <c r="B614" s="57"/>
      <c r="C614" s="58"/>
      <c r="D614" s="59" t="str">
        <f>IFERROR(VLOOKUP(C614,'تكويد صنف_ارصدة'!$A$5:B1111,2,FALSE),"")</f>
        <v/>
      </c>
      <c r="E614" s="60"/>
      <c r="F614" s="61"/>
      <c r="G614" s="62"/>
      <c r="H614" s="61"/>
      <c r="I614" s="60"/>
      <c r="AJ614" s="3" t="str">
        <f>IF(AND(NOT(ISERR(FIND('كارت صنف'!$J$1,D614&amp;C614))),E614&gt;='كارت صنف'!$J$2,E614&lt;='كارت صنف'!$J$3),COUNT($AJ$2:AJ613)+1,"")</f>
        <v/>
      </c>
    </row>
    <row r="615" spans="1:36" ht="27" thickTop="1" thickBot="1">
      <c r="A615" s="56"/>
      <c r="B615" s="57"/>
      <c r="C615" s="58"/>
      <c r="D615" s="59" t="str">
        <f>IFERROR(VLOOKUP(C615,'تكويد صنف_ارصدة'!$A$5:B1112,2,FALSE),"")</f>
        <v/>
      </c>
      <c r="E615" s="60"/>
      <c r="F615" s="61"/>
      <c r="G615" s="62"/>
      <c r="H615" s="61"/>
      <c r="I615" s="60"/>
      <c r="AJ615" s="3" t="str">
        <f>IF(AND(NOT(ISERR(FIND('كارت صنف'!$J$1,D615&amp;C615))),E615&gt;='كارت صنف'!$J$2,E615&lt;='كارت صنف'!$J$3),COUNT($AJ$2:AJ614)+1,"")</f>
        <v/>
      </c>
    </row>
    <row r="616" spans="1:36" ht="27" thickTop="1" thickBot="1">
      <c r="A616" s="56"/>
      <c r="B616" s="57"/>
      <c r="C616" s="58"/>
      <c r="D616" s="59" t="str">
        <f>IFERROR(VLOOKUP(C616,'تكويد صنف_ارصدة'!$A$5:B1113,2,FALSE),"")</f>
        <v/>
      </c>
      <c r="E616" s="60"/>
      <c r="F616" s="61"/>
      <c r="G616" s="62"/>
      <c r="H616" s="61"/>
      <c r="I616" s="60"/>
      <c r="AJ616" s="3" t="str">
        <f>IF(AND(NOT(ISERR(FIND('كارت صنف'!$J$1,D616&amp;C616))),E616&gt;='كارت صنف'!$J$2,E616&lt;='كارت صنف'!$J$3),COUNT($AJ$2:AJ615)+1,"")</f>
        <v/>
      </c>
    </row>
    <row r="617" spans="1:36" ht="27" thickTop="1" thickBot="1">
      <c r="A617" s="56"/>
      <c r="B617" s="57"/>
      <c r="C617" s="58"/>
      <c r="D617" s="59" t="str">
        <f>IFERROR(VLOOKUP(C617,'تكويد صنف_ارصدة'!$A$5:B1114,2,FALSE),"")</f>
        <v/>
      </c>
      <c r="E617" s="60"/>
      <c r="F617" s="61"/>
      <c r="G617" s="62"/>
      <c r="H617" s="61"/>
      <c r="I617" s="60"/>
      <c r="AJ617" s="3" t="str">
        <f>IF(AND(NOT(ISERR(FIND('كارت صنف'!$J$1,D617&amp;C617))),E617&gt;='كارت صنف'!$J$2,E617&lt;='كارت صنف'!$J$3),COUNT($AJ$2:AJ616)+1,"")</f>
        <v/>
      </c>
    </row>
    <row r="618" spans="1:36" ht="27" thickTop="1" thickBot="1">
      <c r="A618" s="56"/>
      <c r="B618" s="57"/>
      <c r="C618" s="58"/>
      <c r="D618" s="59" t="str">
        <f>IFERROR(VLOOKUP(C618,'تكويد صنف_ارصدة'!$A$5:B1115,2,FALSE),"")</f>
        <v/>
      </c>
      <c r="E618" s="60"/>
      <c r="F618" s="61"/>
      <c r="G618" s="62"/>
      <c r="H618" s="61"/>
      <c r="I618" s="60"/>
      <c r="AJ618" s="3" t="str">
        <f>IF(AND(NOT(ISERR(FIND('كارت صنف'!$J$1,D618&amp;C618))),E618&gt;='كارت صنف'!$J$2,E618&lt;='كارت صنف'!$J$3),COUNT($AJ$2:AJ617)+1,"")</f>
        <v/>
      </c>
    </row>
    <row r="619" spans="1:36" ht="27" thickTop="1" thickBot="1">
      <c r="A619" s="56"/>
      <c r="B619" s="57"/>
      <c r="C619" s="58"/>
      <c r="D619" s="59" t="str">
        <f>IFERROR(VLOOKUP(C619,'تكويد صنف_ارصدة'!$A$5:B1116,2,FALSE),"")</f>
        <v/>
      </c>
      <c r="E619" s="60"/>
      <c r="F619" s="61"/>
      <c r="G619" s="62"/>
      <c r="H619" s="61"/>
      <c r="I619" s="60"/>
      <c r="AJ619" s="3" t="str">
        <f>IF(AND(NOT(ISERR(FIND('كارت صنف'!$J$1,D619&amp;C619))),E619&gt;='كارت صنف'!$J$2,E619&lt;='كارت صنف'!$J$3),COUNT($AJ$2:AJ618)+1,"")</f>
        <v/>
      </c>
    </row>
    <row r="620" spans="1:36" ht="27" thickTop="1" thickBot="1">
      <c r="A620" s="56"/>
      <c r="B620" s="57"/>
      <c r="C620" s="58"/>
      <c r="D620" s="59" t="str">
        <f>IFERROR(VLOOKUP(C620,'تكويد صنف_ارصدة'!$A$5:B1117,2,FALSE),"")</f>
        <v/>
      </c>
      <c r="E620" s="60"/>
      <c r="F620" s="61"/>
      <c r="G620" s="62"/>
      <c r="H620" s="61"/>
      <c r="I620" s="60"/>
      <c r="AJ620" s="3" t="str">
        <f>IF(AND(NOT(ISERR(FIND('كارت صنف'!$J$1,D620&amp;C620))),E620&gt;='كارت صنف'!$J$2,E620&lt;='كارت صنف'!$J$3),COUNT($AJ$2:AJ619)+1,"")</f>
        <v/>
      </c>
    </row>
    <row r="621" spans="1:36" ht="27" thickTop="1" thickBot="1">
      <c r="A621" s="56"/>
      <c r="B621" s="57"/>
      <c r="C621" s="58"/>
      <c r="D621" s="59" t="str">
        <f>IFERROR(VLOOKUP(C621,'تكويد صنف_ارصدة'!$A$5:B1118,2,FALSE),"")</f>
        <v/>
      </c>
      <c r="E621" s="60"/>
      <c r="F621" s="61"/>
      <c r="G621" s="62"/>
      <c r="H621" s="61"/>
      <c r="I621" s="60"/>
      <c r="AJ621" s="3" t="str">
        <f>IF(AND(NOT(ISERR(FIND('كارت صنف'!$J$1,D621&amp;C621))),E621&gt;='كارت صنف'!$J$2,E621&lt;='كارت صنف'!$J$3),COUNT($AJ$2:AJ620)+1,"")</f>
        <v/>
      </c>
    </row>
    <row r="622" spans="1:36" ht="27" thickTop="1" thickBot="1">
      <c r="A622" s="56"/>
      <c r="B622" s="57"/>
      <c r="C622" s="58"/>
      <c r="D622" s="59" t="str">
        <f>IFERROR(VLOOKUP(C622,'تكويد صنف_ارصدة'!$A$5:B1119,2,FALSE),"")</f>
        <v/>
      </c>
      <c r="E622" s="60"/>
      <c r="F622" s="61"/>
      <c r="G622" s="62"/>
      <c r="H622" s="61"/>
      <c r="I622" s="60"/>
      <c r="AJ622" s="3" t="str">
        <f>IF(AND(NOT(ISERR(FIND('كارت صنف'!$J$1,D622&amp;C622))),E622&gt;='كارت صنف'!$J$2,E622&lt;='كارت صنف'!$J$3),COUNT($AJ$2:AJ621)+1,"")</f>
        <v/>
      </c>
    </row>
    <row r="623" spans="1:36" ht="27" thickTop="1" thickBot="1">
      <c r="A623" s="56"/>
      <c r="B623" s="57"/>
      <c r="C623" s="58"/>
      <c r="D623" s="59" t="str">
        <f>IFERROR(VLOOKUP(C623,'تكويد صنف_ارصدة'!$A$5:B1120,2,FALSE),"")</f>
        <v/>
      </c>
      <c r="E623" s="60"/>
      <c r="F623" s="61"/>
      <c r="G623" s="62"/>
      <c r="H623" s="61"/>
      <c r="I623" s="60"/>
      <c r="AJ623" s="3" t="str">
        <f>IF(AND(NOT(ISERR(FIND('كارت صنف'!$J$1,D623&amp;C623))),E623&gt;='كارت صنف'!$J$2,E623&lt;='كارت صنف'!$J$3),COUNT($AJ$2:AJ622)+1,"")</f>
        <v/>
      </c>
    </row>
    <row r="624" spans="1:36" ht="27" thickTop="1" thickBot="1">
      <c r="A624" s="56"/>
      <c r="B624" s="57"/>
      <c r="C624" s="58"/>
      <c r="D624" s="59" t="str">
        <f>IFERROR(VLOOKUP(C624,'تكويد صنف_ارصدة'!$A$5:B1121,2,FALSE),"")</f>
        <v/>
      </c>
      <c r="E624" s="60"/>
      <c r="F624" s="61"/>
      <c r="G624" s="62"/>
      <c r="H624" s="61"/>
      <c r="I624" s="60"/>
      <c r="AJ624" s="3" t="str">
        <f>IF(AND(NOT(ISERR(FIND('كارت صنف'!$J$1,D624&amp;C624))),E624&gt;='كارت صنف'!$J$2,E624&lt;='كارت صنف'!$J$3),COUNT($AJ$2:AJ623)+1,"")</f>
        <v/>
      </c>
    </row>
    <row r="625" spans="1:36" ht="27" thickTop="1" thickBot="1">
      <c r="A625" s="56"/>
      <c r="B625" s="57"/>
      <c r="C625" s="58"/>
      <c r="D625" s="59" t="str">
        <f>IFERROR(VLOOKUP(C625,'تكويد صنف_ارصدة'!$A$5:B1122,2,FALSE),"")</f>
        <v/>
      </c>
      <c r="E625" s="60"/>
      <c r="F625" s="61"/>
      <c r="G625" s="62"/>
      <c r="H625" s="61"/>
      <c r="I625" s="60"/>
      <c r="AJ625" s="3" t="str">
        <f>IF(AND(NOT(ISERR(FIND('كارت صنف'!$J$1,D625&amp;C625))),E625&gt;='كارت صنف'!$J$2,E625&lt;='كارت صنف'!$J$3),COUNT($AJ$2:AJ624)+1,"")</f>
        <v/>
      </c>
    </row>
    <row r="626" spans="1:36" ht="27" thickTop="1" thickBot="1">
      <c r="A626" s="56"/>
      <c r="B626" s="57"/>
      <c r="C626" s="58"/>
      <c r="D626" s="59" t="str">
        <f>IFERROR(VLOOKUP(C626,'تكويد صنف_ارصدة'!$A$5:B1123,2,FALSE),"")</f>
        <v/>
      </c>
      <c r="E626" s="60"/>
      <c r="F626" s="61"/>
      <c r="G626" s="62"/>
      <c r="H626" s="61"/>
      <c r="I626" s="60"/>
      <c r="AJ626" s="3" t="str">
        <f>IF(AND(NOT(ISERR(FIND('كارت صنف'!$J$1,D626&amp;C626))),E626&gt;='كارت صنف'!$J$2,E626&lt;='كارت صنف'!$J$3),COUNT($AJ$2:AJ625)+1,"")</f>
        <v/>
      </c>
    </row>
    <row r="627" spans="1:36" ht="27" thickTop="1" thickBot="1">
      <c r="A627" s="56"/>
      <c r="B627" s="57"/>
      <c r="C627" s="58"/>
      <c r="D627" s="59" t="str">
        <f>IFERROR(VLOOKUP(C627,'تكويد صنف_ارصدة'!$A$5:B1124,2,FALSE),"")</f>
        <v/>
      </c>
      <c r="E627" s="60"/>
      <c r="F627" s="61"/>
      <c r="G627" s="62"/>
      <c r="H627" s="61"/>
      <c r="I627" s="60"/>
      <c r="AJ627" s="3" t="str">
        <f>IF(AND(NOT(ISERR(FIND('كارت صنف'!$J$1,D627&amp;C627))),E627&gt;='كارت صنف'!$J$2,E627&lt;='كارت صنف'!$J$3),COUNT($AJ$2:AJ626)+1,"")</f>
        <v/>
      </c>
    </row>
    <row r="628" spans="1:36" ht="27" thickTop="1" thickBot="1">
      <c r="A628" s="56"/>
      <c r="B628" s="57"/>
      <c r="C628" s="58"/>
      <c r="D628" s="59" t="str">
        <f>IFERROR(VLOOKUP(C628,'تكويد صنف_ارصدة'!$A$5:B1125,2,FALSE),"")</f>
        <v/>
      </c>
      <c r="E628" s="60"/>
      <c r="F628" s="61"/>
      <c r="G628" s="62"/>
      <c r="H628" s="61"/>
      <c r="I628" s="60"/>
      <c r="AJ628" s="3" t="str">
        <f>IF(AND(NOT(ISERR(FIND('كارت صنف'!$J$1,D628&amp;C628))),E628&gt;='كارت صنف'!$J$2,E628&lt;='كارت صنف'!$J$3),COUNT($AJ$2:AJ627)+1,"")</f>
        <v/>
      </c>
    </row>
    <row r="629" spans="1:36" ht="27" thickTop="1" thickBot="1">
      <c r="A629" s="56"/>
      <c r="B629" s="57"/>
      <c r="C629" s="58"/>
      <c r="D629" s="59" t="str">
        <f>IFERROR(VLOOKUP(C629,'تكويد صنف_ارصدة'!$A$5:B1126,2,FALSE),"")</f>
        <v/>
      </c>
      <c r="E629" s="60"/>
      <c r="F629" s="61"/>
      <c r="G629" s="62"/>
      <c r="H629" s="61"/>
      <c r="I629" s="60"/>
      <c r="AJ629" s="3" t="str">
        <f>IF(AND(NOT(ISERR(FIND('كارت صنف'!$J$1,D629&amp;C629))),E629&gt;='كارت صنف'!$J$2,E629&lt;='كارت صنف'!$J$3),COUNT($AJ$2:AJ628)+1,"")</f>
        <v/>
      </c>
    </row>
    <row r="630" spans="1:36" ht="27" thickTop="1" thickBot="1">
      <c r="A630" s="56"/>
      <c r="B630" s="57"/>
      <c r="C630" s="58"/>
      <c r="D630" s="59" t="str">
        <f>IFERROR(VLOOKUP(C630,'تكويد صنف_ارصدة'!$A$5:B1127,2,FALSE),"")</f>
        <v/>
      </c>
      <c r="E630" s="60"/>
      <c r="F630" s="61"/>
      <c r="G630" s="62"/>
      <c r="H630" s="61"/>
      <c r="I630" s="60"/>
      <c r="AJ630" s="3" t="str">
        <f>IF(AND(NOT(ISERR(FIND('كارت صنف'!$J$1,D630&amp;C630))),E630&gt;='كارت صنف'!$J$2,E630&lt;='كارت صنف'!$J$3),COUNT($AJ$2:AJ629)+1,"")</f>
        <v/>
      </c>
    </row>
    <row r="631" spans="1:36" ht="27" thickTop="1" thickBot="1">
      <c r="A631" s="56"/>
      <c r="B631" s="57"/>
      <c r="C631" s="58"/>
      <c r="D631" s="59" t="str">
        <f>IFERROR(VLOOKUP(C631,'تكويد صنف_ارصدة'!$A$5:B1128,2,FALSE),"")</f>
        <v/>
      </c>
      <c r="E631" s="60"/>
      <c r="F631" s="61"/>
      <c r="G631" s="62"/>
      <c r="H631" s="61"/>
      <c r="I631" s="60"/>
      <c r="AJ631" s="3" t="str">
        <f>IF(AND(NOT(ISERR(FIND('كارت صنف'!$J$1,D631&amp;C631))),E631&gt;='كارت صنف'!$J$2,E631&lt;='كارت صنف'!$J$3),COUNT($AJ$2:AJ630)+1,"")</f>
        <v/>
      </c>
    </row>
    <row r="632" spans="1:36" ht="27" thickTop="1" thickBot="1">
      <c r="A632" s="56"/>
      <c r="B632" s="57"/>
      <c r="C632" s="58"/>
      <c r="D632" s="59" t="str">
        <f>IFERROR(VLOOKUP(C632,'تكويد صنف_ارصدة'!$A$5:B1129,2,FALSE),"")</f>
        <v/>
      </c>
      <c r="E632" s="60"/>
      <c r="F632" s="61"/>
      <c r="G632" s="62"/>
      <c r="H632" s="61"/>
      <c r="I632" s="60"/>
      <c r="AJ632" s="3" t="str">
        <f>IF(AND(NOT(ISERR(FIND('كارت صنف'!$J$1,D632&amp;C632))),E632&gt;='كارت صنف'!$J$2,E632&lt;='كارت صنف'!$J$3),COUNT($AJ$2:AJ631)+1,"")</f>
        <v/>
      </c>
    </row>
    <row r="633" spans="1:36" ht="27" thickTop="1" thickBot="1">
      <c r="A633" s="56"/>
      <c r="B633" s="57"/>
      <c r="C633" s="58"/>
      <c r="D633" s="59" t="str">
        <f>IFERROR(VLOOKUP(C633,'تكويد صنف_ارصدة'!$A$5:B1130,2,FALSE),"")</f>
        <v/>
      </c>
      <c r="E633" s="60"/>
      <c r="F633" s="61"/>
      <c r="G633" s="62"/>
      <c r="H633" s="61"/>
      <c r="I633" s="60"/>
      <c r="AJ633" s="3" t="str">
        <f>IF(AND(NOT(ISERR(FIND('كارت صنف'!$J$1,D633&amp;C633))),E633&gt;='كارت صنف'!$J$2,E633&lt;='كارت صنف'!$J$3),COUNT($AJ$2:AJ632)+1,"")</f>
        <v/>
      </c>
    </row>
    <row r="634" spans="1:36" ht="27" thickTop="1" thickBot="1">
      <c r="A634" s="56"/>
      <c r="B634" s="57"/>
      <c r="C634" s="58"/>
      <c r="D634" s="59" t="str">
        <f>IFERROR(VLOOKUP(C634,'تكويد صنف_ارصدة'!$A$5:B1131,2,FALSE),"")</f>
        <v/>
      </c>
      <c r="E634" s="60"/>
      <c r="F634" s="61"/>
      <c r="G634" s="62"/>
      <c r="H634" s="61"/>
      <c r="I634" s="60"/>
      <c r="AJ634" s="3" t="str">
        <f>IF(AND(NOT(ISERR(FIND('كارت صنف'!$J$1,D634&amp;C634))),E634&gt;='كارت صنف'!$J$2,E634&lt;='كارت صنف'!$J$3),COUNT($AJ$2:AJ633)+1,"")</f>
        <v/>
      </c>
    </row>
    <row r="635" spans="1:36" ht="27" thickTop="1" thickBot="1">
      <c r="A635" s="56"/>
      <c r="B635" s="57"/>
      <c r="C635" s="58"/>
      <c r="D635" s="59" t="str">
        <f>IFERROR(VLOOKUP(C635,'تكويد صنف_ارصدة'!$A$5:B1132,2,FALSE),"")</f>
        <v/>
      </c>
      <c r="E635" s="60"/>
      <c r="F635" s="61"/>
      <c r="G635" s="62"/>
      <c r="H635" s="61"/>
      <c r="I635" s="60"/>
      <c r="AJ635" s="3" t="str">
        <f>IF(AND(NOT(ISERR(FIND('كارت صنف'!$J$1,D635&amp;C635))),E635&gt;='كارت صنف'!$J$2,E635&lt;='كارت صنف'!$J$3),COUNT($AJ$2:AJ634)+1,"")</f>
        <v/>
      </c>
    </row>
    <row r="636" spans="1:36" ht="27" thickTop="1" thickBot="1">
      <c r="A636" s="56"/>
      <c r="B636" s="57"/>
      <c r="C636" s="58"/>
      <c r="D636" s="59" t="str">
        <f>IFERROR(VLOOKUP(C636,'تكويد صنف_ارصدة'!$A$5:B1133,2,FALSE),"")</f>
        <v/>
      </c>
      <c r="E636" s="60"/>
      <c r="F636" s="61"/>
      <c r="G636" s="62"/>
      <c r="H636" s="61"/>
      <c r="I636" s="60"/>
      <c r="AJ636" s="3" t="str">
        <f>IF(AND(NOT(ISERR(FIND('كارت صنف'!$J$1,D636&amp;C636))),E636&gt;='كارت صنف'!$J$2,E636&lt;='كارت صنف'!$J$3),COUNT($AJ$2:AJ635)+1,"")</f>
        <v/>
      </c>
    </row>
    <row r="637" spans="1:36" ht="27" thickTop="1" thickBot="1">
      <c r="A637" s="56"/>
      <c r="B637" s="57"/>
      <c r="C637" s="58"/>
      <c r="D637" s="59" t="str">
        <f>IFERROR(VLOOKUP(C637,'تكويد صنف_ارصدة'!$A$5:B1134,2,FALSE),"")</f>
        <v/>
      </c>
      <c r="E637" s="60"/>
      <c r="F637" s="61"/>
      <c r="G637" s="62"/>
      <c r="H637" s="61"/>
      <c r="I637" s="60"/>
      <c r="AJ637" s="3" t="str">
        <f>IF(AND(NOT(ISERR(FIND('كارت صنف'!$J$1,D637&amp;C637))),E637&gt;='كارت صنف'!$J$2,E637&lt;='كارت صنف'!$J$3),COUNT($AJ$2:AJ636)+1,"")</f>
        <v/>
      </c>
    </row>
    <row r="638" spans="1:36" ht="27" thickTop="1" thickBot="1">
      <c r="A638" s="56"/>
      <c r="B638" s="57"/>
      <c r="C638" s="58"/>
      <c r="D638" s="59" t="str">
        <f>IFERROR(VLOOKUP(C638,'تكويد صنف_ارصدة'!$A$5:B1135,2,FALSE),"")</f>
        <v/>
      </c>
      <c r="E638" s="60"/>
      <c r="F638" s="61"/>
      <c r="G638" s="62"/>
      <c r="H638" s="61"/>
      <c r="I638" s="60"/>
      <c r="AJ638" s="3" t="str">
        <f>IF(AND(NOT(ISERR(FIND('كارت صنف'!$J$1,D638&amp;C638))),E638&gt;='كارت صنف'!$J$2,E638&lt;='كارت صنف'!$J$3),COUNT($AJ$2:AJ637)+1,"")</f>
        <v/>
      </c>
    </row>
    <row r="639" spans="1:36" ht="27" thickTop="1" thickBot="1">
      <c r="A639" s="56"/>
      <c r="B639" s="57"/>
      <c r="C639" s="58"/>
      <c r="D639" s="59" t="str">
        <f>IFERROR(VLOOKUP(C639,'تكويد صنف_ارصدة'!$A$5:B1136,2,FALSE),"")</f>
        <v/>
      </c>
      <c r="E639" s="60"/>
      <c r="F639" s="61"/>
      <c r="G639" s="62"/>
      <c r="H639" s="61"/>
      <c r="I639" s="60"/>
      <c r="AJ639" s="3" t="str">
        <f>IF(AND(NOT(ISERR(FIND('كارت صنف'!$J$1,D639&amp;C639))),E639&gt;='كارت صنف'!$J$2,E639&lt;='كارت صنف'!$J$3),COUNT($AJ$2:AJ638)+1,"")</f>
        <v/>
      </c>
    </row>
    <row r="640" spans="1:36" ht="27" thickTop="1" thickBot="1">
      <c r="A640" s="56"/>
      <c r="B640" s="57"/>
      <c r="C640" s="58"/>
      <c r="D640" s="59" t="str">
        <f>IFERROR(VLOOKUP(C640,'تكويد صنف_ارصدة'!$A$5:B1137,2,FALSE),"")</f>
        <v/>
      </c>
      <c r="E640" s="60"/>
      <c r="F640" s="61"/>
      <c r="G640" s="62"/>
      <c r="H640" s="61"/>
      <c r="I640" s="60"/>
      <c r="AJ640" s="3" t="str">
        <f>IF(AND(NOT(ISERR(FIND('كارت صنف'!$J$1,D640&amp;C640))),E640&gt;='كارت صنف'!$J$2,E640&lt;='كارت صنف'!$J$3),COUNT($AJ$2:AJ639)+1,"")</f>
        <v/>
      </c>
    </row>
    <row r="641" spans="1:36" ht="27" thickTop="1" thickBot="1">
      <c r="A641" s="56"/>
      <c r="B641" s="57"/>
      <c r="C641" s="58"/>
      <c r="D641" s="59" t="str">
        <f>IFERROR(VLOOKUP(C641,'تكويد صنف_ارصدة'!$A$5:B1138,2,FALSE),"")</f>
        <v/>
      </c>
      <c r="E641" s="60"/>
      <c r="F641" s="61"/>
      <c r="G641" s="62"/>
      <c r="H641" s="61"/>
      <c r="I641" s="60"/>
      <c r="AJ641" s="3" t="str">
        <f>IF(AND(NOT(ISERR(FIND('كارت صنف'!$J$1,D641&amp;C641))),E641&gt;='كارت صنف'!$J$2,E641&lt;='كارت صنف'!$J$3),COUNT($AJ$2:AJ640)+1,"")</f>
        <v/>
      </c>
    </row>
    <row r="642" spans="1:36" ht="27" thickTop="1" thickBot="1">
      <c r="A642" s="56"/>
      <c r="B642" s="57"/>
      <c r="C642" s="58"/>
      <c r="D642" s="59" t="str">
        <f>IFERROR(VLOOKUP(C642,'تكويد صنف_ارصدة'!$A$5:B1139,2,FALSE),"")</f>
        <v/>
      </c>
      <c r="E642" s="60"/>
      <c r="F642" s="61"/>
      <c r="G642" s="62"/>
      <c r="H642" s="61"/>
      <c r="I642" s="60"/>
      <c r="AJ642" s="3" t="str">
        <f>IF(AND(NOT(ISERR(FIND('كارت صنف'!$J$1,D642&amp;C642))),E642&gt;='كارت صنف'!$J$2,E642&lt;='كارت صنف'!$J$3),COUNT($AJ$2:AJ641)+1,"")</f>
        <v/>
      </c>
    </row>
    <row r="643" spans="1:36" ht="27" thickTop="1" thickBot="1">
      <c r="A643" s="56"/>
      <c r="B643" s="57"/>
      <c r="C643" s="58"/>
      <c r="D643" s="59" t="str">
        <f>IFERROR(VLOOKUP(C643,'تكويد صنف_ارصدة'!$A$5:B1140,2,FALSE),"")</f>
        <v/>
      </c>
      <c r="E643" s="60"/>
      <c r="F643" s="61"/>
      <c r="G643" s="62"/>
      <c r="H643" s="61"/>
      <c r="I643" s="60"/>
      <c r="AJ643" s="3" t="str">
        <f>IF(AND(NOT(ISERR(FIND('كارت صنف'!$J$1,D643&amp;C643))),E643&gt;='كارت صنف'!$J$2,E643&lt;='كارت صنف'!$J$3),COUNT($AJ$2:AJ642)+1,"")</f>
        <v/>
      </c>
    </row>
    <row r="644" spans="1:36" ht="27" thickTop="1" thickBot="1">
      <c r="A644" s="56"/>
      <c r="B644" s="57"/>
      <c r="C644" s="58"/>
      <c r="D644" s="59" t="str">
        <f>IFERROR(VLOOKUP(C644,'تكويد صنف_ارصدة'!$A$5:B1141,2,FALSE),"")</f>
        <v/>
      </c>
      <c r="E644" s="60"/>
      <c r="F644" s="61"/>
      <c r="G644" s="62"/>
      <c r="H644" s="61"/>
      <c r="I644" s="60"/>
      <c r="AJ644" s="3" t="str">
        <f>IF(AND(NOT(ISERR(FIND('كارت صنف'!$J$1,D644&amp;C644))),E644&gt;='كارت صنف'!$J$2,E644&lt;='كارت صنف'!$J$3),COUNT($AJ$2:AJ643)+1,"")</f>
        <v/>
      </c>
    </row>
    <row r="645" spans="1:36" ht="27" thickTop="1" thickBot="1">
      <c r="A645" s="56"/>
      <c r="B645" s="57"/>
      <c r="C645" s="58"/>
      <c r="D645" s="59" t="str">
        <f>IFERROR(VLOOKUP(C645,'تكويد صنف_ارصدة'!$A$5:B1142,2,FALSE),"")</f>
        <v/>
      </c>
      <c r="E645" s="60"/>
      <c r="F645" s="61"/>
      <c r="G645" s="62"/>
      <c r="H645" s="61"/>
      <c r="I645" s="60"/>
      <c r="AJ645" s="3" t="str">
        <f>IF(AND(NOT(ISERR(FIND('كارت صنف'!$J$1,D645&amp;C645))),E645&gt;='كارت صنف'!$J$2,E645&lt;='كارت صنف'!$J$3),COUNT($AJ$2:AJ644)+1,"")</f>
        <v/>
      </c>
    </row>
    <row r="646" spans="1:36" ht="27" thickTop="1" thickBot="1">
      <c r="A646" s="56"/>
      <c r="B646" s="57"/>
      <c r="C646" s="58"/>
      <c r="D646" s="59" t="str">
        <f>IFERROR(VLOOKUP(C646,'تكويد صنف_ارصدة'!$A$5:B1143,2,FALSE),"")</f>
        <v/>
      </c>
      <c r="E646" s="60"/>
      <c r="F646" s="61"/>
      <c r="G646" s="62"/>
      <c r="H646" s="61"/>
      <c r="I646" s="60"/>
      <c r="AJ646" s="3" t="str">
        <f>IF(AND(NOT(ISERR(FIND('كارت صنف'!$J$1,D646&amp;C646))),E646&gt;='كارت صنف'!$J$2,E646&lt;='كارت صنف'!$J$3),COUNT($AJ$2:AJ645)+1,"")</f>
        <v/>
      </c>
    </row>
    <row r="647" spans="1:36" ht="27" thickTop="1" thickBot="1">
      <c r="A647" s="56"/>
      <c r="B647" s="57"/>
      <c r="C647" s="58"/>
      <c r="D647" s="59" t="str">
        <f>IFERROR(VLOOKUP(C647,'تكويد صنف_ارصدة'!$A$5:B1144,2,FALSE),"")</f>
        <v/>
      </c>
      <c r="E647" s="60"/>
      <c r="F647" s="61"/>
      <c r="G647" s="62"/>
      <c r="H647" s="61"/>
      <c r="I647" s="60"/>
      <c r="AJ647" s="3" t="str">
        <f>IF(AND(NOT(ISERR(FIND('كارت صنف'!$J$1,D647&amp;C647))),E647&gt;='كارت صنف'!$J$2,E647&lt;='كارت صنف'!$J$3),COUNT($AJ$2:AJ646)+1,"")</f>
        <v/>
      </c>
    </row>
    <row r="648" spans="1:36" ht="27" thickTop="1" thickBot="1">
      <c r="A648" s="56"/>
      <c r="B648" s="57"/>
      <c r="C648" s="58"/>
      <c r="D648" s="59" t="str">
        <f>IFERROR(VLOOKUP(C648,'تكويد صنف_ارصدة'!$A$5:B1145,2,FALSE),"")</f>
        <v/>
      </c>
      <c r="E648" s="60"/>
      <c r="F648" s="61"/>
      <c r="G648" s="62"/>
      <c r="H648" s="61"/>
      <c r="I648" s="60"/>
      <c r="AJ648" s="3" t="str">
        <f>IF(AND(NOT(ISERR(FIND('كارت صنف'!$J$1,D648&amp;C648))),E648&gt;='كارت صنف'!$J$2,E648&lt;='كارت صنف'!$J$3),COUNT($AJ$2:AJ647)+1,"")</f>
        <v/>
      </c>
    </row>
    <row r="649" spans="1:36" ht="27" thickTop="1" thickBot="1">
      <c r="A649" s="56"/>
      <c r="B649" s="57"/>
      <c r="C649" s="58"/>
      <c r="D649" s="59" t="str">
        <f>IFERROR(VLOOKUP(C649,'تكويد صنف_ارصدة'!$A$5:B1146,2,FALSE),"")</f>
        <v/>
      </c>
      <c r="E649" s="60"/>
      <c r="F649" s="61"/>
      <c r="G649" s="62"/>
      <c r="H649" s="61"/>
      <c r="I649" s="60"/>
      <c r="AJ649" s="3" t="str">
        <f>IF(AND(NOT(ISERR(FIND('كارت صنف'!$J$1,D649&amp;C649))),E649&gt;='كارت صنف'!$J$2,E649&lt;='كارت صنف'!$J$3),COUNT($AJ$2:AJ648)+1,"")</f>
        <v/>
      </c>
    </row>
    <row r="650" spans="1:36" ht="27" thickTop="1" thickBot="1">
      <c r="A650" s="56"/>
      <c r="B650" s="57"/>
      <c r="C650" s="58"/>
      <c r="D650" s="59" t="str">
        <f>IFERROR(VLOOKUP(C650,'تكويد صنف_ارصدة'!$A$5:B1147,2,FALSE),"")</f>
        <v/>
      </c>
      <c r="E650" s="60"/>
      <c r="F650" s="61"/>
      <c r="G650" s="62"/>
      <c r="H650" s="61"/>
      <c r="I650" s="60"/>
      <c r="AJ650" s="3" t="str">
        <f>IF(AND(NOT(ISERR(FIND('كارت صنف'!$J$1,D650&amp;C650))),E650&gt;='كارت صنف'!$J$2,E650&lt;='كارت صنف'!$J$3),COUNT($AJ$2:AJ649)+1,"")</f>
        <v/>
      </c>
    </row>
    <row r="651" spans="1:36" ht="27" thickTop="1" thickBot="1">
      <c r="A651" s="56"/>
      <c r="B651" s="57"/>
      <c r="C651" s="58"/>
      <c r="D651" s="59" t="str">
        <f>IFERROR(VLOOKUP(C651,'تكويد صنف_ارصدة'!$A$5:B1148,2,FALSE),"")</f>
        <v/>
      </c>
      <c r="E651" s="60"/>
      <c r="F651" s="61"/>
      <c r="G651" s="62"/>
      <c r="H651" s="61"/>
      <c r="I651" s="60"/>
      <c r="AJ651" s="3" t="str">
        <f>IF(AND(NOT(ISERR(FIND('كارت صنف'!$J$1,D651&amp;C651))),E651&gt;='كارت صنف'!$J$2,E651&lt;='كارت صنف'!$J$3),COUNT($AJ$2:AJ650)+1,"")</f>
        <v/>
      </c>
    </row>
    <row r="652" spans="1:36" ht="27" thickTop="1" thickBot="1">
      <c r="A652" s="56"/>
      <c r="B652" s="57"/>
      <c r="C652" s="58"/>
      <c r="D652" s="59" t="str">
        <f>IFERROR(VLOOKUP(C652,'تكويد صنف_ارصدة'!$A$5:B1149,2,FALSE),"")</f>
        <v/>
      </c>
      <c r="E652" s="60"/>
      <c r="F652" s="61"/>
      <c r="G652" s="62"/>
      <c r="H652" s="61"/>
      <c r="I652" s="60"/>
      <c r="AJ652" s="3" t="str">
        <f>IF(AND(NOT(ISERR(FIND('كارت صنف'!$J$1,D652&amp;C652))),E652&gt;='كارت صنف'!$J$2,E652&lt;='كارت صنف'!$J$3),COUNT($AJ$2:AJ651)+1,"")</f>
        <v/>
      </c>
    </row>
    <row r="653" spans="1:36" ht="27" thickTop="1" thickBot="1">
      <c r="A653" s="56"/>
      <c r="B653" s="57"/>
      <c r="C653" s="58"/>
      <c r="D653" s="59" t="str">
        <f>IFERROR(VLOOKUP(C653,'تكويد صنف_ارصدة'!$A$5:B1150,2,FALSE),"")</f>
        <v/>
      </c>
      <c r="E653" s="60"/>
      <c r="F653" s="61"/>
      <c r="G653" s="62"/>
      <c r="H653" s="61"/>
      <c r="I653" s="60"/>
      <c r="AJ653" s="3" t="str">
        <f>IF(AND(NOT(ISERR(FIND('كارت صنف'!$J$1,D653&amp;C653))),E653&gt;='كارت صنف'!$J$2,E653&lt;='كارت صنف'!$J$3),COUNT($AJ$2:AJ652)+1,"")</f>
        <v/>
      </c>
    </row>
    <row r="654" spans="1:36" ht="27" thickTop="1" thickBot="1">
      <c r="A654" s="56"/>
      <c r="B654" s="57"/>
      <c r="C654" s="58"/>
      <c r="D654" s="59" t="str">
        <f>IFERROR(VLOOKUP(C654,'تكويد صنف_ارصدة'!$A$5:B1151,2,FALSE),"")</f>
        <v/>
      </c>
      <c r="E654" s="60"/>
      <c r="F654" s="61"/>
      <c r="G654" s="62"/>
      <c r="H654" s="61"/>
      <c r="I654" s="60"/>
      <c r="AJ654" s="3" t="str">
        <f>IF(AND(NOT(ISERR(FIND('كارت صنف'!$J$1,D654&amp;C654))),E654&gt;='كارت صنف'!$J$2,E654&lt;='كارت صنف'!$J$3),COUNT($AJ$2:AJ653)+1,"")</f>
        <v/>
      </c>
    </row>
    <row r="655" spans="1:36" ht="27" thickTop="1" thickBot="1">
      <c r="A655" s="56"/>
      <c r="B655" s="57"/>
      <c r="C655" s="58"/>
      <c r="D655" s="59" t="str">
        <f>IFERROR(VLOOKUP(C655,'تكويد صنف_ارصدة'!$A$5:B1152,2,FALSE),"")</f>
        <v/>
      </c>
      <c r="E655" s="60"/>
      <c r="F655" s="61"/>
      <c r="G655" s="62"/>
      <c r="H655" s="61"/>
      <c r="I655" s="60"/>
      <c r="AJ655" s="3" t="str">
        <f>IF(AND(NOT(ISERR(FIND('كارت صنف'!$J$1,D655&amp;C655))),E655&gt;='كارت صنف'!$J$2,E655&lt;='كارت صنف'!$J$3),COUNT($AJ$2:AJ654)+1,"")</f>
        <v/>
      </c>
    </row>
    <row r="656" spans="1:36" ht="27" thickTop="1" thickBot="1">
      <c r="A656" s="56"/>
      <c r="B656" s="57"/>
      <c r="C656" s="58"/>
      <c r="D656" s="59" t="str">
        <f>IFERROR(VLOOKUP(C656,'تكويد صنف_ارصدة'!$A$5:B1153,2,FALSE),"")</f>
        <v/>
      </c>
      <c r="E656" s="60"/>
      <c r="F656" s="61"/>
      <c r="G656" s="62"/>
      <c r="H656" s="61"/>
      <c r="I656" s="60"/>
      <c r="AJ656" s="3" t="str">
        <f>IF(AND(NOT(ISERR(FIND('كارت صنف'!$J$1,D656&amp;C656))),E656&gt;='كارت صنف'!$J$2,E656&lt;='كارت صنف'!$J$3),COUNT($AJ$2:AJ655)+1,"")</f>
        <v/>
      </c>
    </row>
    <row r="657" spans="1:36" ht="27" thickTop="1" thickBot="1">
      <c r="A657" s="56"/>
      <c r="B657" s="57"/>
      <c r="C657" s="58"/>
      <c r="D657" s="59" t="str">
        <f>IFERROR(VLOOKUP(C657,'تكويد صنف_ارصدة'!$A$5:B1154,2,FALSE),"")</f>
        <v/>
      </c>
      <c r="E657" s="60"/>
      <c r="F657" s="61"/>
      <c r="G657" s="62"/>
      <c r="H657" s="61"/>
      <c r="I657" s="60"/>
      <c r="AJ657" s="3" t="str">
        <f>IF(AND(NOT(ISERR(FIND('كارت صنف'!$J$1,D657&amp;C657))),E657&gt;='كارت صنف'!$J$2,E657&lt;='كارت صنف'!$J$3),COUNT($AJ$2:AJ656)+1,"")</f>
        <v/>
      </c>
    </row>
    <row r="658" spans="1:36" ht="27" thickTop="1" thickBot="1">
      <c r="A658" s="56"/>
      <c r="B658" s="57"/>
      <c r="C658" s="58"/>
      <c r="D658" s="59" t="str">
        <f>IFERROR(VLOOKUP(C658,'تكويد صنف_ارصدة'!$A$5:B1155,2,FALSE),"")</f>
        <v/>
      </c>
      <c r="E658" s="60"/>
      <c r="F658" s="61"/>
      <c r="G658" s="62"/>
      <c r="H658" s="61"/>
      <c r="I658" s="60"/>
      <c r="AJ658" s="3" t="str">
        <f>IF(AND(NOT(ISERR(FIND('كارت صنف'!$J$1,D658&amp;C658))),E658&gt;='كارت صنف'!$J$2,E658&lt;='كارت صنف'!$J$3),COUNT($AJ$2:AJ657)+1,"")</f>
        <v/>
      </c>
    </row>
    <row r="659" spans="1:36" ht="27" thickTop="1" thickBot="1">
      <c r="A659" s="56"/>
      <c r="B659" s="57"/>
      <c r="C659" s="58"/>
      <c r="D659" s="59" t="str">
        <f>IFERROR(VLOOKUP(C659,'تكويد صنف_ارصدة'!$A$5:B1156,2,FALSE),"")</f>
        <v/>
      </c>
      <c r="E659" s="60"/>
      <c r="F659" s="61"/>
      <c r="G659" s="62"/>
      <c r="H659" s="61"/>
      <c r="I659" s="60"/>
      <c r="AJ659" s="3" t="str">
        <f>IF(AND(NOT(ISERR(FIND('كارت صنف'!$J$1,D659&amp;C659))),E659&gt;='كارت صنف'!$J$2,E659&lt;='كارت صنف'!$J$3),COUNT($AJ$2:AJ658)+1,"")</f>
        <v/>
      </c>
    </row>
    <row r="660" spans="1:36" ht="27" thickTop="1" thickBot="1">
      <c r="A660" s="56"/>
      <c r="B660" s="57"/>
      <c r="C660" s="58"/>
      <c r="D660" s="59" t="str">
        <f>IFERROR(VLOOKUP(C660,'تكويد صنف_ارصدة'!$A$5:B1157,2,FALSE),"")</f>
        <v/>
      </c>
      <c r="E660" s="60"/>
      <c r="F660" s="61"/>
      <c r="G660" s="62"/>
      <c r="H660" s="61"/>
      <c r="I660" s="60"/>
      <c r="AJ660" s="3" t="str">
        <f>IF(AND(NOT(ISERR(FIND('كارت صنف'!$J$1,D660&amp;C660))),E660&gt;='كارت صنف'!$J$2,E660&lt;='كارت صنف'!$J$3),COUNT($AJ$2:AJ659)+1,"")</f>
        <v/>
      </c>
    </row>
    <row r="661" spans="1:36" ht="27" thickTop="1" thickBot="1">
      <c r="A661" s="56"/>
      <c r="B661" s="57"/>
      <c r="C661" s="58"/>
      <c r="D661" s="59" t="str">
        <f>IFERROR(VLOOKUP(C661,'تكويد صنف_ارصدة'!$A$5:B1158,2,FALSE),"")</f>
        <v/>
      </c>
      <c r="E661" s="60"/>
      <c r="F661" s="61"/>
      <c r="G661" s="62"/>
      <c r="H661" s="61"/>
      <c r="I661" s="60"/>
      <c r="AJ661" s="3" t="str">
        <f>IF(AND(NOT(ISERR(FIND('كارت صنف'!$J$1,D661&amp;C661))),E661&gt;='كارت صنف'!$J$2,E661&lt;='كارت صنف'!$J$3),COUNT($AJ$2:AJ660)+1,"")</f>
        <v/>
      </c>
    </row>
    <row r="662" spans="1:36" ht="27" thickTop="1" thickBot="1">
      <c r="A662" s="56"/>
      <c r="B662" s="57"/>
      <c r="C662" s="58"/>
      <c r="D662" s="59" t="str">
        <f>IFERROR(VLOOKUP(C662,'تكويد صنف_ارصدة'!$A$5:B1159,2,FALSE),"")</f>
        <v/>
      </c>
      <c r="E662" s="60"/>
      <c r="F662" s="61"/>
      <c r="G662" s="62"/>
      <c r="H662" s="61"/>
      <c r="I662" s="60"/>
      <c r="AJ662" s="3" t="str">
        <f>IF(AND(NOT(ISERR(FIND('كارت صنف'!$J$1,D662&amp;C662))),E662&gt;='كارت صنف'!$J$2,E662&lt;='كارت صنف'!$J$3),COUNT($AJ$2:AJ661)+1,"")</f>
        <v/>
      </c>
    </row>
    <row r="663" spans="1:36" ht="27" thickTop="1" thickBot="1">
      <c r="A663" s="56"/>
      <c r="B663" s="57"/>
      <c r="C663" s="58"/>
      <c r="D663" s="59" t="str">
        <f>IFERROR(VLOOKUP(C663,'تكويد صنف_ارصدة'!$A$5:B1160,2,FALSE),"")</f>
        <v/>
      </c>
      <c r="E663" s="60"/>
      <c r="F663" s="61"/>
      <c r="G663" s="62"/>
      <c r="H663" s="61"/>
      <c r="I663" s="60"/>
      <c r="AJ663" s="3" t="str">
        <f>IF(AND(NOT(ISERR(FIND('كارت صنف'!$J$1,D663&amp;C663))),E663&gt;='كارت صنف'!$J$2,E663&lt;='كارت صنف'!$J$3),COUNT($AJ$2:AJ662)+1,"")</f>
        <v/>
      </c>
    </row>
    <row r="664" spans="1:36" ht="27" thickTop="1" thickBot="1">
      <c r="A664" s="56"/>
      <c r="B664" s="57"/>
      <c r="C664" s="58"/>
      <c r="D664" s="59" t="str">
        <f>IFERROR(VLOOKUP(C664,'تكويد صنف_ارصدة'!$A$5:B1161,2,FALSE),"")</f>
        <v/>
      </c>
      <c r="E664" s="60"/>
      <c r="F664" s="61"/>
      <c r="G664" s="62"/>
      <c r="H664" s="61"/>
      <c r="I664" s="60"/>
      <c r="AJ664" s="3" t="str">
        <f>IF(AND(NOT(ISERR(FIND('كارت صنف'!$J$1,D664&amp;C664))),E664&gt;='كارت صنف'!$J$2,E664&lt;='كارت صنف'!$J$3),COUNT($AJ$2:AJ663)+1,"")</f>
        <v/>
      </c>
    </row>
    <row r="665" spans="1:36" ht="27" thickTop="1" thickBot="1">
      <c r="A665" s="56"/>
      <c r="B665" s="57"/>
      <c r="C665" s="58"/>
      <c r="D665" s="59" t="str">
        <f>IFERROR(VLOOKUP(C665,'تكويد صنف_ارصدة'!$A$5:B1162,2,FALSE),"")</f>
        <v/>
      </c>
      <c r="E665" s="60"/>
      <c r="F665" s="61"/>
      <c r="G665" s="62"/>
      <c r="H665" s="61"/>
      <c r="I665" s="60"/>
      <c r="AJ665" s="3" t="str">
        <f>IF(AND(NOT(ISERR(FIND('كارت صنف'!$J$1,D665&amp;C665))),E665&gt;='كارت صنف'!$J$2,E665&lt;='كارت صنف'!$J$3),COUNT($AJ$2:AJ664)+1,"")</f>
        <v/>
      </c>
    </row>
    <row r="666" spans="1:36" ht="27" thickTop="1" thickBot="1">
      <c r="A666" s="56"/>
      <c r="B666" s="57"/>
      <c r="C666" s="58"/>
      <c r="D666" s="59" t="str">
        <f>IFERROR(VLOOKUP(C666,'تكويد صنف_ارصدة'!$A$5:B1163,2,FALSE),"")</f>
        <v/>
      </c>
      <c r="E666" s="60"/>
      <c r="F666" s="61"/>
      <c r="G666" s="62"/>
      <c r="H666" s="61"/>
      <c r="I666" s="60"/>
      <c r="AJ666" s="3" t="str">
        <f>IF(AND(NOT(ISERR(FIND('كارت صنف'!$J$1,D666&amp;C666))),E666&gt;='كارت صنف'!$J$2,E666&lt;='كارت صنف'!$J$3),COUNT($AJ$2:AJ665)+1,"")</f>
        <v/>
      </c>
    </row>
    <row r="667" spans="1:36" ht="27" thickTop="1" thickBot="1">
      <c r="A667" s="56"/>
      <c r="B667" s="57"/>
      <c r="C667" s="58"/>
      <c r="D667" s="59" t="str">
        <f>IFERROR(VLOOKUP(C667,'تكويد صنف_ارصدة'!$A$5:B1164,2,FALSE),"")</f>
        <v/>
      </c>
      <c r="E667" s="60"/>
      <c r="F667" s="61"/>
      <c r="G667" s="62"/>
      <c r="H667" s="61"/>
      <c r="I667" s="60"/>
      <c r="AJ667" s="3" t="str">
        <f>IF(AND(NOT(ISERR(FIND('كارت صنف'!$J$1,D667&amp;C667))),E667&gt;='كارت صنف'!$J$2,E667&lt;='كارت صنف'!$J$3),COUNT($AJ$2:AJ666)+1,"")</f>
        <v/>
      </c>
    </row>
    <row r="668" spans="1:36" ht="27" thickTop="1" thickBot="1">
      <c r="A668" s="56"/>
      <c r="B668" s="57"/>
      <c r="C668" s="58"/>
      <c r="D668" s="59" t="str">
        <f>IFERROR(VLOOKUP(C668,'تكويد صنف_ارصدة'!$A$5:B1165,2,FALSE),"")</f>
        <v/>
      </c>
      <c r="E668" s="60"/>
      <c r="F668" s="61"/>
      <c r="G668" s="62"/>
      <c r="H668" s="61"/>
      <c r="I668" s="60"/>
      <c r="AJ668" s="3" t="str">
        <f>IF(AND(NOT(ISERR(FIND('كارت صنف'!$J$1,D668&amp;C668))),E668&gt;='كارت صنف'!$J$2,E668&lt;='كارت صنف'!$J$3),COUNT($AJ$2:AJ667)+1,"")</f>
        <v/>
      </c>
    </row>
    <row r="669" spans="1:36" ht="27" thickTop="1" thickBot="1">
      <c r="A669" s="56"/>
      <c r="B669" s="57"/>
      <c r="C669" s="58"/>
      <c r="D669" s="59" t="str">
        <f>IFERROR(VLOOKUP(C669,'تكويد صنف_ارصدة'!$A$5:B1166,2,FALSE),"")</f>
        <v/>
      </c>
      <c r="E669" s="60"/>
      <c r="F669" s="61"/>
      <c r="G669" s="62"/>
      <c r="H669" s="61"/>
      <c r="I669" s="60"/>
      <c r="AJ669" s="3" t="str">
        <f>IF(AND(NOT(ISERR(FIND('كارت صنف'!$J$1,D669&amp;C669))),E669&gt;='كارت صنف'!$J$2,E669&lt;='كارت صنف'!$J$3),COUNT($AJ$2:AJ668)+1,"")</f>
        <v/>
      </c>
    </row>
    <row r="670" spans="1:36" ht="27" thickTop="1" thickBot="1">
      <c r="A670" s="56"/>
      <c r="B670" s="57"/>
      <c r="C670" s="58"/>
      <c r="D670" s="59" t="str">
        <f>IFERROR(VLOOKUP(C670,'تكويد صنف_ارصدة'!$A$5:B1167,2,FALSE),"")</f>
        <v/>
      </c>
      <c r="E670" s="60"/>
      <c r="F670" s="61"/>
      <c r="G670" s="62"/>
      <c r="H670" s="61"/>
      <c r="I670" s="60"/>
      <c r="AJ670" s="3" t="str">
        <f>IF(AND(NOT(ISERR(FIND('كارت صنف'!$J$1,D670&amp;C670))),E670&gt;='كارت صنف'!$J$2,E670&lt;='كارت صنف'!$J$3),COUNT($AJ$2:AJ669)+1,"")</f>
        <v/>
      </c>
    </row>
    <row r="671" spans="1:36" ht="27" thickTop="1" thickBot="1">
      <c r="A671" s="56"/>
      <c r="B671" s="57"/>
      <c r="C671" s="58"/>
      <c r="D671" s="59" t="str">
        <f>IFERROR(VLOOKUP(C671,'تكويد صنف_ارصدة'!$A$5:B1168,2,FALSE),"")</f>
        <v/>
      </c>
      <c r="E671" s="60"/>
      <c r="F671" s="61"/>
      <c r="G671" s="62"/>
      <c r="H671" s="61"/>
      <c r="I671" s="60"/>
      <c r="AJ671" s="3" t="str">
        <f>IF(AND(NOT(ISERR(FIND('كارت صنف'!$J$1,D671&amp;C671))),E671&gt;='كارت صنف'!$J$2,E671&lt;='كارت صنف'!$J$3),COUNT($AJ$2:AJ670)+1,"")</f>
        <v/>
      </c>
    </row>
    <row r="672" spans="1:36" ht="27" thickTop="1" thickBot="1">
      <c r="A672" s="56"/>
      <c r="B672" s="57"/>
      <c r="C672" s="58"/>
      <c r="D672" s="59" t="str">
        <f>IFERROR(VLOOKUP(C672,'تكويد صنف_ارصدة'!$A$5:B1169,2,FALSE),"")</f>
        <v/>
      </c>
      <c r="E672" s="60"/>
      <c r="F672" s="61"/>
      <c r="G672" s="62"/>
      <c r="H672" s="61"/>
      <c r="I672" s="60"/>
      <c r="AJ672" s="3" t="str">
        <f>IF(AND(NOT(ISERR(FIND('كارت صنف'!$J$1,D672&amp;C672))),E672&gt;='كارت صنف'!$J$2,E672&lt;='كارت صنف'!$J$3),COUNT($AJ$2:AJ671)+1,"")</f>
        <v/>
      </c>
    </row>
    <row r="673" spans="1:36" ht="27" thickTop="1" thickBot="1">
      <c r="A673" s="56"/>
      <c r="B673" s="57"/>
      <c r="C673" s="58"/>
      <c r="D673" s="59" t="str">
        <f>IFERROR(VLOOKUP(C673,'تكويد صنف_ارصدة'!$A$5:B1170,2,FALSE),"")</f>
        <v/>
      </c>
      <c r="E673" s="60"/>
      <c r="F673" s="61"/>
      <c r="G673" s="62"/>
      <c r="H673" s="61"/>
      <c r="I673" s="60"/>
      <c r="AJ673" s="3" t="str">
        <f>IF(AND(NOT(ISERR(FIND('كارت صنف'!$J$1,D673&amp;C673))),E673&gt;='كارت صنف'!$J$2,E673&lt;='كارت صنف'!$J$3),COUNT($AJ$2:AJ672)+1,"")</f>
        <v/>
      </c>
    </row>
    <row r="674" spans="1:36" ht="27" thickTop="1" thickBot="1">
      <c r="A674" s="56"/>
      <c r="B674" s="57"/>
      <c r="C674" s="58"/>
      <c r="D674" s="59" t="str">
        <f>IFERROR(VLOOKUP(C674,'تكويد صنف_ارصدة'!$A$5:B1171,2,FALSE),"")</f>
        <v/>
      </c>
      <c r="E674" s="60"/>
      <c r="F674" s="61"/>
      <c r="G674" s="62"/>
      <c r="H674" s="61"/>
      <c r="I674" s="60"/>
      <c r="AJ674" s="3" t="str">
        <f>IF(AND(NOT(ISERR(FIND('كارت صنف'!$J$1,D674&amp;C674))),E674&gt;='كارت صنف'!$J$2,E674&lt;='كارت صنف'!$J$3),COUNT($AJ$2:AJ673)+1,"")</f>
        <v/>
      </c>
    </row>
    <row r="675" spans="1:36" ht="27" thickTop="1" thickBot="1">
      <c r="A675" s="56"/>
      <c r="B675" s="57"/>
      <c r="C675" s="58"/>
      <c r="D675" s="59" t="str">
        <f>IFERROR(VLOOKUP(C675,'تكويد صنف_ارصدة'!$A$5:B1172,2,FALSE),"")</f>
        <v/>
      </c>
      <c r="E675" s="60"/>
      <c r="F675" s="61"/>
      <c r="G675" s="62"/>
      <c r="H675" s="61"/>
      <c r="I675" s="60"/>
      <c r="AJ675" s="3" t="str">
        <f>IF(AND(NOT(ISERR(FIND('كارت صنف'!$J$1,D675&amp;C675))),E675&gt;='كارت صنف'!$J$2,E675&lt;='كارت صنف'!$J$3),COUNT($AJ$2:AJ674)+1,"")</f>
        <v/>
      </c>
    </row>
    <row r="676" spans="1:36" ht="27" thickTop="1" thickBot="1">
      <c r="A676" s="56"/>
      <c r="B676" s="57"/>
      <c r="C676" s="58"/>
      <c r="D676" s="59" t="str">
        <f>IFERROR(VLOOKUP(C676,'تكويد صنف_ارصدة'!$A$5:B1173,2,FALSE),"")</f>
        <v/>
      </c>
      <c r="E676" s="60"/>
      <c r="F676" s="61"/>
      <c r="G676" s="62"/>
      <c r="H676" s="61"/>
      <c r="I676" s="60"/>
      <c r="AJ676" s="3" t="str">
        <f>IF(AND(NOT(ISERR(FIND('كارت صنف'!$J$1,D676&amp;C676))),E676&gt;='كارت صنف'!$J$2,E676&lt;='كارت صنف'!$J$3),COUNT($AJ$2:AJ675)+1,"")</f>
        <v/>
      </c>
    </row>
    <row r="677" spans="1:36" ht="27" thickTop="1" thickBot="1">
      <c r="A677" s="56"/>
      <c r="B677" s="57"/>
      <c r="C677" s="58"/>
      <c r="D677" s="59" t="str">
        <f>IFERROR(VLOOKUP(C677,'تكويد صنف_ارصدة'!$A$5:B1174,2,FALSE),"")</f>
        <v/>
      </c>
      <c r="E677" s="60"/>
      <c r="F677" s="61"/>
      <c r="G677" s="62"/>
      <c r="H677" s="61"/>
      <c r="I677" s="60"/>
      <c r="AJ677" s="3" t="str">
        <f>IF(AND(NOT(ISERR(FIND('كارت صنف'!$J$1,D677&amp;C677))),E677&gt;='كارت صنف'!$J$2,E677&lt;='كارت صنف'!$J$3),COUNT($AJ$2:AJ676)+1,"")</f>
        <v/>
      </c>
    </row>
    <row r="678" spans="1:36" ht="27" thickTop="1" thickBot="1">
      <c r="A678" s="56"/>
      <c r="B678" s="57"/>
      <c r="C678" s="58"/>
      <c r="D678" s="59" t="str">
        <f>IFERROR(VLOOKUP(C678,'تكويد صنف_ارصدة'!$A$5:B1175,2,FALSE),"")</f>
        <v/>
      </c>
      <c r="E678" s="60"/>
      <c r="F678" s="61"/>
      <c r="G678" s="62"/>
      <c r="H678" s="61"/>
      <c r="I678" s="60"/>
      <c r="AJ678" s="3" t="str">
        <f>IF(AND(NOT(ISERR(FIND('كارت صنف'!$J$1,D678&amp;C678))),E678&gt;='كارت صنف'!$J$2,E678&lt;='كارت صنف'!$J$3),COUNT($AJ$2:AJ677)+1,"")</f>
        <v/>
      </c>
    </row>
    <row r="679" spans="1:36" ht="27" thickTop="1" thickBot="1">
      <c r="A679" s="56"/>
      <c r="B679" s="57"/>
      <c r="C679" s="58"/>
      <c r="D679" s="59" t="str">
        <f>IFERROR(VLOOKUP(C679,'تكويد صنف_ارصدة'!$A$5:B1176,2,FALSE),"")</f>
        <v/>
      </c>
      <c r="E679" s="60"/>
      <c r="F679" s="61"/>
      <c r="G679" s="62"/>
      <c r="H679" s="61"/>
      <c r="I679" s="60"/>
      <c r="AJ679" s="3" t="str">
        <f>IF(AND(NOT(ISERR(FIND('كارت صنف'!$J$1,D679&amp;C679))),E679&gt;='كارت صنف'!$J$2,E679&lt;='كارت صنف'!$J$3),COUNT($AJ$2:AJ678)+1,"")</f>
        <v/>
      </c>
    </row>
    <row r="680" spans="1:36" ht="27" thickTop="1" thickBot="1">
      <c r="A680" s="56"/>
      <c r="B680" s="57"/>
      <c r="C680" s="58"/>
      <c r="D680" s="59" t="str">
        <f>IFERROR(VLOOKUP(C680,'تكويد صنف_ارصدة'!$A$5:B1177,2,FALSE),"")</f>
        <v/>
      </c>
      <c r="E680" s="60"/>
      <c r="F680" s="61"/>
      <c r="G680" s="62"/>
      <c r="H680" s="61"/>
      <c r="I680" s="60"/>
      <c r="AJ680" s="3" t="str">
        <f>IF(AND(NOT(ISERR(FIND('كارت صنف'!$J$1,D680&amp;C680))),E680&gt;='كارت صنف'!$J$2,E680&lt;='كارت صنف'!$J$3),COUNT($AJ$2:AJ679)+1,"")</f>
        <v/>
      </c>
    </row>
    <row r="681" spans="1:36" ht="27" thickTop="1" thickBot="1">
      <c r="A681" s="56"/>
      <c r="B681" s="57"/>
      <c r="C681" s="58"/>
      <c r="D681" s="59" t="str">
        <f>IFERROR(VLOOKUP(C681,'تكويد صنف_ارصدة'!$A$5:B1178,2,FALSE),"")</f>
        <v/>
      </c>
      <c r="E681" s="60"/>
      <c r="F681" s="61"/>
      <c r="G681" s="62"/>
      <c r="H681" s="61"/>
      <c r="I681" s="60"/>
      <c r="AJ681" s="3" t="str">
        <f>IF(AND(NOT(ISERR(FIND('كارت صنف'!$J$1,D681&amp;C681))),E681&gt;='كارت صنف'!$J$2,E681&lt;='كارت صنف'!$J$3),COUNT($AJ$2:AJ680)+1,"")</f>
        <v/>
      </c>
    </row>
    <row r="682" spans="1:36" ht="27" thickTop="1" thickBot="1">
      <c r="A682" s="56"/>
      <c r="B682" s="57"/>
      <c r="C682" s="58"/>
      <c r="D682" s="59" t="str">
        <f>IFERROR(VLOOKUP(C682,'تكويد صنف_ارصدة'!$A$5:B1179,2,FALSE),"")</f>
        <v/>
      </c>
      <c r="E682" s="60"/>
      <c r="F682" s="61"/>
      <c r="G682" s="62"/>
      <c r="H682" s="61"/>
      <c r="I682" s="60"/>
      <c r="AJ682" s="3" t="str">
        <f>IF(AND(NOT(ISERR(FIND('كارت صنف'!$J$1,D682&amp;C682))),E682&gt;='كارت صنف'!$J$2,E682&lt;='كارت صنف'!$J$3),COUNT($AJ$2:AJ681)+1,"")</f>
        <v/>
      </c>
    </row>
    <row r="683" spans="1:36" ht="27" thickTop="1" thickBot="1">
      <c r="A683" s="56"/>
      <c r="B683" s="57"/>
      <c r="C683" s="58"/>
      <c r="D683" s="59" t="str">
        <f>IFERROR(VLOOKUP(C683,'تكويد صنف_ارصدة'!$A$5:B1180,2,FALSE),"")</f>
        <v/>
      </c>
      <c r="E683" s="60"/>
      <c r="F683" s="61"/>
      <c r="G683" s="62"/>
      <c r="H683" s="61"/>
      <c r="I683" s="60"/>
      <c r="AJ683" s="3" t="str">
        <f>IF(AND(NOT(ISERR(FIND('كارت صنف'!$J$1,D683&amp;C683))),E683&gt;='كارت صنف'!$J$2,E683&lt;='كارت صنف'!$J$3),COUNT($AJ$2:AJ682)+1,"")</f>
        <v/>
      </c>
    </row>
    <row r="684" spans="1:36" ht="27" thickTop="1" thickBot="1">
      <c r="A684" s="56"/>
      <c r="B684" s="57"/>
      <c r="C684" s="58"/>
      <c r="D684" s="59" t="str">
        <f>IFERROR(VLOOKUP(C684,'تكويد صنف_ارصدة'!$A$5:B1181,2,FALSE),"")</f>
        <v/>
      </c>
      <c r="E684" s="60"/>
      <c r="F684" s="61"/>
      <c r="G684" s="62"/>
      <c r="H684" s="61"/>
      <c r="I684" s="60"/>
      <c r="AJ684" s="3" t="str">
        <f>IF(AND(NOT(ISERR(FIND('كارت صنف'!$J$1,D684&amp;C684))),E684&gt;='كارت صنف'!$J$2,E684&lt;='كارت صنف'!$J$3),COUNT($AJ$2:AJ683)+1,"")</f>
        <v/>
      </c>
    </row>
    <row r="685" spans="1:36" ht="27" thickTop="1" thickBot="1">
      <c r="A685" s="56"/>
      <c r="B685" s="57"/>
      <c r="C685" s="58"/>
      <c r="D685" s="59" t="str">
        <f>IFERROR(VLOOKUP(C685,'تكويد صنف_ارصدة'!$A$5:B1182,2,FALSE),"")</f>
        <v/>
      </c>
      <c r="E685" s="60"/>
      <c r="F685" s="61"/>
      <c r="G685" s="62"/>
      <c r="H685" s="61"/>
      <c r="I685" s="60"/>
      <c r="AJ685" s="3" t="str">
        <f>IF(AND(NOT(ISERR(FIND('كارت صنف'!$J$1,D685&amp;C685))),E685&gt;='كارت صنف'!$J$2,E685&lt;='كارت صنف'!$J$3),COUNT($AJ$2:AJ684)+1,"")</f>
        <v/>
      </c>
    </row>
    <row r="686" spans="1:36" ht="27" thickTop="1" thickBot="1">
      <c r="A686" s="56"/>
      <c r="B686" s="57"/>
      <c r="C686" s="58"/>
      <c r="D686" s="59" t="str">
        <f>IFERROR(VLOOKUP(C686,'تكويد صنف_ارصدة'!$A$5:B1183,2,FALSE),"")</f>
        <v/>
      </c>
      <c r="E686" s="60"/>
      <c r="F686" s="61"/>
      <c r="G686" s="62"/>
      <c r="H686" s="61"/>
      <c r="I686" s="60"/>
      <c r="AJ686" s="3" t="str">
        <f>IF(AND(NOT(ISERR(FIND('كارت صنف'!$J$1,D686&amp;C686))),E686&gt;='كارت صنف'!$J$2,E686&lt;='كارت صنف'!$J$3),COUNT($AJ$2:AJ685)+1,"")</f>
        <v/>
      </c>
    </row>
    <row r="687" spans="1:36" ht="27" thickTop="1" thickBot="1">
      <c r="A687" s="56"/>
      <c r="B687" s="57"/>
      <c r="C687" s="58"/>
      <c r="D687" s="59" t="str">
        <f>IFERROR(VLOOKUP(C687,'تكويد صنف_ارصدة'!$A$5:B1184,2,FALSE),"")</f>
        <v/>
      </c>
      <c r="E687" s="60"/>
      <c r="F687" s="61"/>
      <c r="G687" s="62"/>
      <c r="H687" s="61"/>
      <c r="I687" s="60"/>
      <c r="AJ687" s="3" t="str">
        <f>IF(AND(NOT(ISERR(FIND('كارت صنف'!$J$1,D687&amp;C687))),E687&gt;='كارت صنف'!$J$2,E687&lt;='كارت صنف'!$J$3),COUNT($AJ$2:AJ686)+1,"")</f>
        <v/>
      </c>
    </row>
    <row r="688" spans="1:36" ht="27" thickTop="1" thickBot="1">
      <c r="A688" s="56"/>
      <c r="B688" s="57"/>
      <c r="C688" s="58"/>
      <c r="D688" s="59" t="str">
        <f>IFERROR(VLOOKUP(C688,'تكويد صنف_ارصدة'!$A$5:B1185,2,FALSE),"")</f>
        <v/>
      </c>
      <c r="E688" s="60"/>
      <c r="F688" s="61"/>
      <c r="G688" s="62"/>
      <c r="H688" s="61"/>
      <c r="I688" s="60"/>
      <c r="AJ688" s="3" t="str">
        <f>IF(AND(NOT(ISERR(FIND('كارت صنف'!$J$1,D688&amp;C688))),E688&gt;='كارت صنف'!$J$2,E688&lt;='كارت صنف'!$J$3),COUNT($AJ$2:AJ687)+1,"")</f>
        <v/>
      </c>
    </row>
    <row r="689" spans="1:36" ht="27" thickTop="1" thickBot="1">
      <c r="A689" s="56"/>
      <c r="B689" s="57"/>
      <c r="C689" s="58"/>
      <c r="D689" s="59" t="str">
        <f>IFERROR(VLOOKUP(C689,'تكويد صنف_ارصدة'!$A$5:B1186,2,FALSE),"")</f>
        <v/>
      </c>
      <c r="E689" s="60"/>
      <c r="F689" s="61"/>
      <c r="G689" s="62"/>
      <c r="H689" s="61"/>
      <c r="I689" s="60"/>
      <c r="AJ689" s="3" t="str">
        <f>IF(AND(NOT(ISERR(FIND('كارت صنف'!$J$1,D689&amp;C689))),E689&gt;='كارت صنف'!$J$2,E689&lt;='كارت صنف'!$J$3),COUNT($AJ$2:AJ688)+1,"")</f>
        <v/>
      </c>
    </row>
    <row r="690" spans="1:36" ht="27" thickTop="1" thickBot="1">
      <c r="A690" s="56"/>
      <c r="B690" s="57"/>
      <c r="C690" s="58"/>
      <c r="D690" s="59" t="str">
        <f>IFERROR(VLOOKUP(C690,'تكويد صنف_ارصدة'!$A$5:B1187,2,FALSE),"")</f>
        <v/>
      </c>
      <c r="E690" s="60"/>
      <c r="F690" s="61"/>
      <c r="G690" s="62"/>
      <c r="H690" s="61"/>
      <c r="I690" s="60"/>
      <c r="AJ690" s="3" t="str">
        <f>IF(AND(NOT(ISERR(FIND('كارت صنف'!$J$1,D690&amp;C690))),E690&gt;='كارت صنف'!$J$2,E690&lt;='كارت صنف'!$J$3),COUNT($AJ$2:AJ689)+1,"")</f>
        <v/>
      </c>
    </row>
    <row r="691" spans="1:36" ht="27" thickTop="1" thickBot="1">
      <c r="A691" s="56"/>
      <c r="B691" s="57"/>
      <c r="C691" s="58"/>
      <c r="D691" s="59" t="str">
        <f>IFERROR(VLOOKUP(C691,'تكويد صنف_ارصدة'!$A$5:B1188,2,FALSE),"")</f>
        <v/>
      </c>
      <c r="E691" s="60"/>
      <c r="F691" s="61"/>
      <c r="G691" s="62"/>
      <c r="H691" s="61"/>
      <c r="I691" s="60"/>
      <c r="AJ691" s="3" t="str">
        <f>IF(AND(NOT(ISERR(FIND('كارت صنف'!$J$1,D691&amp;C691))),E691&gt;='كارت صنف'!$J$2,E691&lt;='كارت صنف'!$J$3),COUNT($AJ$2:AJ690)+1,"")</f>
        <v/>
      </c>
    </row>
    <row r="692" spans="1:36" ht="27" thickTop="1" thickBot="1">
      <c r="A692" s="56"/>
      <c r="B692" s="57"/>
      <c r="C692" s="58"/>
      <c r="D692" s="59" t="str">
        <f>IFERROR(VLOOKUP(C692,'تكويد صنف_ارصدة'!$A$5:B1189,2,FALSE),"")</f>
        <v/>
      </c>
      <c r="E692" s="60"/>
      <c r="F692" s="61"/>
      <c r="G692" s="62"/>
      <c r="H692" s="61"/>
      <c r="I692" s="60"/>
      <c r="AJ692" s="3" t="str">
        <f>IF(AND(NOT(ISERR(FIND('كارت صنف'!$J$1,D692&amp;C692))),E692&gt;='كارت صنف'!$J$2,E692&lt;='كارت صنف'!$J$3),COUNT($AJ$2:AJ691)+1,"")</f>
        <v/>
      </c>
    </row>
    <row r="693" spans="1:36" ht="27" thickTop="1" thickBot="1">
      <c r="A693" s="56"/>
      <c r="B693" s="57"/>
      <c r="C693" s="58"/>
      <c r="D693" s="59" t="str">
        <f>IFERROR(VLOOKUP(C693,'تكويد صنف_ارصدة'!$A$5:B1190,2,FALSE),"")</f>
        <v/>
      </c>
      <c r="E693" s="60"/>
      <c r="F693" s="61"/>
      <c r="G693" s="62"/>
      <c r="H693" s="61"/>
      <c r="I693" s="60"/>
      <c r="AJ693" s="3" t="str">
        <f>IF(AND(NOT(ISERR(FIND('كارت صنف'!$J$1,D693&amp;C693))),E693&gt;='كارت صنف'!$J$2,E693&lt;='كارت صنف'!$J$3),COUNT($AJ$2:AJ692)+1,"")</f>
        <v/>
      </c>
    </row>
    <row r="694" spans="1:36" ht="27" thickTop="1" thickBot="1">
      <c r="A694" s="56"/>
      <c r="B694" s="57"/>
      <c r="C694" s="58"/>
      <c r="D694" s="59" t="str">
        <f>IFERROR(VLOOKUP(C694,'تكويد صنف_ارصدة'!$A$5:B1191,2,FALSE),"")</f>
        <v/>
      </c>
      <c r="E694" s="60"/>
      <c r="F694" s="61"/>
      <c r="G694" s="62"/>
      <c r="H694" s="61"/>
      <c r="I694" s="60"/>
      <c r="AJ694" s="3" t="str">
        <f>IF(AND(NOT(ISERR(FIND('كارت صنف'!$J$1,D694&amp;C694))),E694&gt;='كارت صنف'!$J$2,E694&lt;='كارت صنف'!$J$3),COUNT($AJ$2:AJ693)+1,"")</f>
        <v/>
      </c>
    </row>
    <row r="695" spans="1:36" ht="27" thickTop="1" thickBot="1">
      <c r="A695" s="56"/>
      <c r="B695" s="57"/>
      <c r="C695" s="58"/>
      <c r="D695" s="59" t="str">
        <f>IFERROR(VLOOKUP(C695,'تكويد صنف_ارصدة'!$A$5:B1192,2,FALSE),"")</f>
        <v/>
      </c>
      <c r="E695" s="60"/>
      <c r="F695" s="61"/>
      <c r="G695" s="62"/>
      <c r="H695" s="61"/>
      <c r="I695" s="60"/>
      <c r="AJ695" s="3" t="str">
        <f>IF(AND(NOT(ISERR(FIND('كارت صنف'!$J$1,D695&amp;C695))),E695&gt;='كارت صنف'!$J$2,E695&lt;='كارت صنف'!$J$3),COUNT($AJ$2:AJ694)+1,"")</f>
        <v/>
      </c>
    </row>
    <row r="696" spans="1:36" ht="27" thickTop="1" thickBot="1">
      <c r="A696" s="56"/>
      <c r="B696" s="57"/>
      <c r="C696" s="58"/>
      <c r="D696" s="59" t="str">
        <f>IFERROR(VLOOKUP(C696,'تكويد صنف_ارصدة'!$A$5:B1193,2,FALSE),"")</f>
        <v/>
      </c>
      <c r="E696" s="60"/>
      <c r="F696" s="61"/>
      <c r="G696" s="62"/>
      <c r="H696" s="61"/>
      <c r="I696" s="60"/>
      <c r="AJ696" s="3" t="str">
        <f>IF(AND(NOT(ISERR(FIND('كارت صنف'!$J$1,D696&amp;C696))),E696&gt;='كارت صنف'!$J$2,E696&lt;='كارت صنف'!$J$3),COUNT($AJ$2:AJ695)+1,"")</f>
        <v/>
      </c>
    </row>
    <row r="697" spans="1:36" ht="27" thickTop="1" thickBot="1">
      <c r="A697" s="56"/>
      <c r="B697" s="57"/>
      <c r="C697" s="58"/>
      <c r="D697" s="59" t="str">
        <f>IFERROR(VLOOKUP(C697,'تكويد صنف_ارصدة'!$A$5:B1194,2,FALSE),"")</f>
        <v/>
      </c>
      <c r="E697" s="60"/>
      <c r="F697" s="61"/>
      <c r="G697" s="62"/>
      <c r="H697" s="61"/>
      <c r="I697" s="60"/>
      <c r="AJ697" s="3" t="str">
        <f>IF(AND(NOT(ISERR(FIND('كارت صنف'!$J$1,D697&amp;C697))),E697&gt;='كارت صنف'!$J$2,E697&lt;='كارت صنف'!$J$3),COUNT($AJ$2:AJ696)+1,"")</f>
        <v/>
      </c>
    </row>
    <row r="698" spans="1:36" ht="27" thickTop="1" thickBot="1">
      <c r="A698" s="56"/>
      <c r="B698" s="57"/>
      <c r="C698" s="58"/>
      <c r="D698" s="59" t="str">
        <f>IFERROR(VLOOKUP(C698,'تكويد صنف_ارصدة'!$A$5:B1195,2,FALSE),"")</f>
        <v/>
      </c>
      <c r="E698" s="60"/>
      <c r="F698" s="61"/>
      <c r="G698" s="62"/>
      <c r="H698" s="61"/>
      <c r="I698" s="60"/>
      <c r="AJ698" s="3" t="str">
        <f>IF(AND(NOT(ISERR(FIND('كارت صنف'!$J$1,D698&amp;C698))),E698&gt;='كارت صنف'!$J$2,E698&lt;='كارت صنف'!$J$3),COUNT($AJ$2:AJ697)+1,"")</f>
        <v/>
      </c>
    </row>
    <row r="699" spans="1:36" ht="27" thickTop="1" thickBot="1">
      <c r="A699" s="56"/>
      <c r="B699" s="57"/>
      <c r="C699" s="58"/>
      <c r="D699" s="59" t="str">
        <f>IFERROR(VLOOKUP(C699,'تكويد صنف_ارصدة'!$A$5:B1196,2,FALSE),"")</f>
        <v/>
      </c>
      <c r="E699" s="60"/>
      <c r="F699" s="61"/>
      <c r="G699" s="62"/>
      <c r="H699" s="61"/>
      <c r="I699" s="60"/>
      <c r="AJ699" s="3" t="str">
        <f>IF(AND(NOT(ISERR(FIND('كارت صنف'!$J$1,D699&amp;C699))),E699&gt;='كارت صنف'!$J$2,E699&lt;='كارت صنف'!$J$3),COUNT($AJ$2:AJ698)+1,"")</f>
        <v/>
      </c>
    </row>
    <row r="700" spans="1:36" ht="27" thickTop="1" thickBot="1">
      <c r="A700" s="56"/>
      <c r="B700" s="57"/>
      <c r="C700" s="58"/>
      <c r="D700" s="59" t="str">
        <f>IFERROR(VLOOKUP(C700,'تكويد صنف_ارصدة'!$A$5:B1197,2,FALSE),"")</f>
        <v/>
      </c>
      <c r="E700" s="60"/>
      <c r="F700" s="61"/>
      <c r="G700" s="62"/>
      <c r="H700" s="61"/>
      <c r="I700" s="60"/>
      <c r="AJ700" s="3" t="str">
        <f>IF(AND(NOT(ISERR(FIND('كارت صنف'!$J$1,D700&amp;C700))),E700&gt;='كارت صنف'!$J$2,E700&lt;='كارت صنف'!$J$3),COUNT($AJ$2:AJ699)+1,"")</f>
        <v/>
      </c>
    </row>
    <row r="701" spans="1:36" ht="27" thickTop="1" thickBot="1">
      <c r="A701" s="56"/>
      <c r="B701" s="57"/>
      <c r="C701" s="58"/>
      <c r="D701" s="59" t="str">
        <f>IFERROR(VLOOKUP(C701,'تكويد صنف_ارصدة'!$A$5:B1198,2,FALSE),"")</f>
        <v/>
      </c>
      <c r="E701" s="60"/>
      <c r="F701" s="61"/>
      <c r="G701" s="62"/>
      <c r="H701" s="61"/>
      <c r="I701" s="60"/>
      <c r="AJ701" s="3" t="str">
        <f>IF(AND(NOT(ISERR(FIND('كارت صنف'!$J$1,D701&amp;C701))),E701&gt;='كارت صنف'!$J$2,E701&lt;='كارت صنف'!$J$3),COUNT($AJ$2:AJ700)+1,"")</f>
        <v/>
      </c>
    </row>
    <row r="702" spans="1:36" ht="27" thickTop="1" thickBot="1">
      <c r="A702" s="56"/>
      <c r="B702" s="57"/>
      <c r="C702" s="58"/>
      <c r="D702" s="59" t="str">
        <f>IFERROR(VLOOKUP(C702,'تكويد صنف_ارصدة'!$A$5:B1199,2,FALSE),"")</f>
        <v/>
      </c>
      <c r="E702" s="60"/>
      <c r="F702" s="61"/>
      <c r="G702" s="62"/>
      <c r="H702" s="61"/>
      <c r="I702" s="60"/>
      <c r="AJ702" s="3" t="str">
        <f>IF(AND(NOT(ISERR(FIND('كارت صنف'!$J$1,D702&amp;C702))),E702&gt;='كارت صنف'!$J$2,E702&lt;='كارت صنف'!$J$3),COUNT($AJ$2:AJ701)+1,"")</f>
        <v/>
      </c>
    </row>
    <row r="703" spans="1:36" ht="27" thickTop="1" thickBot="1">
      <c r="A703" s="56"/>
      <c r="B703" s="57"/>
      <c r="C703" s="58"/>
      <c r="D703" s="59" t="str">
        <f>IFERROR(VLOOKUP(C703,'تكويد صنف_ارصدة'!$A$5:B1200,2,FALSE),"")</f>
        <v/>
      </c>
      <c r="E703" s="60"/>
      <c r="F703" s="61"/>
      <c r="G703" s="62"/>
      <c r="H703" s="61"/>
      <c r="I703" s="60"/>
      <c r="AJ703" s="3" t="str">
        <f>IF(AND(NOT(ISERR(FIND('كارت صنف'!$J$1,D703&amp;C703))),E703&gt;='كارت صنف'!$J$2,E703&lt;='كارت صنف'!$J$3),COUNT($AJ$2:AJ702)+1,"")</f>
        <v/>
      </c>
    </row>
    <row r="704" spans="1:36" ht="27" thickTop="1" thickBot="1">
      <c r="A704" s="56"/>
      <c r="B704" s="57"/>
      <c r="C704" s="58"/>
      <c r="D704" s="59" t="str">
        <f>IFERROR(VLOOKUP(C704,'تكويد صنف_ارصدة'!$A$5:B1201,2,FALSE),"")</f>
        <v/>
      </c>
      <c r="E704" s="60"/>
      <c r="F704" s="61"/>
      <c r="G704" s="62"/>
      <c r="H704" s="61"/>
      <c r="I704" s="60"/>
      <c r="AJ704" s="3" t="str">
        <f>IF(AND(NOT(ISERR(FIND('كارت صنف'!$J$1,D704&amp;C704))),E704&gt;='كارت صنف'!$J$2,E704&lt;='كارت صنف'!$J$3),COUNT($AJ$2:AJ703)+1,"")</f>
        <v/>
      </c>
    </row>
    <row r="705" spans="1:36" ht="27" thickTop="1" thickBot="1">
      <c r="A705" s="56"/>
      <c r="B705" s="57"/>
      <c r="C705" s="58"/>
      <c r="D705" s="59" t="str">
        <f>IFERROR(VLOOKUP(C705,'تكويد صنف_ارصدة'!$A$5:B1202,2,FALSE),"")</f>
        <v/>
      </c>
      <c r="E705" s="60"/>
      <c r="F705" s="61"/>
      <c r="G705" s="62"/>
      <c r="H705" s="61"/>
      <c r="I705" s="60"/>
      <c r="AJ705" s="3" t="str">
        <f>IF(AND(NOT(ISERR(FIND('كارت صنف'!$J$1,D705&amp;C705))),E705&gt;='كارت صنف'!$J$2,E705&lt;='كارت صنف'!$J$3),COUNT($AJ$2:AJ704)+1,"")</f>
        <v/>
      </c>
    </row>
    <row r="706" spans="1:36" ht="27" thickTop="1" thickBot="1">
      <c r="A706" s="56"/>
      <c r="B706" s="57"/>
      <c r="C706" s="58"/>
      <c r="D706" s="59" t="str">
        <f>IFERROR(VLOOKUP(C706,'تكويد صنف_ارصدة'!$A$5:B1203,2,FALSE),"")</f>
        <v/>
      </c>
      <c r="E706" s="60"/>
      <c r="F706" s="61"/>
      <c r="G706" s="62"/>
      <c r="H706" s="61"/>
      <c r="I706" s="60"/>
      <c r="AJ706" s="3" t="str">
        <f>IF(AND(NOT(ISERR(FIND('كارت صنف'!$J$1,D706&amp;C706))),E706&gt;='كارت صنف'!$J$2,E706&lt;='كارت صنف'!$J$3),COUNT($AJ$2:AJ705)+1,"")</f>
        <v/>
      </c>
    </row>
    <row r="707" spans="1:36" ht="27" thickTop="1" thickBot="1">
      <c r="A707" s="56"/>
      <c r="B707" s="57"/>
      <c r="C707" s="58"/>
      <c r="D707" s="59" t="str">
        <f>IFERROR(VLOOKUP(C707,'تكويد صنف_ارصدة'!$A$5:B1204,2,FALSE),"")</f>
        <v/>
      </c>
      <c r="E707" s="60"/>
      <c r="F707" s="61"/>
      <c r="G707" s="62"/>
      <c r="H707" s="61"/>
      <c r="I707" s="60"/>
      <c r="AJ707" s="3" t="str">
        <f>IF(AND(NOT(ISERR(FIND('كارت صنف'!$J$1,D707&amp;C707))),E707&gt;='كارت صنف'!$J$2,E707&lt;='كارت صنف'!$J$3),COUNT($AJ$2:AJ706)+1,"")</f>
        <v/>
      </c>
    </row>
    <row r="708" spans="1:36" ht="27" thickTop="1" thickBot="1">
      <c r="A708" s="56"/>
      <c r="B708" s="57"/>
      <c r="C708" s="58"/>
      <c r="D708" s="59" t="str">
        <f>IFERROR(VLOOKUP(C708,'تكويد صنف_ارصدة'!$A$5:B1205,2,FALSE),"")</f>
        <v/>
      </c>
      <c r="E708" s="60"/>
      <c r="F708" s="61"/>
      <c r="G708" s="62"/>
      <c r="H708" s="61"/>
      <c r="I708" s="60"/>
      <c r="AJ708" s="3" t="str">
        <f>IF(AND(NOT(ISERR(FIND('كارت صنف'!$J$1,D708&amp;C708))),E708&gt;='كارت صنف'!$J$2,E708&lt;='كارت صنف'!$J$3),COUNT($AJ$2:AJ707)+1,"")</f>
        <v/>
      </c>
    </row>
    <row r="709" spans="1:36" ht="27" thickTop="1" thickBot="1">
      <c r="A709" s="56"/>
      <c r="B709" s="57"/>
      <c r="C709" s="58"/>
      <c r="D709" s="59" t="str">
        <f>IFERROR(VLOOKUP(C709,'تكويد صنف_ارصدة'!$A$5:B1206,2,FALSE),"")</f>
        <v/>
      </c>
      <c r="E709" s="60"/>
      <c r="F709" s="61"/>
      <c r="G709" s="62"/>
      <c r="H709" s="61"/>
      <c r="I709" s="60"/>
      <c r="AJ709" s="3" t="str">
        <f>IF(AND(NOT(ISERR(FIND('كارت صنف'!$J$1,D709&amp;C709))),E709&gt;='كارت صنف'!$J$2,E709&lt;='كارت صنف'!$J$3),COUNT($AJ$2:AJ708)+1,"")</f>
        <v/>
      </c>
    </row>
    <row r="710" spans="1:36" ht="27" thickTop="1" thickBot="1">
      <c r="A710" s="56"/>
      <c r="B710" s="57"/>
      <c r="C710" s="58"/>
      <c r="D710" s="59" t="str">
        <f>IFERROR(VLOOKUP(C710,'تكويد صنف_ارصدة'!$A$5:B1207,2,FALSE),"")</f>
        <v/>
      </c>
      <c r="E710" s="60"/>
      <c r="F710" s="61"/>
      <c r="G710" s="62"/>
      <c r="H710" s="61"/>
      <c r="I710" s="60"/>
      <c r="AJ710" s="3" t="str">
        <f>IF(AND(NOT(ISERR(FIND('كارت صنف'!$J$1,D710&amp;C710))),E710&gt;='كارت صنف'!$J$2,E710&lt;='كارت صنف'!$J$3),COUNT($AJ$2:AJ709)+1,"")</f>
        <v/>
      </c>
    </row>
    <row r="711" spans="1:36" ht="27" thickTop="1" thickBot="1">
      <c r="A711" s="56"/>
      <c r="B711" s="57"/>
      <c r="C711" s="58"/>
      <c r="D711" s="59" t="str">
        <f>IFERROR(VLOOKUP(C711,'تكويد صنف_ارصدة'!$A$5:B1208,2,FALSE),"")</f>
        <v/>
      </c>
      <c r="E711" s="60"/>
      <c r="F711" s="61"/>
      <c r="G711" s="62"/>
      <c r="H711" s="61"/>
      <c r="I711" s="60"/>
      <c r="AJ711" s="3" t="str">
        <f>IF(AND(NOT(ISERR(FIND('كارت صنف'!$J$1,D711&amp;C711))),E711&gt;='كارت صنف'!$J$2,E711&lt;='كارت صنف'!$J$3),COUNT($AJ$2:AJ710)+1,"")</f>
        <v/>
      </c>
    </row>
    <row r="712" spans="1:36" ht="27" thickTop="1" thickBot="1">
      <c r="A712" s="56"/>
      <c r="B712" s="57"/>
      <c r="C712" s="58"/>
      <c r="D712" s="59" t="str">
        <f>IFERROR(VLOOKUP(C712,'تكويد صنف_ارصدة'!$A$5:B1209,2,FALSE),"")</f>
        <v/>
      </c>
      <c r="E712" s="60"/>
      <c r="F712" s="61"/>
      <c r="G712" s="62"/>
      <c r="H712" s="61"/>
      <c r="I712" s="60"/>
      <c r="AJ712" s="3" t="str">
        <f>IF(AND(NOT(ISERR(FIND('كارت صنف'!$J$1,D712&amp;C712))),E712&gt;='كارت صنف'!$J$2,E712&lt;='كارت صنف'!$J$3),COUNT($AJ$2:AJ711)+1,"")</f>
        <v/>
      </c>
    </row>
    <row r="713" spans="1:36" ht="27" thickTop="1" thickBot="1">
      <c r="A713" s="56"/>
      <c r="B713" s="57"/>
      <c r="C713" s="58"/>
      <c r="D713" s="59" t="str">
        <f>IFERROR(VLOOKUP(C713,'تكويد صنف_ارصدة'!$A$5:B1210,2,FALSE),"")</f>
        <v/>
      </c>
      <c r="E713" s="60"/>
      <c r="F713" s="61"/>
      <c r="G713" s="62"/>
      <c r="H713" s="61"/>
      <c r="I713" s="60"/>
      <c r="AJ713" s="3" t="str">
        <f>IF(AND(NOT(ISERR(FIND('كارت صنف'!$J$1,D713&amp;C713))),E713&gt;='كارت صنف'!$J$2,E713&lt;='كارت صنف'!$J$3),COUNT($AJ$2:AJ712)+1,"")</f>
        <v/>
      </c>
    </row>
    <row r="714" spans="1:36" ht="27" thickTop="1" thickBot="1">
      <c r="A714" s="56"/>
      <c r="B714" s="57"/>
      <c r="C714" s="58"/>
      <c r="D714" s="59" t="str">
        <f>IFERROR(VLOOKUP(C714,'تكويد صنف_ارصدة'!$A$5:B1211,2,FALSE),"")</f>
        <v/>
      </c>
      <c r="E714" s="60"/>
      <c r="F714" s="61"/>
      <c r="G714" s="62"/>
      <c r="H714" s="61"/>
      <c r="I714" s="60"/>
      <c r="AJ714" s="3" t="str">
        <f>IF(AND(NOT(ISERR(FIND('كارت صنف'!$J$1,D714&amp;C714))),E714&gt;='كارت صنف'!$J$2,E714&lt;='كارت صنف'!$J$3),COUNT($AJ$2:AJ713)+1,"")</f>
        <v/>
      </c>
    </row>
    <row r="715" spans="1:36" ht="27" thickTop="1" thickBot="1">
      <c r="A715" s="56"/>
      <c r="B715" s="57"/>
      <c r="C715" s="58"/>
      <c r="D715" s="59" t="str">
        <f>IFERROR(VLOOKUP(C715,'تكويد صنف_ارصدة'!$A$5:B1212,2,FALSE),"")</f>
        <v/>
      </c>
      <c r="E715" s="60"/>
      <c r="F715" s="61"/>
      <c r="G715" s="62"/>
      <c r="H715" s="61"/>
      <c r="I715" s="60"/>
      <c r="AJ715" s="3" t="str">
        <f>IF(AND(NOT(ISERR(FIND('كارت صنف'!$J$1,D715&amp;C715))),E715&gt;='كارت صنف'!$J$2,E715&lt;='كارت صنف'!$J$3),COUNT($AJ$2:AJ714)+1,"")</f>
        <v/>
      </c>
    </row>
    <row r="716" spans="1:36" ht="27" thickTop="1" thickBot="1">
      <c r="A716" s="56"/>
      <c r="B716" s="57"/>
      <c r="C716" s="58"/>
      <c r="D716" s="59" t="str">
        <f>IFERROR(VLOOKUP(C716,'تكويد صنف_ارصدة'!$A$5:B1213,2,FALSE),"")</f>
        <v/>
      </c>
      <c r="E716" s="60"/>
      <c r="F716" s="61"/>
      <c r="G716" s="62"/>
      <c r="H716" s="61"/>
      <c r="I716" s="60"/>
      <c r="AJ716" s="3" t="str">
        <f>IF(AND(NOT(ISERR(FIND('كارت صنف'!$J$1,D716&amp;C716))),E716&gt;='كارت صنف'!$J$2,E716&lt;='كارت صنف'!$J$3),COUNT($AJ$2:AJ715)+1,"")</f>
        <v/>
      </c>
    </row>
    <row r="717" spans="1:36" ht="27" thickTop="1" thickBot="1">
      <c r="A717" s="56"/>
      <c r="B717" s="57"/>
      <c r="C717" s="58"/>
      <c r="D717" s="59" t="str">
        <f>IFERROR(VLOOKUP(C717,'تكويد صنف_ارصدة'!$A$5:B1214,2,FALSE),"")</f>
        <v/>
      </c>
      <c r="E717" s="60"/>
      <c r="F717" s="61"/>
      <c r="G717" s="62"/>
      <c r="H717" s="61"/>
      <c r="I717" s="60"/>
      <c r="AJ717" s="3" t="str">
        <f>IF(AND(NOT(ISERR(FIND('كارت صنف'!$J$1,D717&amp;C717))),E717&gt;='كارت صنف'!$J$2,E717&lt;='كارت صنف'!$J$3),COUNT($AJ$2:AJ716)+1,"")</f>
        <v/>
      </c>
    </row>
    <row r="718" spans="1:36" ht="27" thickTop="1" thickBot="1">
      <c r="A718" s="56"/>
      <c r="B718" s="57"/>
      <c r="C718" s="58"/>
      <c r="D718" s="59" t="str">
        <f>IFERROR(VLOOKUP(C718,'تكويد صنف_ارصدة'!$A$5:B1215,2,FALSE),"")</f>
        <v/>
      </c>
      <c r="E718" s="60"/>
      <c r="F718" s="61"/>
      <c r="G718" s="62"/>
      <c r="H718" s="61"/>
      <c r="I718" s="60"/>
      <c r="AJ718" s="3" t="str">
        <f>IF(AND(NOT(ISERR(FIND('كارت صنف'!$J$1,D718&amp;C718))),E718&gt;='كارت صنف'!$J$2,E718&lt;='كارت صنف'!$J$3),COUNT($AJ$2:AJ717)+1,"")</f>
        <v/>
      </c>
    </row>
    <row r="719" spans="1:36" ht="27" thickTop="1" thickBot="1">
      <c r="A719" s="56"/>
      <c r="B719" s="57"/>
      <c r="C719" s="58"/>
      <c r="D719" s="59" t="str">
        <f>IFERROR(VLOOKUP(C719,'تكويد صنف_ارصدة'!$A$5:B1216,2,FALSE),"")</f>
        <v/>
      </c>
      <c r="E719" s="60"/>
      <c r="F719" s="61"/>
      <c r="G719" s="62"/>
      <c r="H719" s="61"/>
      <c r="I719" s="60"/>
      <c r="AJ719" s="3" t="str">
        <f>IF(AND(NOT(ISERR(FIND('كارت صنف'!$J$1,D719&amp;C719))),E719&gt;='كارت صنف'!$J$2,E719&lt;='كارت صنف'!$J$3),COUNT($AJ$2:AJ718)+1,"")</f>
        <v/>
      </c>
    </row>
    <row r="720" spans="1:36" ht="27" thickTop="1" thickBot="1">
      <c r="A720" s="56"/>
      <c r="B720" s="57"/>
      <c r="C720" s="58"/>
      <c r="D720" s="59" t="str">
        <f>IFERROR(VLOOKUP(C720,'تكويد صنف_ارصدة'!$A$5:B1217,2,FALSE),"")</f>
        <v/>
      </c>
      <c r="E720" s="60"/>
      <c r="F720" s="61"/>
      <c r="G720" s="62"/>
      <c r="H720" s="61"/>
      <c r="I720" s="60"/>
      <c r="AJ720" s="3" t="str">
        <f>IF(AND(NOT(ISERR(FIND('كارت صنف'!$J$1,D720&amp;C720))),E720&gt;='كارت صنف'!$J$2,E720&lt;='كارت صنف'!$J$3),COUNT($AJ$2:AJ719)+1,"")</f>
        <v/>
      </c>
    </row>
    <row r="721" spans="1:36" ht="27" thickTop="1" thickBot="1">
      <c r="A721" s="56"/>
      <c r="B721" s="57"/>
      <c r="C721" s="58"/>
      <c r="D721" s="59" t="str">
        <f>IFERROR(VLOOKUP(C721,'تكويد صنف_ارصدة'!$A$5:B1218,2,FALSE),"")</f>
        <v/>
      </c>
      <c r="E721" s="60"/>
      <c r="F721" s="61"/>
      <c r="G721" s="62"/>
      <c r="H721" s="61"/>
      <c r="I721" s="60"/>
      <c r="AJ721" s="3" t="str">
        <f>IF(AND(NOT(ISERR(FIND('كارت صنف'!$J$1,D721&amp;C721))),E721&gt;='كارت صنف'!$J$2,E721&lt;='كارت صنف'!$J$3),COUNT($AJ$2:AJ720)+1,"")</f>
        <v/>
      </c>
    </row>
    <row r="722" spans="1:36" ht="27" thickTop="1" thickBot="1">
      <c r="A722" s="56"/>
      <c r="B722" s="57"/>
      <c r="C722" s="58"/>
      <c r="D722" s="59" t="str">
        <f>IFERROR(VLOOKUP(C722,'تكويد صنف_ارصدة'!$A$5:B1219,2,FALSE),"")</f>
        <v/>
      </c>
      <c r="E722" s="60"/>
      <c r="F722" s="61"/>
      <c r="G722" s="62"/>
      <c r="H722" s="61"/>
      <c r="I722" s="60"/>
      <c r="AJ722" s="3" t="str">
        <f>IF(AND(NOT(ISERR(FIND('كارت صنف'!$J$1,D722&amp;C722))),E722&gt;='كارت صنف'!$J$2,E722&lt;='كارت صنف'!$J$3),COUNT($AJ$2:AJ721)+1,"")</f>
        <v/>
      </c>
    </row>
    <row r="723" spans="1:36" ht="27" thickTop="1" thickBot="1">
      <c r="A723" s="56"/>
      <c r="B723" s="57"/>
      <c r="C723" s="58"/>
      <c r="D723" s="59" t="str">
        <f>IFERROR(VLOOKUP(C723,'تكويد صنف_ارصدة'!$A$5:B1220,2,FALSE),"")</f>
        <v/>
      </c>
      <c r="E723" s="60"/>
      <c r="F723" s="61"/>
      <c r="G723" s="62"/>
      <c r="H723" s="61"/>
      <c r="I723" s="60"/>
      <c r="AJ723" s="3" t="str">
        <f>IF(AND(NOT(ISERR(FIND('كارت صنف'!$J$1,D723&amp;C723))),E723&gt;='كارت صنف'!$J$2,E723&lt;='كارت صنف'!$J$3),COUNT($AJ$2:AJ722)+1,"")</f>
        <v/>
      </c>
    </row>
    <row r="724" spans="1:36" ht="27" thickTop="1" thickBot="1">
      <c r="A724" s="56"/>
      <c r="B724" s="57"/>
      <c r="C724" s="58"/>
      <c r="D724" s="59" t="str">
        <f>IFERROR(VLOOKUP(C724,'تكويد صنف_ارصدة'!$A$5:B1221,2,FALSE),"")</f>
        <v/>
      </c>
      <c r="E724" s="60"/>
      <c r="F724" s="61"/>
      <c r="G724" s="62"/>
      <c r="H724" s="61"/>
      <c r="I724" s="60"/>
      <c r="AJ724" s="3" t="str">
        <f>IF(AND(NOT(ISERR(FIND('كارت صنف'!$J$1,D724&amp;C724))),E724&gt;='كارت صنف'!$J$2,E724&lt;='كارت صنف'!$J$3),COUNT($AJ$2:AJ723)+1,"")</f>
        <v/>
      </c>
    </row>
    <row r="725" spans="1:36" ht="27" thickTop="1" thickBot="1">
      <c r="A725" s="56"/>
      <c r="B725" s="57"/>
      <c r="C725" s="58"/>
      <c r="D725" s="59" t="str">
        <f>IFERROR(VLOOKUP(C725,'تكويد صنف_ارصدة'!$A$5:B1222,2,FALSE),"")</f>
        <v/>
      </c>
      <c r="E725" s="60"/>
      <c r="F725" s="61"/>
      <c r="G725" s="62"/>
      <c r="H725" s="61"/>
      <c r="I725" s="60"/>
      <c r="AJ725" s="3" t="str">
        <f>IF(AND(NOT(ISERR(FIND('كارت صنف'!$J$1,D725&amp;C725))),E725&gt;='كارت صنف'!$J$2,E725&lt;='كارت صنف'!$J$3),COUNT($AJ$2:AJ724)+1,"")</f>
        <v/>
      </c>
    </row>
    <row r="726" spans="1:36" ht="27" thickTop="1" thickBot="1">
      <c r="A726" s="56"/>
      <c r="B726" s="57"/>
      <c r="C726" s="58"/>
      <c r="D726" s="59" t="str">
        <f>IFERROR(VLOOKUP(C726,'تكويد صنف_ارصدة'!$A$5:B1223,2,FALSE),"")</f>
        <v/>
      </c>
      <c r="E726" s="60"/>
      <c r="F726" s="61"/>
      <c r="G726" s="62"/>
      <c r="H726" s="61"/>
      <c r="I726" s="60"/>
      <c r="AJ726" s="3" t="str">
        <f>IF(AND(NOT(ISERR(FIND('كارت صنف'!$J$1,D726&amp;C726))),E726&gt;='كارت صنف'!$J$2,E726&lt;='كارت صنف'!$J$3),COUNT($AJ$2:AJ725)+1,"")</f>
        <v/>
      </c>
    </row>
    <row r="727" spans="1:36" ht="27" thickTop="1" thickBot="1">
      <c r="A727" s="56"/>
      <c r="B727" s="57"/>
      <c r="C727" s="58"/>
      <c r="D727" s="59" t="str">
        <f>IFERROR(VLOOKUP(C727,'تكويد صنف_ارصدة'!$A$5:B1224,2,FALSE),"")</f>
        <v/>
      </c>
      <c r="E727" s="60"/>
      <c r="F727" s="61"/>
      <c r="G727" s="62"/>
      <c r="H727" s="61"/>
      <c r="I727" s="60"/>
      <c r="AJ727" s="3" t="str">
        <f>IF(AND(NOT(ISERR(FIND('كارت صنف'!$J$1,D727&amp;C727))),E727&gt;='كارت صنف'!$J$2,E727&lt;='كارت صنف'!$J$3),COUNT($AJ$2:AJ726)+1,"")</f>
        <v/>
      </c>
    </row>
    <row r="728" spans="1:36" ht="27" thickTop="1" thickBot="1">
      <c r="A728" s="56"/>
      <c r="B728" s="57"/>
      <c r="C728" s="58"/>
      <c r="D728" s="59" t="str">
        <f>IFERROR(VLOOKUP(C728,'تكويد صنف_ارصدة'!$A$5:B1225,2,FALSE),"")</f>
        <v/>
      </c>
      <c r="E728" s="60"/>
      <c r="F728" s="61"/>
      <c r="G728" s="62"/>
      <c r="H728" s="61"/>
      <c r="I728" s="60"/>
      <c r="AJ728" s="3" t="str">
        <f>IF(AND(NOT(ISERR(FIND('كارت صنف'!$J$1,D728&amp;C728))),E728&gt;='كارت صنف'!$J$2,E728&lt;='كارت صنف'!$J$3),COUNT($AJ$2:AJ727)+1,"")</f>
        <v/>
      </c>
    </row>
    <row r="729" spans="1:36" ht="27" thickTop="1" thickBot="1">
      <c r="A729" s="56"/>
      <c r="B729" s="57"/>
      <c r="C729" s="58"/>
      <c r="D729" s="59" t="str">
        <f>IFERROR(VLOOKUP(C729,'تكويد صنف_ارصدة'!$A$5:B1226,2,FALSE),"")</f>
        <v/>
      </c>
      <c r="E729" s="60"/>
      <c r="F729" s="61"/>
      <c r="G729" s="62"/>
      <c r="H729" s="61"/>
      <c r="I729" s="60"/>
      <c r="AJ729" s="3" t="str">
        <f>IF(AND(NOT(ISERR(FIND('كارت صنف'!$J$1,D729&amp;C729))),E729&gt;='كارت صنف'!$J$2,E729&lt;='كارت صنف'!$J$3),COUNT($AJ$2:AJ728)+1,"")</f>
        <v/>
      </c>
    </row>
    <row r="730" spans="1:36" ht="27" thickTop="1" thickBot="1">
      <c r="A730" s="56"/>
      <c r="B730" s="57"/>
      <c r="C730" s="58"/>
      <c r="D730" s="59" t="str">
        <f>IFERROR(VLOOKUP(C730,'تكويد صنف_ارصدة'!$A$5:B1227,2,FALSE),"")</f>
        <v/>
      </c>
      <c r="E730" s="60"/>
      <c r="F730" s="61"/>
      <c r="G730" s="62"/>
      <c r="H730" s="61"/>
      <c r="I730" s="60"/>
      <c r="AJ730" s="3" t="str">
        <f>IF(AND(NOT(ISERR(FIND('كارت صنف'!$J$1,D730&amp;C730))),E730&gt;='كارت صنف'!$J$2,E730&lt;='كارت صنف'!$J$3),COUNT($AJ$2:AJ729)+1,"")</f>
        <v/>
      </c>
    </row>
    <row r="731" spans="1:36" ht="27" thickTop="1" thickBot="1">
      <c r="A731" s="56"/>
      <c r="B731" s="57"/>
      <c r="C731" s="58"/>
      <c r="D731" s="59" t="str">
        <f>IFERROR(VLOOKUP(C731,'تكويد صنف_ارصدة'!$A$5:B1228,2,FALSE),"")</f>
        <v/>
      </c>
      <c r="E731" s="60"/>
      <c r="F731" s="61"/>
      <c r="G731" s="62"/>
      <c r="H731" s="61"/>
      <c r="I731" s="60"/>
      <c r="AJ731" s="3" t="str">
        <f>IF(AND(NOT(ISERR(FIND('كارت صنف'!$J$1,D731&amp;C731))),E731&gt;='كارت صنف'!$J$2,E731&lt;='كارت صنف'!$J$3),COUNT($AJ$2:AJ730)+1,"")</f>
        <v/>
      </c>
    </row>
    <row r="732" spans="1:36" ht="27" thickTop="1" thickBot="1">
      <c r="A732" s="56"/>
      <c r="B732" s="57"/>
      <c r="C732" s="58"/>
      <c r="D732" s="59" t="str">
        <f>IFERROR(VLOOKUP(C732,'تكويد صنف_ارصدة'!$A$5:B1229,2,FALSE),"")</f>
        <v/>
      </c>
      <c r="E732" s="60"/>
      <c r="F732" s="61"/>
      <c r="G732" s="62"/>
      <c r="H732" s="61"/>
      <c r="I732" s="60"/>
      <c r="AJ732" s="3" t="str">
        <f>IF(AND(NOT(ISERR(FIND('كارت صنف'!$J$1,D732&amp;C732))),E732&gt;='كارت صنف'!$J$2,E732&lt;='كارت صنف'!$J$3),COUNT($AJ$2:AJ731)+1,"")</f>
        <v/>
      </c>
    </row>
    <row r="733" spans="1:36" ht="27" thickTop="1" thickBot="1">
      <c r="A733" s="56"/>
      <c r="B733" s="57"/>
      <c r="C733" s="58"/>
      <c r="D733" s="59" t="str">
        <f>IFERROR(VLOOKUP(C733,'تكويد صنف_ارصدة'!$A$5:B1230,2,FALSE),"")</f>
        <v/>
      </c>
      <c r="E733" s="60"/>
      <c r="F733" s="61"/>
      <c r="G733" s="62"/>
      <c r="H733" s="61"/>
      <c r="I733" s="60"/>
      <c r="AJ733" s="3" t="str">
        <f>IF(AND(NOT(ISERR(FIND('كارت صنف'!$J$1,D733&amp;C733))),E733&gt;='كارت صنف'!$J$2,E733&lt;='كارت صنف'!$J$3),COUNT($AJ$2:AJ732)+1,"")</f>
        <v/>
      </c>
    </row>
    <row r="734" spans="1:36" ht="27" thickTop="1" thickBot="1">
      <c r="A734" s="56"/>
      <c r="B734" s="57"/>
      <c r="C734" s="58"/>
      <c r="D734" s="59" t="str">
        <f>IFERROR(VLOOKUP(C734,'تكويد صنف_ارصدة'!$A$5:B1231,2,FALSE),"")</f>
        <v/>
      </c>
      <c r="E734" s="60"/>
      <c r="F734" s="61"/>
      <c r="G734" s="62"/>
      <c r="H734" s="61"/>
      <c r="I734" s="60"/>
      <c r="AJ734" s="3" t="str">
        <f>IF(AND(NOT(ISERR(FIND('كارت صنف'!$J$1,D734&amp;C734))),E734&gt;='كارت صنف'!$J$2,E734&lt;='كارت صنف'!$J$3),COUNT($AJ$2:AJ733)+1,"")</f>
        <v/>
      </c>
    </row>
    <row r="735" spans="1:36" ht="27" thickTop="1" thickBot="1">
      <c r="A735" s="56"/>
      <c r="B735" s="57"/>
      <c r="C735" s="58"/>
      <c r="D735" s="59" t="str">
        <f>IFERROR(VLOOKUP(C735,'تكويد صنف_ارصدة'!$A$5:B1232,2,FALSE),"")</f>
        <v/>
      </c>
      <c r="E735" s="60"/>
      <c r="F735" s="61"/>
      <c r="G735" s="62"/>
      <c r="H735" s="61"/>
      <c r="I735" s="60"/>
      <c r="AJ735" s="3" t="str">
        <f>IF(AND(NOT(ISERR(FIND('كارت صنف'!$J$1,D735&amp;C735))),E735&gt;='كارت صنف'!$J$2,E735&lt;='كارت صنف'!$J$3),COUNT($AJ$2:AJ734)+1,"")</f>
        <v/>
      </c>
    </row>
    <row r="736" spans="1:36" ht="27" thickTop="1" thickBot="1">
      <c r="A736" s="56"/>
      <c r="B736" s="57"/>
      <c r="C736" s="58"/>
      <c r="D736" s="59" t="str">
        <f>IFERROR(VLOOKUP(C736,'تكويد صنف_ارصدة'!$A$5:B1233,2,FALSE),"")</f>
        <v/>
      </c>
      <c r="E736" s="60"/>
      <c r="F736" s="61"/>
      <c r="G736" s="62"/>
      <c r="H736" s="61"/>
      <c r="I736" s="60"/>
      <c r="AJ736" s="3" t="str">
        <f>IF(AND(NOT(ISERR(FIND('كارت صنف'!$J$1,D736&amp;C736))),E736&gt;='كارت صنف'!$J$2,E736&lt;='كارت صنف'!$J$3),COUNT($AJ$2:AJ735)+1,"")</f>
        <v/>
      </c>
    </row>
    <row r="737" spans="1:36" ht="27" thickTop="1" thickBot="1">
      <c r="A737" s="56"/>
      <c r="B737" s="57"/>
      <c r="C737" s="58"/>
      <c r="D737" s="59" t="str">
        <f>IFERROR(VLOOKUP(C737,'تكويد صنف_ارصدة'!$A$5:B1234,2,FALSE),"")</f>
        <v/>
      </c>
      <c r="E737" s="60"/>
      <c r="F737" s="61"/>
      <c r="G737" s="62"/>
      <c r="H737" s="61"/>
      <c r="I737" s="60"/>
      <c r="AJ737" s="3" t="str">
        <f>IF(AND(NOT(ISERR(FIND('كارت صنف'!$J$1,D737&amp;C737))),E737&gt;='كارت صنف'!$J$2,E737&lt;='كارت صنف'!$J$3),COUNT($AJ$2:AJ736)+1,"")</f>
        <v/>
      </c>
    </row>
    <row r="738" spans="1:36" ht="27" thickTop="1" thickBot="1">
      <c r="A738" s="56"/>
      <c r="B738" s="57"/>
      <c r="C738" s="58"/>
      <c r="D738" s="59" t="str">
        <f>IFERROR(VLOOKUP(C738,'تكويد صنف_ارصدة'!$A$5:B1235,2,FALSE),"")</f>
        <v/>
      </c>
      <c r="E738" s="60"/>
      <c r="F738" s="61"/>
      <c r="G738" s="62"/>
      <c r="H738" s="61"/>
      <c r="I738" s="60"/>
      <c r="AJ738" s="3" t="str">
        <f>IF(AND(NOT(ISERR(FIND('كارت صنف'!$J$1,D738&amp;C738))),E738&gt;='كارت صنف'!$J$2,E738&lt;='كارت صنف'!$J$3),COUNT($AJ$2:AJ737)+1,"")</f>
        <v/>
      </c>
    </row>
    <row r="739" spans="1:36" ht="27" thickTop="1" thickBot="1">
      <c r="A739" s="56"/>
      <c r="B739" s="57"/>
      <c r="C739" s="58"/>
      <c r="D739" s="59" t="str">
        <f>IFERROR(VLOOKUP(C739,'تكويد صنف_ارصدة'!$A$5:B1236,2,FALSE),"")</f>
        <v/>
      </c>
      <c r="E739" s="60"/>
      <c r="F739" s="61"/>
      <c r="G739" s="62"/>
      <c r="H739" s="61"/>
      <c r="I739" s="60"/>
      <c r="AJ739" s="3" t="str">
        <f>IF(AND(NOT(ISERR(FIND('كارت صنف'!$J$1,D739&amp;C739))),E739&gt;='كارت صنف'!$J$2,E739&lt;='كارت صنف'!$J$3),COUNT($AJ$2:AJ738)+1,"")</f>
        <v/>
      </c>
    </row>
    <row r="740" spans="1:36" ht="27" thickTop="1" thickBot="1">
      <c r="A740" s="56"/>
      <c r="B740" s="57"/>
      <c r="C740" s="58"/>
      <c r="D740" s="59" t="str">
        <f>IFERROR(VLOOKUP(C740,'تكويد صنف_ارصدة'!$A$5:B1237,2,FALSE),"")</f>
        <v/>
      </c>
      <c r="E740" s="60"/>
      <c r="F740" s="61"/>
      <c r="G740" s="62"/>
      <c r="H740" s="61"/>
      <c r="I740" s="60"/>
      <c r="AJ740" s="3" t="str">
        <f>IF(AND(NOT(ISERR(FIND('كارت صنف'!$J$1,D740&amp;C740))),E740&gt;='كارت صنف'!$J$2,E740&lt;='كارت صنف'!$J$3),COUNT($AJ$2:AJ739)+1,"")</f>
        <v/>
      </c>
    </row>
    <row r="741" spans="1:36" ht="27" thickTop="1" thickBot="1">
      <c r="A741" s="56"/>
      <c r="B741" s="57"/>
      <c r="C741" s="58"/>
      <c r="D741" s="59" t="str">
        <f>IFERROR(VLOOKUP(C741,'تكويد صنف_ارصدة'!$A$5:B1238,2,FALSE),"")</f>
        <v/>
      </c>
      <c r="E741" s="60"/>
      <c r="F741" s="61"/>
      <c r="G741" s="62"/>
      <c r="H741" s="61"/>
      <c r="I741" s="60"/>
      <c r="AJ741" s="3" t="str">
        <f>IF(AND(NOT(ISERR(FIND('كارت صنف'!$J$1,D741&amp;C741))),E741&gt;='كارت صنف'!$J$2,E741&lt;='كارت صنف'!$J$3),COUNT($AJ$2:AJ740)+1,"")</f>
        <v/>
      </c>
    </row>
    <row r="742" spans="1:36" ht="27" thickTop="1" thickBot="1">
      <c r="A742" s="56"/>
      <c r="B742" s="57"/>
      <c r="C742" s="58"/>
      <c r="D742" s="59" t="str">
        <f>IFERROR(VLOOKUP(C742,'تكويد صنف_ارصدة'!$A$5:B1239,2,FALSE),"")</f>
        <v/>
      </c>
      <c r="E742" s="60"/>
      <c r="F742" s="61"/>
      <c r="G742" s="62"/>
      <c r="H742" s="61"/>
      <c r="I742" s="60"/>
      <c r="AJ742" s="3" t="str">
        <f>IF(AND(NOT(ISERR(FIND('كارت صنف'!$J$1,D742&amp;C742))),E742&gt;='كارت صنف'!$J$2,E742&lt;='كارت صنف'!$J$3),COUNT($AJ$2:AJ741)+1,"")</f>
        <v/>
      </c>
    </row>
    <row r="743" spans="1:36" ht="27" thickTop="1" thickBot="1">
      <c r="A743" s="56"/>
      <c r="B743" s="57"/>
      <c r="C743" s="58"/>
      <c r="D743" s="59" t="str">
        <f>IFERROR(VLOOKUP(C743,'تكويد صنف_ارصدة'!$A$5:B1240,2,FALSE),"")</f>
        <v/>
      </c>
      <c r="E743" s="60"/>
      <c r="F743" s="61"/>
      <c r="G743" s="62"/>
      <c r="H743" s="61"/>
      <c r="I743" s="60"/>
      <c r="AJ743" s="3" t="str">
        <f>IF(AND(NOT(ISERR(FIND('كارت صنف'!$J$1,D743&amp;C743))),E743&gt;='كارت صنف'!$J$2,E743&lt;='كارت صنف'!$J$3),COUNT($AJ$2:AJ742)+1,"")</f>
        <v/>
      </c>
    </row>
    <row r="744" spans="1:36" ht="27" thickTop="1" thickBot="1">
      <c r="A744" s="56"/>
      <c r="B744" s="57"/>
      <c r="C744" s="58"/>
      <c r="D744" s="59" t="str">
        <f>IFERROR(VLOOKUP(C744,'تكويد صنف_ارصدة'!$A$5:B1241,2,FALSE),"")</f>
        <v/>
      </c>
      <c r="E744" s="60"/>
      <c r="F744" s="61"/>
      <c r="G744" s="62"/>
      <c r="H744" s="61"/>
      <c r="I744" s="60"/>
      <c r="AJ744" s="3" t="str">
        <f>IF(AND(NOT(ISERR(FIND('كارت صنف'!$J$1,D744&amp;C744))),E744&gt;='كارت صنف'!$J$2,E744&lt;='كارت صنف'!$J$3),COUNT($AJ$2:AJ743)+1,"")</f>
        <v/>
      </c>
    </row>
    <row r="745" spans="1:36" ht="27" thickTop="1" thickBot="1">
      <c r="A745" s="56"/>
      <c r="B745" s="57"/>
      <c r="C745" s="58"/>
      <c r="D745" s="59" t="str">
        <f>IFERROR(VLOOKUP(C745,'تكويد صنف_ارصدة'!$A$5:B1242,2,FALSE),"")</f>
        <v/>
      </c>
      <c r="E745" s="60"/>
      <c r="F745" s="61"/>
      <c r="G745" s="62"/>
      <c r="H745" s="61"/>
      <c r="I745" s="60"/>
      <c r="AJ745" s="3" t="str">
        <f>IF(AND(NOT(ISERR(FIND('كارت صنف'!$J$1,D745&amp;C745))),E745&gt;='كارت صنف'!$J$2,E745&lt;='كارت صنف'!$J$3),COUNT($AJ$2:AJ744)+1,"")</f>
        <v/>
      </c>
    </row>
    <row r="746" spans="1:36" ht="27" thickTop="1" thickBot="1">
      <c r="A746" s="56"/>
      <c r="B746" s="57"/>
      <c r="C746" s="58"/>
      <c r="D746" s="59" t="str">
        <f>IFERROR(VLOOKUP(C746,'تكويد صنف_ارصدة'!$A$5:B1243,2,FALSE),"")</f>
        <v/>
      </c>
      <c r="E746" s="60"/>
      <c r="F746" s="61"/>
      <c r="G746" s="62"/>
      <c r="H746" s="61"/>
      <c r="I746" s="60"/>
      <c r="AJ746" s="3" t="str">
        <f>IF(AND(NOT(ISERR(FIND('كارت صنف'!$J$1,D746&amp;C746))),E746&gt;='كارت صنف'!$J$2,E746&lt;='كارت صنف'!$J$3),COUNT($AJ$2:AJ745)+1,"")</f>
        <v/>
      </c>
    </row>
    <row r="747" spans="1:36" ht="27" thickTop="1" thickBot="1">
      <c r="A747" s="56"/>
      <c r="B747" s="57"/>
      <c r="C747" s="58"/>
      <c r="D747" s="59" t="str">
        <f>IFERROR(VLOOKUP(C747,'تكويد صنف_ارصدة'!$A$5:B1244,2,FALSE),"")</f>
        <v/>
      </c>
      <c r="E747" s="60"/>
      <c r="F747" s="61"/>
      <c r="G747" s="62"/>
      <c r="H747" s="61"/>
      <c r="I747" s="60"/>
      <c r="AJ747" s="3" t="str">
        <f>IF(AND(NOT(ISERR(FIND('كارت صنف'!$J$1,D747&amp;C747))),E747&gt;='كارت صنف'!$J$2,E747&lt;='كارت صنف'!$J$3),COUNT($AJ$2:AJ746)+1,"")</f>
        <v/>
      </c>
    </row>
    <row r="748" spans="1:36" ht="27" thickTop="1" thickBot="1">
      <c r="A748" s="56"/>
      <c r="B748" s="57"/>
      <c r="C748" s="58"/>
      <c r="D748" s="59" t="str">
        <f>IFERROR(VLOOKUP(C748,'تكويد صنف_ارصدة'!$A$5:B1245,2,FALSE),"")</f>
        <v/>
      </c>
      <c r="E748" s="60"/>
      <c r="F748" s="61"/>
      <c r="G748" s="62"/>
      <c r="H748" s="61"/>
      <c r="I748" s="60"/>
      <c r="AJ748" s="3" t="str">
        <f>IF(AND(NOT(ISERR(FIND('كارت صنف'!$J$1,D748&amp;C748))),E748&gt;='كارت صنف'!$J$2,E748&lt;='كارت صنف'!$J$3),COUNT($AJ$2:AJ747)+1,"")</f>
        <v/>
      </c>
    </row>
    <row r="749" spans="1:36" ht="27" thickTop="1" thickBot="1">
      <c r="A749" s="56"/>
      <c r="B749" s="57"/>
      <c r="C749" s="58"/>
      <c r="D749" s="59" t="str">
        <f>IFERROR(VLOOKUP(C749,'تكويد صنف_ارصدة'!$A$5:B1246,2,FALSE),"")</f>
        <v/>
      </c>
      <c r="E749" s="60"/>
      <c r="F749" s="61"/>
      <c r="G749" s="62"/>
      <c r="H749" s="61"/>
      <c r="I749" s="60"/>
      <c r="AJ749" s="3" t="str">
        <f>IF(AND(NOT(ISERR(FIND('كارت صنف'!$J$1,D749&amp;C749))),E749&gt;='كارت صنف'!$J$2,E749&lt;='كارت صنف'!$J$3),COUNT($AJ$2:AJ748)+1,"")</f>
        <v/>
      </c>
    </row>
    <row r="750" spans="1:36" ht="27" thickTop="1" thickBot="1">
      <c r="A750" s="56"/>
      <c r="B750" s="57"/>
      <c r="C750" s="58"/>
      <c r="D750" s="59" t="str">
        <f>IFERROR(VLOOKUP(C750,'تكويد صنف_ارصدة'!$A$5:B1247,2,FALSE),"")</f>
        <v/>
      </c>
      <c r="E750" s="60"/>
      <c r="F750" s="61"/>
      <c r="G750" s="62"/>
      <c r="H750" s="61"/>
      <c r="I750" s="60"/>
      <c r="AJ750" s="3" t="str">
        <f>IF(AND(NOT(ISERR(FIND('كارت صنف'!$J$1,D750&amp;C750))),E750&gt;='كارت صنف'!$J$2,E750&lt;='كارت صنف'!$J$3),COUNT($AJ$2:AJ749)+1,"")</f>
        <v/>
      </c>
    </row>
    <row r="751" spans="1:36" ht="27" thickTop="1" thickBot="1">
      <c r="A751" s="56"/>
      <c r="B751" s="57"/>
      <c r="C751" s="58"/>
      <c r="D751" s="59" t="str">
        <f>IFERROR(VLOOKUP(C751,'تكويد صنف_ارصدة'!$A$5:B1248,2,FALSE),"")</f>
        <v/>
      </c>
      <c r="E751" s="60"/>
      <c r="F751" s="61"/>
      <c r="G751" s="62"/>
      <c r="H751" s="61"/>
      <c r="I751" s="60"/>
      <c r="AJ751" s="3" t="str">
        <f>IF(AND(NOT(ISERR(FIND('كارت صنف'!$J$1,D751&amp;C751))),E751&gt;='كارت صنف'!$J$2,E751&lt;='كارت صنف'!$J$3),COUNT($AJ$2:AJ750)+1,"")</f>
        <v/>
      </c>
    </row>
    <row r="752" spans="1:36" ht="27" thickTop="1" thickBot="1">
      <c r="A752" s="56"/>
      <c r="B752" s="57"/>
      <c r="C752" s="58"/>
      <c r="D752" s="59" t="str">
        <f>IFERROR(VLOOKUP(C752,'تكويد صنف_ارصدة'!$A$5:B1249,2,FALSE),"")</f>
        <v/>
      </c>
      <c r="E752" s="60"/>
      <c r="F752" s="61"/>
      <c r="G752" s="62"/>
      <c r="H752" s="61"/>
      <c r="I752" s="60"/>
      <c r="AJ752" s="3" t="str">
        <f>IF(AND(NOT(ISERR(FIND('كارت صنف'!$J$1,D752&amp;C752))),E752&gt;='كارت صنف'!$J$2,E752&lt;='كارت صنف'!$J$3),COUNT($AJ$2:AJ751)+1,"")</f>
        <v/>
      </c>
    </row>
    <row r="753" spans="1:36" ht="27" thickTop="1" thickBot="1">
      <c r="A753" s="56"/>
      <c r="B753" s="57"/>
      <c r="C753" s="58"/>
      <c r="D753" s="59" t="str">
        <f>IFERROR(VLOOKUP(C753,'تكويد صنف_ارصدة'!$A$5:B1250,2,FALSE),"")</f>
        <v/>
      </c>
      <c r="E753" s="60"/>
      <c r="F753" s="61"/>
      <c r="G753" s="62"/>
      <c r="H753" s="61"/>
      <c r="I753" s="60"/>
      <c r="AJ753" s="3" t="str">
        <f>IF(AND(NOT(ISERR(FIND('كارت صنف'!$J$1,D753&amp;C753))),E753&gt;='كارت صنف'!$J$2,E753&lt;='كارت صنف'!$J$3),COUNT($AJ$2:AJ752)+1,"")</f>
        <v/>
      </c>
    </row>
    <row r="754" spans="1:36" ht="27" thickTop="1" thickBot="1">
      <c r="A754" s="56"/>
      <c r="B754" s="57"/>
      <c r="C754" s="58"/>
      <c r="D754" s="59" t="str">
        <f>IFERROR(VLOOKUP(C754,'تكويد صنف_ارصدة'!$A$5:B1251,2,FALSE),"")</f>
        <v/>
      </c>
      <c r="E754" s="60"/>
      <c r="F754" s="61"/>
      <c r="G754" s="62"/>
      <c r="H754" s="61"/>
      <c r="I754" s="60"/>
      <c r="AJ754" s="3" t="str">
        <f>IF(AND(NOT(ISERR(FIND('كارت صنف'!$J$1,D754&amp;C754))),E754&gt;='كارت صنف'!$J$2,E754&lt;='كارت صنف'!$J$3),COUNT($AJ$2:AJ753)+1,"")</f>
        <v/>
      </c>
    </row>
    <row r="755" spans="1:36" ht="27" thickTop="1" thickBot="1">
      <c r="A755" s="56"/>
      <c r="B755" s="57"/>
      <c r="C755" s="58"/>
      <c r="D755" s="59" t="str">
        <f>IFERROR(VLOOKUP(C755,'تكويد صنف_ارصدة'!$A$5:B1252,2,FALSE),"")</f>
        <v/>
      </c>
      <c r="E755" s="60"/>
      <c r="F755" s="61"/>
      <c r="G755" s="62"/>
      <c r="H755" s="61"/>
      <c r="I755" s="60"/>
      <c r="AJ755" s="3" t="str">
        <f>IF(AND(NOT(ISERR(FIND('كارت صنف'!$J$1,D755&amp;C755))),E755&gt;='كارت صنف'!$J$2,E755&lt;='كارت صنف'!$J$3),COUNT($AJ$2:AJ754)+1,"")</f>
        <v/>
      </c>
    </row>
    <row r="756" spans="1:36" ht="27" thickTop="1" thickBot="1">
      <c r="A756" s="56"/>
      <c r="B756" s="57"/>
      <c r="C756" s="58"/>
      <c r="D756" s="59" t="str">
        <f>IFERROR(VLOOKUP(C756,'تكويد صنف_ارصدة'!$A$5:B1253,2,FALSE),"")</f>
        <v/>
      </c>
      <c r="E756" s="60"/>
      <c r="F756" s="61"/>
      <c r="G756" s="62"/>
      <c r="H756" s="61"/>
      <c r="I756" s="60"/>
      <c r="AJ756" s="3" t="str">
        <f>IF(AND(NOT(ISERR(FIND('كارت صنف'!$J$1,D756&amp;C756))),E756&gt;='كارت صنف'!$J$2,E756&lt;='كارت صنف'!$J$3),COUNT($AJ$2:AJ755)+1,"")</f>
        <v/>
      </c>
    </row>
    <row r="757" spans="1:36" ht="27" thickTop="1" thickBot="1">
      <c r="A757" s="56"/>
      <c r="B757" s="57"/>
      <c r="C757" s="58"/>
      <c r="D757" s="59" t="str">
        <f>IFERROR(VLOOKUP(C757,'تكويد صنف_ارصدة'!$A$5:B1254,2,FALSE),"")</f>
        <v/>
      </c>
      <c r="E757" s="60"/>
      <c r="F757" s="61"/>
      <c r="G757" s="62"/>
      <c r="H757" s="61"/>
      <c r="I757" s="60"/>
      <c r="AJ757" s="3" t="str">
        <f>IF(AND(NOT(ISERR(FIND('كارت صنف'!$J$1,D757&amp;C757))),E757&gt;='كارت صنف'!$J$2,E757&lt;='كارت صنف'!$J$3),COUNT($AJ$2:AJ756)+1,"")</f>
        <v/>
      </c>
    </row>
    <row r="758" spans="1:36" ht="27" thickTop="1" thickBot="1">
      <c r="A758" s="56"/>
      <c r="B758" s="57"/>
      <c r="C758" s="58"/>
      <c r="D758" s="59" t="str">
        <f>IFERROR(VLOOKUP(C758,'تكويد صنف_ارصدة'!$A$5:B1255,2,FALSE),"")</f>
        <v/>
      </c>
      <c r="E758" s="60"/>
      <c r="F758" s="61"/>
      <c r="G758" s="62"/>
      <c r="H758" s="61"/>
      <c r="I758" s="60"/>
      <c r="AJ758" s="3" t="str">
        <f>IF(AND(NOT(ISERR(FIND('كارت صنف'!$J$1,D758&amp;C758))),E758&gt;='كارت صنف'!$J$2,E758&lt;='كارت صنف'!$J$3),COUNT($AJ$2:AJ757)+1,"")</f>
        <v/>
      </c>
    </row>
    <row r="759" spans="1:36" ht="27" thickTop="1" thickBot="1">
      <c r="A759" s="56"/>
      <c r="B759" s="57"/>
      <c r="C759" s="58"/>
      <c r="D759" s="59" t="str">
        <f>IFERROR(VLOOKUP(C759,'تكويد صنف_ارصدة'!$A$5:B1256,2,FALSE),"")</f>
        <v/>
      </c>
      <c r="E759" s="60"/>
      <c r="F759" s="61"/>
      <c r="G759" s="62"/>
      <c r="H759" s="61"/>
      <c r="I759" s="60"/>
      <c r="AJ759" s="3" t="str">
        <f>IF(AND(NOT(ISERR(FIND('كارت صنف'!$J$1,D759&amp;C759))),E759&gt;='كارت صنف'!$J$2,E759&lt;='كارت صنف'!$J$3),COUNT($AJ$2:AJ758)+1,"")</f>
        <v/>
      </c>
    </row>
    <row r="760" spans="1:36" ht="27" thickTop="1" thickBot="1">
      <c r="A760" s="56"/>
      <c r="B760" s="57"/>
      <c r="C760" s="58"/>
      <c r="D760" s="59" t="str">
        <f>IFERROR(VLOOKUP(C760,'تكويد صنف_ارصدة'!$A$5:B1257,2,FALSE),"")</f>
        <v/>
      </c>
      <c r="E760" s="60"/>
      <c r="F760" s="61"/>
      <c r="G760" s="62"/>
      <c r="H760" s="61"/>
      <c r="I760" s="60"/>
      <c r="AJ760" s="3" t="str">
        <f>IF(AND(NOT(ISERR(FIND('كارت صنف'!$J$1,D760&amp;C760))),E760&gt;='كارت صنف'!$J$2,E760&lt;='كارت صنف'!$J$3),COUNT($AJ$2:AJ759)+1,"")</f>
        <v/>
      </c>
    </row>
    <row r="761" spans="1:36" ht="27" thickTop="1" thickBot="1">
      <c r="A761" s="56"/>
      <c r="B761" s="57"/>
      <c r="C761" s="58"/>
      <c r="D761" s="59" t="str">
        <f>IFERROR(VLOOKUP(C761,'تكويد صنف_ارصدة'!$A$5:B1258,2,FALSE),"")</f>
        <v/>
      </c>
      <c r="E761" s="60"/>
      <c r="F761" s="61"/>
      <c r="G761" s="62"/>
      <c r="H761" s="61"/>
      <c r="I761" s="60"/>
      <c r="AJ761" s="3" t="str">
        <f>IF(AND(NOT(ISERR(FIND('كارت صنف'!$J$1,D761&amp;C761))),E761&gt;='كارت صنف'!$J$2,E761&lt;='كارت صنف'!$J$3),COUNT($AJ$2:AJ760)+1,"")</f>
        <v/>
      </c>
    </row>
    <row r="762" spans="1:36" ht="27" thickTop="1" thickBot="1">
      <c r="A762" s="56"/>
      <c r="B762" s="57"/>
      <c r="C762" s="58"/>
      <c r="D762" s="59" t="str">
        <f>IFERROR(VLOOKUP(C762,'تكويد صنف_ارصدة'!$A$5:B1259,2,FALSE),"")</f>
        <v/>
      </c>
      <c r="E762" s="60"/>
      <c r="F762" s="61"/>
      <c r="G762" s="62"/>
      <c r="H762" s="61"/>
      <c r="I762" s="60"/>
      <c r="AJ762" s="3" t="str">
        <f>IF(AND(NOT(ISERR(FIND('كارت صنف'!$J$1,D762&amp;C762))),E762&gt;='كارت صنف'!$J$2,E762&lt;='كارت صنف'!$J$3),COUNT($AJ$2:AJ761)+1,"")</f>
        <v/>
      </c>
    </row>
    <row r="763" spans="1:36" ht="27" thickTop="1" thickBot="1">
      <c r="A763" s="56"/>
      <c r="B763" s="57"/>
      <c r="C763" s="58"/>
      <c r="D763" s="59" t="str">
        <f>IFERROR(VLOOKUP(C763,'تكويد صنف_ارصدة'!$A$5:B1260,2,FALSE),"")</f>
        <v/>
      </c>
      <c r="E763" s="60"/>
      <c r="F763" s="61"/>
      <c r="G763" s="62"/>
      <c r="H763" s="61"/>
      <c r="I763" s="60"/>
      <c r="AJ763" s="3" t="str">
        <f>IF(AND(NOT(ISERR(FIND('كارت صنف'!$J$1,D763&amp;C763))),E763&gt;='كارت صنف'!$J$2,E763&lt;='كارت صنف'!$J$3),COUNT($AJ$2:AJ762)+1,"")</f>
        <v/>
      </c>
    </row>
    <row r="764" spans="1:36" ht="27" thickTop="1" thickBot="1">
      <c r="A764" s="56"/>
      <c r="B764" s="57"/>
      <c r="C764" s="58"/>
      <c r="D764" s="59" t="str">
        <f>IFERROR(VLOOKUP(C764,'تكويد صنف_ارصدة'!$A$5:B1261,2,FALSE),"")</f>
        <v/>
      </c>
      <c r="E764" s="60"/>
      <c r="F764" s="61"/>
      <c r="G764" s="62"/>
      <c r="H764" s="61"/>
      <c r="I764" s="60"/>
      <c r="AJ764" s="3" t="str">
        <f>IF(AND(NOT(ISERR(FIND('كارت صنف'!$J$1,D764&amp;C764))),E764&gt;='كارت صنف'!$J$2,E764&lt;='كارت صنف'!$J$3),COUNT($AJ$2:AJ763)+1,"")</f>
        <v/>
      </c>
    </row>
    <row r="765" spans="1:36" ht="27" thickTop="1" thickBot="1">
      <c r="A765" s="56"/>
      <c r="B765" s="57"/>
      <c r="C765" s="58"/>
      <c r="D765" s="59" t="str">
        <f>IFERROR(VLOOKUP(C765,'تكويد صنف_ارصدة'!$A$5:B1262,2,FALSE),"")</f>
        <v/>
      </c>
      <c r="E765" s="60"/>
      <c r="F765" s="61"/>
      <c r="G765" s="62"/>
      <c r="H765" s="61"/>
      <c r="I765" s="60"/>
      <c r="AJ765" s="3" t="str">
        <f>IF(AND(NOT(ISERR(FIND('كارت صنف'!$J$1,D765&amp;C765))),E765&gt;='كارت صنف'!$J$2,E765&lt;='كارت صنف'!$J$3),COUNT($AJ$2:AJ764)+1,"")</f>
        <v/>
      </c>
    </row>
    <row r="766" spans="1:36" ht="27" thickTop="1" thickBot="1">
      <c r="A766" s="56"/>
      <c r="B766" s="57"/>
      <c r="C766" s="58"/>
      <c r="D766" s="59" t="str">
        <f>IFERROR(VLOOKUP(C766,'تكويد صنف_ارصدة'!$A$5:B1263,2,FALSE),"")</f>
        <v/>
      </c>
      <c r="E766" s="60"/>
      <c r="F766" s="61"/>
      <c r="G766" s="62"/>
      <c r="H766" s="61"/>
      <c r="I766" s="60"/>
      <c r="AJ766" s="3" t="str">
        <f>IF(AND(NOT(ISERR(FIND('كارت صنف'!$J$1,D766&amp;C766))),E766&gt;='كارت صنف'!$J$2,E766&lt;='كارت صنف'!$J$3),COUNT($AJ$2:AJ765)+1,"")</f>
        <v/>
      </c>
    </row>
    <row r="767" spans="1:36" ht="27" thickTop="1" thickBot="1">
      <c r="A767" s="56"/>
      <c r="B767" s="57"/>
      <c r="C767" s="58"/>
      <c r="D767" s="59" t="str">
        <f>IFERROR(VLOOKUP(C767,'تكويد صنف_ارصدة'!$A$5:B1264,2,FALSE),"")</f>
        <v/>
      </c>
      <c r="E767" s="60"/>
      <c r="F767" s="61"/>
      <c r="G767" s="62"/>
      <c r="H767" s="61"/>
      <c r="I767" s="60"/>
      <c r="AJ767" s="3" t="str">
        <f>IF(AND(NOT(ISERR(FIND('كارت صنف'!$J$1,D767&amp;C767))),E767&gt;='كارت صنف'!$J$2,E767&lt;='كارت صنف'!$J$3),COUNT($AJ$2:AJ766)+1,"")</f>
        <v/>
      </c>
    </row>
    <row r="768" spans="1:36" ht="27" thickTop="1" thickBot="1">
      <c r="A768" s="56"/>
      <c r="B768" s="57"/>
      <c r="C768" s="58"/>
      <c r="D768" s="59" t="str">
        <f>IFERROR(VLOOKUP(C768,'تكويد صنف_ارصدة'!$A$5:B1265,2,FALSE),"")</f>
        <v/>
      </c>
      <c r="E768" s="60"/>
      <c r="F768" s="61"/>
      <c r="G768" s="62"/>
      <c r="H768" s="61"/>
      <c r="I768" s="60"/>
      <c r="AJ768" s="3" t="str">
        <f>IF(AND(NOT(ISERR(FIND('كارت صنف'!$J$1,D768&amp;C768))),E768&gt;='كارت صنف'!$J$2,E768&lt;='كارت صنف'!$J$3),COUNT($AJ$2:AJ767)+1,"")</f>
        <v/>
      </c>
    </row>
    <row r="769" spans="1:36" ht="27" thickTop="1" thickBot="1">
      <c r="A769" s="56"/>
      <c r="B769" s="57"/>
      <c r="C769" s="58"/>
      <c r="D769" s="59" t="str">
        <f>IFERROR(VLOOKUP(C769,'تكويد صنف_ارصدة'!$A$5:B1266,2,FALSE),"")</f>
        <v/>
      </c>
      <c r="E769" s="60"/>
      <c r="F769" s="61"/>
      <c r="G769" s="62"/>
      <c r="H769" s="61"/>
      <c r="I769" s="60"/>
      <c r="AJ769" s="3" t="str">
        <f>IF(AND(NOT(ISERR(FIND('كارت صنف'!$J$1,D769&amp;C769))),E769&gt;='كارت صنف'!$J$2,E769&lt;='كارت صنف'!$J$3),COUNT($AJ$2:AJ768)+1,"")</f>
        <v/>
      </c>
    </row>
    <row r="770" spans="1:36" ht="27" thickTop="1" thickBot="1">
      <c r="A770" s="56"/>
      <c r="B770" s="57"/>
      <c r="C770" s="58"/>
      <c r="D770" s="59" t="str">
        <f>IFERROR(VLOOKUP(C770,'تكويد صنف_ارصدة'!$A$5:B1267,2,FALSE),"")</f>
        <v/>
      </c>
      <c r="E770" s="60"/>
      <c r="F770" s="61"/>
      <c r="G770" s="62"/>
      <c r="H770" s="61"/>
      <c r="I770" s="60"/>
      <c r="AJ770" s="3" t="str">
        <f>IF(AND(NOT(ISERR(FIND('كارت صنف'!$J$1,D770&amp;C770))),E770&gt;='كارت صنف'!$J$2,E770&lt;='كارت صنف'!$J$3),COUNT($AJ$2:AJ769)+1,"")</f>
        <v/>
      </c>
    </row>
    <row r="771" spans="1:36" ht="27" thickTop="1" thickBot="1">
      <c r="A771" s="56"/>
      <c r="B771" s="57"/>
      <c r="C771" s="58"/>
      <c r="D771" s="59" t="str">
        <f>IFERROR(VLOOKUP(C771,'تكويد صنف_ارصدة'!$A$5:B1268,2,FALSE),"")</f>
        <v/>
      </c>
      <c r="E771" s="60"/>
      <c r="F771" s="61"/>
      <c r="G771" s="62"/>
      <c r="H771" s="61"/>
      <c r="I771" s="60"/>
      <c r="AJ771" s="3" t="str">
        <f>IF(AND(NOT(ISERR(FIND('كارت صنف'!$J$1,D771&amp;C771))),E771&gt;='كارت صنف'!$J$2,E771&lt;='كارت صنف'!$J$3),COUNT($AJ$2:AJ770)+1,"")</f>
        <v/>
      </c>
    </row>
    <row r="772" spans="1:36" ht="27" thickTop="1" thickBot="1">
      <c r="A772" s="56"/>
      <c r="B772" s="57"/>
      <c r="C772" s="58"/>
      <c r="D772" s="59" t="str">
        <f>IFERROR(VLOOKUP(C772,'تكويد صنف_ارصدة'!$A$5:B1269,2,FALSE),"")</f>
        <v/>
      </c>
      <c r="E772" s="60"/>
      <c r="F772" s="61"/>
      <c r="G772" s="62"/>
      <c r="H772" s="61"/>
      <c r="I772" s="60"/>
      <c r="AJ772" s="3" t="str">
        <f>IF(AND(NOT(ISERR(FIND('كارت صنف'!$J$1,D772&amp;C772))),E772&gt;='كارت صنف'!$J$2,E772&lt;='كارت صنف'!$J$3),COUNT($AJ$2:AJ771)+1,"")</f>
        <v/>
      </c>
    </row>
    <row r="773" spans="1:36" ht="27" thickTop="1" thickBot="1">
      <c r="A773" s="56"/>
      <c r="B773" s="57"/>
      <c r="C773" s="58"/>
      <c r="D773" s="59" t="str">
        <f>IFERROR(VLOOKUP(C773,'تكويد صنف_ارصدة'!$A$5:B1270,2,FALSE),"")</f>
        <v/>
      </c>
      <c r="E773" s="60"/>
      <c r="F773" s="61"/>
      <c r="G773" s="62"/>
      <c r="H773" s="61"/>
      <c r="I773" s="60"/>
      <c r="AJ773" s="3" t="str">
        <f>IF(AND(NOT(ISERR(FIND('كارت صنف'!$J$1,D773&amp;C773))),E773&gt;='كارت صنف'!$J$2,E773&lt;='كارت صنف'!$J$3),COUNT($AJ$2:AJ772)+1,"")</f>
        <v/>
      </c>
    </row>
    <row r="774" spans="1:36" ht="27" thickTop="1" thickBot="1">
      <c r="A774" s="56"/>
      <c r="B774" s="57"/>
      <c r="C774" s="58"/>
      <c r="D774" s="59" t="str">
        <f>IFERROR(VLOOKUP(C774,'تكويد صنف_ارصدة'!$A$5:B1271,2,FALSE),"")</f>
        <v/>
      </c>
      <c r="E774" s="60"/>
      <c r="F774" s="61"/>
      <c r="G774" s="62"/>
      <c r="H774" s="61"/>
      <c r="I774" s="60"/>
      <c r="AJ774" s="3" t="str">
        <f>IF(AND(NOT(ISERR(FIND('كارت صنف'!$J$1,D774&amp;C774))),E774&gt;='كارت صنف'!$J$2,E774&lt;='كارت صنف'!$J$3),COUNT($AJ$2:AJ773)+1,"")</f>
        <v/>
      </c>
    </row>
    <row r="775" spans="1:36" ht="27" thickTop="1" thickBot="1">
      <c r="A775" s="56"/>
      <c r="B775" s="57"/>
      <c r="C775" s="58"/>
      <c r="D775" s="59" t="str">
        <f>IFERROR(VLOOKUP(C775,'تكويد صنف_ارصدة'!$A$5:B1272,2,FALSE),"")</f>
        <v/>
      </c>
      <c r="E775" s="60"/>
      <c r="F775" s="61"/>
      <c r="G775" s="62"/>
      <c r="H775" s="61"/>
      <c r="I775" s="60"/>
      <c r="AJ775" s="3" t="str">
        <f>IF(AND(NOT(ISERR(FIND('كارت صنف'!$J$1,D775&amp;C775))),E775&gt;='كارت صنف'!$J$2,E775&lt;='كارت صنف'!$J$3),COUNT($AJ$2:AJ774)+1,"")</f>
        <v/>
      </c>
    </row>
    <row r="776" spans="1:36" ht="27" thickTop="1" thickBot="1">
      <c r="A776" s="56"/>
      <c r="B776" s="57"/>
      <c r="C776" s="58"/>
      <c r="D776" s="59" t="str">
        <f>IFERROR(VLOOKUP(C776,'تكويد صنف_ارصدة'!$A$5:B1273,2,FALSE),"")</f>
        <v/>
      </c>
      <c r="E776" s="60"/>
      <c r="F776" s="61"/>
      <c r="G776" s="62"/>
      <c r="H776" s="61"/>
      <c r="I776" s="60"/>
      <c r="AJ776" s="3" t="str">
        <f>IF(AND(NOT(ISERR(FIND('كارت صنف'!$J$1,D776&amp;C776))),E776&gt;='كارت صنف'!$J$2,E776&lt;='كارت صنف'!$J$3),COUNT($AJ$2:AJ775)+1,"")</f>
        <v/>
      </c>
    </row>
    <row r="777" spans="1:36" ht="27" thickTop="1" thickBot="1">
      <c r="A777" s="56"/>
      <c r="B777" s="57"/>
      <c r="C777" s="58"/>
      <c r="D777" s="59" t="str">
        <f>IFERROR(VLOOKUP(C777,'تكويد صنف_ارصدة'!$A$5:B1274,2,FALSE),"")</f>
        <v/>
      </c>
      <c r="E777" s="60"/>
      <c r="F777" s="61"/>
      <c r="G777" s="62"/>
      <c r="H777" s="61"/>
      <c r="I777" s="60"/>
      <c r="AJ777" s="3" t="str">
        <f>IF(AND(NOT(ISERR(FIND('كارت صنف'!$J$1,D777&amp;C777))),E777&gt;='كارت صنف'!$J$2,E777&lt;='كارت صنف'!$J$3),COUNT($AJ$2:AJ776)+1,"")</f>
        <v/>
      </c>
    </row>
    <row r="778" spans="1:36" ht="27" thickTop="1" thickBot="1">
      <c r="A778" s="56"/>
      <c r="B778" s="57"/>
      <c r="C778" s="58"/>
      <c r="D778" s="59" t="str">
        <f>IFERROR(VLOOKUP(C778,'تكويد صنف_ارصدة'!$A$5:B1275,2,FALSE),"")</f>
        <v/>
      </c>
      <c r="E778" s="60"/>
      <c r="F778" s="61"/>
      <c r="G778" s="62"/>
      <c r="H778" s="61"/>
      <c r="I778" s="60"/>
      <c r="AJ778" s="3" t="str">
        <f>IF(AND(NOT(ISERR(FIND('كارت صنف'!$J$1,D778&amp;C778))),E778&gt;='كارت صنف'!$J$2,E778&lt;='كارت صنف'!$J$3),COUNT($AJ$2:AJ777)+1,"")</f>
        <v/>
      </c>
    </row>
    <row r="779" spans="1:36" ht="27" thickTop="1" thickBot="1">
      <c r="A779" s="56"/>
      <c r="B779" s="57"/>
      <c r="C779" s="58"/>
      <c r="D779" s="59" t="str">
        <f>IFERROR(VLOOKUP(C779,'تكويد صنف_ارصدة'!$A$5:B1276,2,FALSE),"")</f>
        <v/>
      </c>
      <c r="E779" s="60"/>
      <c r="F779" s="61"/>
      <c r="G779" s="62"/>
      <c r="H779" s="61"/>
      <c r="I779" s="60"/>
      <c r="AJ779" s="3" t="str">
        <f>IF(AND(NOT(ISERR(FIND('كارت صنف'!$J$1,D779&amp;C779))),E779&gt;='كارت صنف'!$J$2,E779&lt;='كارت صنف'!$J$3),COUNT($AJ$2:AJ778)+1,"")</f>
        <v/>
      </c>
    </row>
    <row r="780" spans="1:36" ht="27" thickTop="1" thickBot="1">
      <c r="A780" s="56"/>
      <c r="B780" s="57"/>
      <c r="C780" s="58"/>
      <c r="D780" s="59" t="str">
        <f>IFERROR(VLOOKUP(C780,'تكويد صنف_ارصدة'!$A$5:B1277,2,FALSE),"")</f>
        <v/>
      </c>
      <c r="E780" s="60"/>
      <c r="F780" s="61"/>
      <c r="G780" s="62"/>
      <c r="H780" s="61"/>
      <c r="I780" s="60"/>
      <c r="AJ780" s="3" t="str">
        <f>IF(AND(NOT(ISERR(FIND('كارت صنف'!$J$1,D780&amp;C780))),E780&gt;='كارت صنف'!$J$2,E780&lt;='كارت صنف'!$J$3),COUNT($AJ$2:AJ779)+1,"")</f>
        <v/>
      </c>
    </row>
    <row r="781" spans="1:36" ht="27" thickTop="1" thickBot="1">
      <c r="A781" s="56"/>
      <c r="B781" s="57"/>
      <c r="C781" s="58"/>
      <c r="D781" s="59" t="str">
        <f>IFERROR(VLOOKUP(C781,'تكويد صنف_ارصدة'!$A$5:B1278,2,FALSE),"")</f>
        <v/>
      </c>
      <c r="E781" s="60"/>
      <c r="F781" s="61"/>
      <c r="G781" s="62"/>
      <c r="H781" s="61"/>
      <c r="I781" s="60"/>
      <c r="AJ781" s="3" t="str">
        <f>IF(AND(NOT(ISERR(FIND('كارت صنف'!$J$1,D781&amp;C781))),E781&gt;='كارت صنف'!$J$2,E781&lt;='كارت صنف'!$J$3),COUNT($AJ$2:AJ780)+1,"")</f>
        <v/>
      </c>
    </row>
    <row r="782" spans="1:36" ht="27" thickTop="1" thickBot="1">
      <c r="A782" s="56"/>
      <c r="B782" s="57"/>
      <c r="C782" s="58"/>
      <c r="D782" s="59" t="str">
        <f>IFERROR(VLOOKUP(C782,'تكويد صنف_ارصدة'!$A$5:B1279,2,FALSE),"")</f>
        <v/>
      </c>
      <c r="E782" s="60"/>
      <c r="F782" s="61"/>
      <c r="G782" s="62"/>
      <c r="H782" s="61"/>
      <c r="I782" s="60"/>
      <c r="AJ782" s="3" t="str">
        <f>IF(AND(NOT(ISERR(FIND('كارت صنف'!$J$1,D782&amp;C782))),E782&gt;='كارت صنف'!$J$2,E782&lt;='كارت صنف'!$J$3),COUNT($AJ$2:AJ781)+1,"")</f>
        <v/>
      </c>
    </row>
    <row r="783" spans="1:36" ht="27" thickTop="1" thickBot="1">
      <c r="A783" s="56"/>
      <c r="B783" s="57"/>
      <c r="C783" s="58"/>
      <c r="D783" s="59" t="str">
        <f>IFERROR(VLOOKUP(C783,'تكويد صنف_ارصدة'!$A$5:B1280,2,FALSE),"")</f>
        <v/>
      </c>
      <c r="E783" s="60"/>
      <c r="F783" s="61"/>
      <c r="G783" s="62"/>
      <c r="H783" s="61"/>
      <c r="I783" s="60"/>
      <c r="AJ783" s="3" t="str">
        <f>IF(AND(NOT(ISERR(FIND('كارت صنف'!$J$1,D783&amp;C783))),E783&gt;='كارت صنف'!$J$2,E783&lt;='كارت صنف'!$J$3),COUNT($AJ$2:AJ782)+1,"")</f>
        <v/>
      </c>
    </row>
    <row r="784" spans="1:36" ht="27" thickTop="1" thickBot="1">
      <c r="A784" s="56"/>
      <c r="B784" s="57"/>
      <c r="C784" s="58"/>
      <c r="D784" s="59" t="str">
        <f>IFERROR(VLOOKUP(C784,'تكويد صنف_ارصدة'!$A$5:B1281,2,FALSE),"")</f>
        <v/>
      </c>
      <c r="E784" s="60"/>
      <c r="F784" s="61"/>
      <c r="G784" s="62"/>
      <c r="H784" s="61"/>
      <c r="I784" s="60"/>
      <c r="AJ784" s="3" t="str">
        <f>IF(AND(NOT(ISERR(FIND('كارت صنف'!$J$1,D784&amp;C784))),E784&gt;='كارت صنف'!$J$2,E784&lt;='كارت صنف'!$J$3),COUNT($AJ$2:AJ783)+1,"")</f>
        <v/>
      </c>
    </row>
    <row r="785" spans="1:36" ht="27" thickTop="1" thickBot="1">
      <c r="A785" s="56"/>
      <c r="B785" s="57"/>
      <c r="C785" s="58"/>
      <c r="D785" s="59" t="str">
        <f>IFERROR(VLOOKUP(C785,'تكويد صنف_ارصدة'!$A$5:B1282,2,FALSE),"")</f>
        <v/>
      </c>
      <c r="E785" s="60"/>
      <c r="F785" s="61"/>
      <c r="G785" s="62"/>
      <c r="H785" s="61"/>
      <c r="I785" s="60"/>
      <c r="AJ785" s="3" t="str">
        <f>IF(AND(NOT(ISERR(FIND('كارت صنف'!$J$1,D785&amp;C785))),E785&gt;='كارت صنف'!$J$2,E785&lt;='كارت صنف'!$J$3),COUNT($AJ$2:AJ784)+1,"")</f>
        <v/>
      </c>
    </row>
    <row r="786" spans="1:36" ht="27" thickTop="1" thickBot="1">
      <c r="A786" s="56"/>
      <c r="B786" s="57"/>
      <c r="C786" s="58"/>
      <c r="D786" s="59" t="str">
        <f>IFERROR(VLOOKUP(C786,'تكويد صنف_ارصدة'!$A$5:B1283,2,FALSE),"")</f>
        <v/>
      </c>
      <c r="E786" s="60"/>
      <c r="F786" s="61"/>
      <c r="G786" s="62"/>
      <c r="H786" s="61"/>
      <c r="I786" s="60"/>
      <c r="AJ786" s="3" t="str">
        <f>IF(AND(NOT(ISERR(FIND('كارت صنف'!$J$1,D786&amp;C786))),E786&gt;='كارت صنف'!$J$2,E786&lt;='كارت صنف'!$J$3),COUNT($AJ$2:AJ785)+1,"")</f>
        <v/>
      </c>
    </row>
    <row r="787" spans="1:36" ht="27" thickTop="1" thickBot="1">
      <c r="A787" s="56"/>
      <c r="B787" s="57"/>
      <c r="C787" s="58"/>
      <c r="D787" s="59" t="str">
        <f>IFERROR(VLOOKUP(C787,'تكويد صنف_ارصدة'!$A$5:B1284,2,FALSE),"")</f>
        <v/>
      </c>
      <c r="E787" s="60"/>
      <c r="F787" s="61"/>
      <c r="G787" s="62"/>
      <c r="H787" s="61"/>
      <c r="I787" s="60"/>
      <c r="AJ787" s="3" t="str">
        <f>IF(AND(NOT(ISERR(FIND('كارت صنف'!$J$1,D787&amp;C787))),E787&gt;='كارت صنف'!$J$2,E787&lt;='كارت صنف'!$J$3),COUNT($AJ$2:AJ786)+1,"")</f>
        <v/>
      </c>
    </row>
    <row r="788" spans="1:36" ht="27" thickTop="1" thickBot="1">
      <c r="A788" s="56"/>
      <c r="B788" s="57"/>
      <c r="C788" s="58"/>
      <c r="D788" s="59" t="str">
        <f>IFERROR(VLOOKUP(C788,'تكويد صنف_ارصدة'!$A$5:B1285,2,FALSE),"")</f>
        <v/>
      </c>
      <c r="E788" s="60"/>
      <c r="F788" s="61"/>
      <c r="G788" s="62"/>
      <c r="H788" s="61"/>
      <c r="I788" s="60"/>
      <c r="AJ788" s="3" t="str">
        <f>IF(AND(NOT(ISERR(FIND('كارت صنف'!$J$1,D788&amp;C788))),E788&gt;='كارت صنف'!$J$2,E788&lt;='كارت صنف'!$J$3),COUNT($AJ$2:AJ787)+1,"")</f>
        <v/>
      </c>
    </row>
    <row r="789" spans="1:36" ht="27" thickTop="1" thickBot="1">
      <c r="A789" s="56"/>
      <c r="B789" s="57"/>
      <c r="C789" s="58"/>
      <c r="D789" s="59" t="str">
        <f>IFERROR(VLOOKUP(C789,'تكويد صنف_ارصدة'!$A$5:B1286,2,FALSE),"")</f>
        <v/>
      </c>
      <c r="E789" s="60"/>
      <c r="F789" s="61"/>
      <c r="G789" s="62"/>
      <c r="H789" s="61"/>
      <c r="I789" s="60"/>
      <c r="AJ789" s="3" t="str">
        <f>IF(AND(NOT(ISERR(FIND('كارت صنف'!$J$1,D789&amp;C789))),E789&gt;='كارت صنف'!$J$2,E789&lt;='كارت صنف'!$J$3),COUNT($AJ$2:AJ788)+1,"")</f>
        <v/>
      </c>
    </row>
    <row r="790" spans="1:36" ht="27" thickTop="1" thickBot="1">
      <c r="A790" s="56"/>
      <c r="B790" s="57"/>
      <c r="C790" s="58"/>
      <c r="D790" s="59" t="str">
        <f>IFERROR(VLOOKUP(C790,'تكويد صنف_ارصدة'!$A$5:B1287,2,FALSE),"")</f>
        <v/>
      </c>
      <c r="E790" s="60"/>
      <c r="F790" s="61"/>
      <c r="G790" s="62"/>
      <c r="H790" s="61"/>
      <c r="I790" s="60"/>
      <c r="AJ790" s="3" t="str">
        <f>IF(AND(NOT(ISERR(FIND('كارت صنف'!$J$1,D790&amp;C790))),E790&gt;='كارت صنف'!$J$2,E790&lt;='كارت صنف'!$J$3),COUNT($AJ$2:AJ789)+1,"")</f>
        <v/>
      </c>
    </row>
    <row r="791" spans="1:36" ht="27" thickTop="1" thickBot="1">
      <c r="A791" s="56"/>
      <c r="B791" s="57"/>
      <c r="C791" s="58"/>
      <c r="D791" s="59" t="str">
        <f>IFERROR(VLOOKUP(C791,'تكويد صنف_ارصدة'!$A$5:B1288,2,FALSE),"")</f>
        <v/>
      </c>
      <c r="E791" s="60"/>
      <c r="F791" s="61"/>
      <c r="G791" s="62"/>
      <c r="H791" s="61"/>
      <c r="I791" s="60"/>
      <c r="AJ791" s="3" t="str">
        <f>IF(AND(NOT(ISERR(FIND('كارت صنف'!$J$1,D791&amp;C791))),E791&gt;='كارت صنف'!$J$2,E791&lt;='كارت صنف'!$J$3),COUNT($AJ$2:AJ790)+1,"")</f>
        <v/>
      </c>
    </row>
    <row r="792" spans="1:36" ht="27" thickTop="1" thickBot="1">
      <c r="A792" s="56"/>
      <c r="B792" s="57"/>
      <c r="C792" s="58"/>
      <c r="D792" s="59" t="str">
        <f>IFERROR(VLOOKUP(C792,'تكويد صنف_ارصدة'!$A$5:B1289,2,FALSE),"")</f>
        <v/>
      </c>
      <c r="E792" s="60"/>
      <c r="F792" s="61"/>
      <c r="G792" s="62"/>
      <c r="H792" s="61"/>
      <c r="I792" s="60"/>
      <c r="AJ792" s="3" t="str">
        <f>IF(AND(NOT(ISERR(FIND('كارت صنف'!$J$1,D792&amp;C792))),E792&gt;='كارت صنف'!$J$2,E792&lt;='كارت صنف'!$J$3),COUNT($AJ$2:AJ791)+1,"")</f>
        <v/>
      </c>
    </row>
    <row r="793" spans="1:36" ht="27" thickTop="1" thickBot="1">
      <c r="A793" s="56"/>
      <c r="B793" s="57"/>
      <c r="C793" s="58"/>
      <c r="D793" s="59" t="str">
        <f>IFERROR(VLOOKUP(C793,'تكويد صنف_ارصدة'!$A$5:B1290,2,FALSE),"")</f>
        <v/>
      </c>
      <c r="E793" s="60"/>
      <c r="F793" s="61"/>
      <c r="G793" s="62"/>
      <c r="H793" s="61"/>
      <c r="I793" s="60"/>
      <c r="AJ793" s="3" t="str">
        <f>IF(AND(NOT(ISERR(FIND('كارت صنف'!$J$1,D793&amp;C793))),E793&gt;='كارت صنف'!$J$2,E793&lt;='كارت صنف'!$J$3),COUNT($AJ$2:AJ792)+1,"")</f>
        <v/>
      </c>
    </row>
    <row r="794" spans="1:36" ht="27" thickTop="1" thickBot="1">
      <c r="A794" s="56"/>
      <c r="B794" s="57"/>
      <c r="C794" s="58"/>
      <c r="D794" s="59" t="str">
        <f>IFERROR(VLOOKUP(C794,'تكويد صنف_ارصدة'!$A$5:B1291,2,FALSE),"")</f>
        <v/>
      </c>
      <c r="E794" s="60"/>
      <c r="F794" s="61"/>
      <c r="G794" s="62"/>
      <c r="H794" s="61"/>
      <c r="I794" s="60"/>
      <c r="AJ794" s="3" t="str">
        <f>IF(AND(NOT(ISERR(FIND('كارت صنف'!$J$1,D794&amp;C794))),E794&gt;='كارت صنف'!$J$2,E794&lt;='كارت صنف'!$J$3),COUNT($AJ$2:AJ793)+1,"")</f>
        <v/>
      </c>
    </row>
    <row r="795" spans="1:36" ht="27" thickTop="1" thickBot="1">
      <c r="A795" s="56"/>
      <c r="B795" s="57"/>
      <c r="C795" s="58"/>
      <c r="D795" s="59" t="str">
        <f>IFERROR(VLOOKUP(C795,'تكويد صنف_ارصدة'!$A$5:B1292,2,FALSE),"")</f>
        <v/>
      </c>
      <c r="E795" s="60"/>
      <c r="F795" s="61"/>
      <c r="G795" s="62"/>
      <c r="H795" s="61"/>
      <c r="I795" s="60"/>
      <c r="AJ795" s="3" t="str">
        <f>IF(AND(NOT(ISERR(FIND('كارت صنف'!$J$1,D795&amp;C795))),E795&gt;='كارت صنف'!$J$2,E795&lt;='كارت صنف'!$J$3),COUNT($AJ$2:AJ794)+1,"")</f>
        <v/>
      </c>
    </row>
    <row r="796" spans="1:36" ht="27" thickTop="1" thickBot="1">
      <c r="A796" s="56"/>
      <c r="B796" s="57"/>
      <c r="C796" s="58"/>
      <c r="D796" s="59" t="str">
        <f>IFERROR(VLOOKUP(C796,'تكويد صنف_ارصدة'!$A$5:B1293,2,FALSE),"")</f>
        <v/>
      </c>
      <c r="E796" s="60"/>
      <c r="F796" s="61"/>
      <c r="G796" s="62"/>
      <c r="H796" s="61"/>
      <c r="I796" s="60"/>
      <c r="AJ796" s="3" t="str">
        <f>IF(AND(NOT(ISERR(FIND('كارت صنف'!$J$1,D796&amp;C796))),E796&gt;='كارت صنف'!$J$2,E796&lt;='كارت صنف'!$J$3),COUNT($AJ$2:AJ795)+1,"")</f>
        <v/>
      </c>
    </row>
    <row r="797" spans="1:36" ht="27" thickTop="1" thickBot="1">
      <c r="A797" s="56"/>
      <c r="B797" s="57"/>
      <c r="C797" s="58"/>
      <c r="D797" s="59" t="str">
        <f>IFERROR(VLOOKUP(C797,'تكويد صنف_ارصدة'!$A$5:B1294,2,FALSE),"")</f>
        <v/>
      </c>
      <c r="E797" s="60"/>
      <c r="F797" s="61"/>
      <c r="G797" s="62"/>
      <c r="H797" s="61"/>
      <c r="I797" s="60"/>
      <c r="AJ797" s="3" t="str">
        <f>IF(AND(NOT(ISERR(FIND('كارت صنف'!$J$1,D797&amp;C797))),E797&gt;='كارت صنف'!$J$2,E797&lt;='كارت صنف'!$J$3),COUNT($AJ$2:AJ796)+1,"")</f>
        <v/>
      </c>
    </row>
    <row r="798" spans="1:36" ht="27" thickTop="1" thickBot="1">
      <c r="A798" s="56"/>
      <c r="B798" s="57"/>
      <c r="C798" s="58"/>
      <c r="D798" s="59" t="str">
        <f>IFERROR(VLOOKUP(C798,'تكويد صنف_ارصدة'!$A$5:B1295,2,FALSE),"")</f>
        <v/>
      </c>
      <c r="E798" s="60"/>
      <c r="F798" s="61"/>
      <c r="G798" s="62"/>
      <c r="H798" s="61"/>
      <c r="I798" s="60"/>
      <c r="AJ798" s="3" t="str">
        <f>IF(AND(NOT(ISERR(FIND('كارت صنف'!$J$1,D798&amp;C798))),E798&gt;='كارت صنف'!$J$2,E798&lt;='كارت صنف'!$J$3),COUNT($AJ$2:AJ797)+1,"")</f>
        <v/>
      </c>
    </row>
    <row r="799" spans="1:36" ht="27" thickTop="1" thickBot="1">
      <c r="A799" s="56"/>
      <c r="B799" s="57"/>
      <c r="C799" s="58"/>
      <c r="D799" s="59" t="str">
        <f>IFERROR(VLOOKUP(C799,'تكويد صنف_ارصدة'!$A$5:B1296,2,FALSE),"")</f>
        <v/>
      </c>
      <c r="E799" s="60"/>
      <c r="F799" s="61"/>
      <c r="G799" s="62"/>
      <c r="H799" s="61"/>
      <c r="I799" s="60"/>
      <c r="AJ799" s="3" t="str">
        <f>IF(AND(NOT(ISERR(FIND('كارت صنف'!$J$1,D799&amp;C799))),E799&gt;='كارت صنف'!$J$2,E799&lt;='كارت صنف'!$J$3),COUNT($AJ$2:AJ798)+1,"")</f>
        <v/>
      </c>
    </row>
    <row r="800" spans="1:36" ht="27" thickTop="1" thickBot="1">
      <c r="A800" s="56"/>
      <c r="B800" s="57"/>
      <c r="C800" s="58"/>
      <c r="D800" s="59" t="str">
        <f>IFERROR(VLOOKUP(C800,'تكويد صنف_ارصدة'!$A$5:B1297,2,FALSE),"")</f>
        <v/>
      </c>
      <c r="E800" s="60"/>
      <c r="F800" s="61"/>
      <c r="G800" s="62"/>
      <c r="H800" s="61"/>
      <c r="I800" s="60"/>
      <c r="AJ800" s="3" t="str">
        <f>IF(AND(NOT(ISERR(FIND('كارت صنف'!$J$1,D800&amp;C800))),E800&gt;='كارت صنف'!$J$2,E800&lt;='كارت صنف'!$J$3),COUNT($AJ$2:AJ799)+1,"")</f>
        <v/>
      </c>
    </row>
    <row r="801" spans="1:36" ht="27" thickTop="1" thickBot="1">
      <c r="A801" s="56"/>
      <c r="B801" s="57"/>
      <c r="C801" s="58"/>
      <c r="D801" s="59" t="str">
        <f>IFERROR(VLOOKUP(C801,'تكويد صنف_ارصدة'!$A$5:B1298,2,FALSE),"")</f>
        <v/>
      </c>
      <c r="E801" s="60"/>
      <c r="F801" s="61"/>
      <c r="G801" s="62"/>
      <c r="H801" s="61"/>
      <c r="I801" s="60"/>
      <c r="AJ801" s="3" t="str">
        <f>IF(AND(NOT(ISERR(FIND('كارت صنف'!$J$1,D801&amp;C801))),E801&gt;='كارت صنف'!$J$2,E801&lt;='كارت صنف'!$J$3),COUNT($AJ$2:AJ800)+1,"")</f>
        <v/>
      </c>
    </row>
    <row r="802" spans="1:36" ht="27" thickTop="1" thickBot="1">
      <c r="A802" s="56"/>
      <c r="B802" s="57"/>
      <c r="C802" s="58"/>
      <c r="D802" s="59" t="str">
        <f>IFERROR(VLOOKUP(C802,'تكويد صنف_ارصدة'!$A$5:B1299,2,FALSE),"")</f>
        <v/>
      </c>
      <c r="E802" s="60"/>
      <c r="F802" s="61"/>
      <c r="G802" s="62"/>
      <c r="H802" s="61"/>
      <c r="I802" s="60"/>
      <c r="AJ802" s="3" t="str">
        <f>IF(AND(NOT(ISERR(FIND('كارت صنف'!$J$1,D802&amp;C802))),E802&gt;='كارت صنف'!$J$2,E802&lt;='كارت صنف'!$J$3),COUNT($AJ$2:AJ801)+1,"")</f>
        <v/>
      </c>
    </row>
    <row r="803" spans="1:36" ht="27" thickTop="1" thickBot="1">
      <c r="A803" s="56"/>
      <c r="B803" s="57"/>
      <c r="C803" s="58"/>
      <c r="D803" s="59" t="str">
        <f>IFERROR(VLOOKUP(C803,'تكويد صنف_ارصدة'!$A$5:B1300,2,FALSE),"")</f>
        <v/>
      </c>
      <c r="E803" s="60"/>
      <c r="F803" s="61"/>
      <c r="G803" s="62"/>
      <c r="H803" s="61"/>
      <c r="I803" s="60"/>
      <c r="AJ803" s="3" t="str">
        <f>IF(AND(NOT(ISERR(FIND('كارت صنف'!$J$1,D803&amp;C803))),E803&gt;='كارت صنف'!$J$2,E803&lt;='كارت صنف'!$J$3),COUNT($AJ$2:AJ802)+1,"")</f>
        <v/>
      </c>
    </row>
    <row r="804" spans="1:36" ht="27" thickTop="1" thickBot="1">
      <c r="A804" s="56"/>
      <c r="B804" s="57"/>
      <c r="C804" s="58"/>
      <c r="D804" s="59" t="str">
        <f>IFERROR(VLOOKUP(C804,'تكويد صنف_ارصدة'!$A$5:B1301,2,FALSE),"")</f>
        <v/>
      </c>
      <c r="E804" s="60"/>
      <c r="F804" s="61"/>
      <c r="G804" s="62"/>
      <c r="H804" s="61"/>
      <c r="I804" s="60"/>
      <c r="AJ804" s="3" t="str">
        <f>IF(AND(NOT(ISERR(FIND('كارت صنف'!$J$1,D804&amp;C804))),E804&gt;='كارت صنف'!$J$2,E804&lt;='كارت صنف'!$J$3),COUNT($AJ$2:AJ803)+1,"")</f>
        <v/>
      </c>
    </row>
    <row r="805" spans="1:36" ht="27" thickTop="1" thickBot="1">
      <c r="A805" s="56"/>
      <c r="B805" s="57"/>
      <c r="C805" s="58"/>
      <c r="D805" s="59" t="str">
        <f>IFERROR(VLOOKUP(C805,'تكويد صنف_ارصدة'!$A$5:B1302,2,FALSE),"")</f>
        <v/>
      </c>
      <c r="E805" s="60"/>
      <c r="F805" s="61"/>
      <c r="G805" s="62"/>
      <c r="H805" s="61"/>
      <c r="I805" s="60"/>
      <c r="AJ805" s="3" t="str">
        <f>IF(AND(NOT(ISERR(FIND('كارت صنف'!$J$1,D805&amp;C805))),E805&gt;='كارت صنف'!$J$2,E805&lt;='كارت صنف'!$J$3),COUNT($AJ$2:AJ804)+1,"")</f>
        <v/>
      </c>
    </row>
    <row r="806" spans="1:36" ht="27" thickTop="1" thickBot="1">
      <c r="A806" s="56"/>
      <c r="B806" s="57"/>
      <c r="C806" s="58"/>
      <c r="D806" s="59" t="str">
        <f>IFERROR(VLOOKUP(C806,'تكويد صنف_ارصدة'!$A$5:B1303,2,FALSE),"")</f>
        <v/>
      </c>
      <c r="E806" s="60"/>
      <c r="F806" s="61"/>
      <c r="G806" s="62"/>
      <c r="H806" s="61"/>
      <c r="I806" s="60"/>
      <c r="AJ806" s="3" t="str">
        <f>IF(AND(NOT(ISERR(FIND('كارت صنف'!$J$1,D806&amp;C806))),E806&gt;='كارت صنف'!$J$2,E806&lt;='كارت صنف'!$J$3),COUNT($AJ$2:AJ805)+1,"")</f>
        <v/>
      </c>
    </row>
    <row r="807" spans="1:36" ht="27" thickTop="1" thickBot="1">
      <c r="A807" s="56"/>
      <c r="B807" s="57"/>
      <c r="C807" s="58"/>
      <c r="D807" s="59" t="str">
        <f>IFERROR(VLOOKUP(C807,'تكويد صنف_ارصدة'!$A$5:B1304,2,FALSE),"")</f>
        <v/>
      </c>
      <c r="E807" s="60"/>
      <c r="F807" s="61"/>
      <c r="G807" s="62"/>
      <c r="H807" s="61"/>
      <c r="I807" s="60"/>
      <c r="AJ807" s="3" t="str">
        <f>IF(AND(NOT(ISERR(FIND('كارت صنف'!$J$1,D807&amp;C807))),E807&gt;='كارت صنف'!$J$2,E807&lt;='كارت صنف'!$J$3),COUNT($AJ$2:AJ806)+1,"")</f>
        <v/>
      </c>
    </row>
    <row r="808" spans="1:36" ht="27" thickTop="1" thickBot="1">
      <c r="A808" s="56"/>
      <c r="B808" s="57"/>
      <c r="C808" s="58"/>
      <c r="D808" s="59" t="str">
        <f>IFERROR(VLOOKUP(C808,'تكويد صنف_ارصدة'!$A$5:B1305,2,FALSE),"")</f>
        <v/>
      </c>
      <c r="E808" s="60"/>
      <c r="F808" s="61"/>
      <c r="G808" s="62"/>
      <c r="H808" s="61"/>
      <c r="I808" s="60"/>
      <c r="AJ808" s="3" t="str">
        <f>IF(AND(NOT(ISERR(FIND('كارت صنف'!$J$1,D808&amp;C808))),E808&gt;='كارت صنف'!$J$2,E808&lt;='كارت صنف'!$J$3),COUNT($AJ$2:AJ807)+1,"")</f>
        <v/>
      </c>
    </row>
    <row r="809" spans="1:36" ht="27" thickTop="1" thickBot="1">
      <c r="A809" s="56"/>
      <c r="B809" s="57"/>
      <c r="C809" s="58"/>
      <c r="D809" s="59" t="str">
        <f>IFERROR(VLOOKUP(C809,'تكويد صنف_ارصدة'!$A$5:B1306,2,FALSE),"")</f>
        <v/>
      </c>
      <c r="E809" s="60"/>
      <c r="F809" s="61"/>
      <c r="G809" s="62"/>
      <c r="H809" s="61"/>
      <c r="I809" s="60"/>
      <c r="AJ809" s="3" t="str">
        <f>IF(AND(NOT(ISERR(FIND('كارت صنف'!$J$1,D809&amp;C809))),E809&gt;='كارت صنف'!$J$2,E809&lt;='كارت صنف'!$J$3),COUNT($AJ$2:AJ808)+1,"")</f>
        <v/>
      </c>
    </row>
    <row r="810" spans="1:36" ht="27" thickTop="1" thickBot="1">
      <c r="A810" s="56"/>
      <c r="B810" s="57"/>
      <c r="C810" s="58"/>
      <c r="D810" s="59" t="str">
        <f>IFERROR(VLOOKUP(C810,'تكويد صنف_ارصدة'!$A$5:B1307,2,FALSE),"")</f>
        <v/>
      </c>
      <c r="E810" s="60"/>
      <c r="F810" s="61"/>
      <c r="G810" s="62"/>
      <c r="H810" s="61"/>
      <c r="I810" s="60"/>
      <c r="AJ810" s="3" t="str">
        <f>IF(AND(NOT(ISERR(FIND('كارت صنف'!$J$1,D810&amp;C810))),E810&gt;='كارت صنف'!$J$2,E810&lt;='كارت صنف'!$J$3),COUNT($AJ$2:AJ809)+1,"")</f>
        <v/>
      </c>
    </row>
    <row r="811" spans="1:36" ht="27" thickTop="1" thickBot="1">
      <c r="A811" s="56"/>
      <c r="B811" s="57"/>
      <c r="C811" s="58"/>
      <c r="D811" s="59" t="str">
        <f>IFERROR(VLOOKUP(C811,'تكويد صنف_ارصدة'!$A$5:B1308,2,FALSE),"")</f>
        <v/>
      </c>
      <c r="E811" s="60"/>
      <c r="F811" s="61"/>
      <c r="G811" s="62"/>
      <c r="H811" s="61"/>
      <c r="I811" s="60"/>
      <c r="AJ811" s="3" t="str">
        <f>IF(AND(NOT(ISERR(FIND('كارت صنف'!$J$1,D811&amp;C811))),E811&gt;='كارت صنف'!$J$2,E811&lt;='كارت صنف'!$J$3),COUNT($AJ$2:AJ810)+1,"")</f>
        <v/>
      </c>
    </row>
    <row r="812" spans="1:36" ht="27" thickTop="1" thickBot="1">
      <c r="A812" s="56"/>
      <c r="B812" s="57"/>
      <c r="C812" s="58"/>
      <c r="D812" s="59" t="str">
        <f>IFERROR(VLOOKUP(C812,'تكويد صنف_ارصدة'!$A$5:B1309,2,FALSE),"")</f>
        <v/>
      </c>
      <c r="E812" s="60"/>
      <c r="F812" s="61"/>
      <c r="G812" s="62"/>
      <c r="H812" s="61"/>
      <c r="I812" s="60"/>
      <c r="AJ812" s="3" t="str">
        <f>IF(AND(NOT(ISERR(FIND('كارت صنف'!$J$1,D812&amp;C812))),E812&gt;='كارت صنف'!$J$2,E812&lt;='كارت صنف'!$J$3),COUNT($AJ$2:AJ811)+1,"")</f>
        <v/>
      </c>
    </row>
    <row r="813" spans="1:36" ht="27" thickTop="1" thickBot="1">
      <c r="A813" s="56"/>
      <c r="B813" s="57"/>
      <c r="C813" s="58"/>
      <c r="D813" s="59" t="str">
        <f>IFERROR(VLOOKUP(C813,'تكويد صنف_ارصدة'!$A$5:B1310,2,FALSE),"")</f>
        <v/>
      </c>
      <c r="E813" s="60"/>
      <c r="F813" s="61"/>
      <c r="G813" s="62"/>
      <c r="H813" s="61"/>
      <c r="I813" s="60"/>
      <c r="AJ813" s="3" t="str">
        <f>IF(AND(NOT(ISERR(FIND('كارت صنف'!$J$1,D813&amp;C813))),E813&gt;='كارت صنف'!$J$2,E813&lt;='كارت صنف'!$J$3),COUNT($AJ$2:AJ812)+1,"")</f>
        <v/>
      </c>
    </row>
    <row r="814" spans="1:36" ht="27" thickTop="1" thickBot="1">
      <c r="A814" s="56"/>
      <c r="B814" s="57"/>
      <c r="C814" s="58"/>
      <c r="D814" s="59" t="str">
        <f>IFERROR(VLOOKUP(C814,'تكويد صنف_ارصدة'!$A$5:B1311,2,FALSE),"")</f>
        <v/>
      </c>
      <c r="E814" s="60"/>
      <c r="F814" s="61"/>
      <c r="G814" s="62"/>
      <c r="H814" s="61"/>
      <c r="I814" s="60"/>
      <c r="AJ814" s="3" t="str">
        <f>IF(AND(NOT(ISERR(FIND('كارت صنف'!$J$1,D814&amp;C814))),E814&gt;='كارت صنف'!$J$2,E814&lt;='كارت صنف'!$J$3),COUNT($AJ$2:AJ813)+1,"")</f>
        <v/>
      </c>
    </row>
    <row r="815" spans="1:36" ht="27" thickTop="1" thickBot="1">
      <c r="A815" s="56"/>
      <c r="B815" s="57"/>
      <c r="C815" s="58"/>
      <c r="D815" s="59" t="str">
        <f>IFERROR(VLOOKUP(C815,'تكويد صنف_ارصدة'!$A$5:B1312,2,FALSE),"")</f>
        <v/>
      </c>
      <c r="E815" s="60"/>
      <c r="F815" s="61"/>
      <c r="G815" s="62"/>
      <c r="H815" s="61"/>
      <c r="I815" s="60"/>
      <c r="AJ815" s="3" t="str">
        <f>IF(AND(NOT(ISERR(FIND('كارت صنف'!$J$1,D815&amp;C815))),E815&gt;='كارت صنف'!$J$2,E815&lt;='كارت صنف'!$J$3),COUNT($AJ$2:AJ814)+1,"")</f>
        <v/>
      </c>
    </row>
    <row r="816" spans="1:36" ht="27" thickTop="1" thickBot="1">
      <c r="A816" s="56"/>
      <c r="B816" s="57"/>
      <c r="C816" s="58"/>
      <c r="D816" s="59" t="str">
        <f>IFERROR(VLOOKUP(C816,'تكويد صنف_ارصدة'!$A$5:B1313,2,FALSE),"")</f>
        <v/>
      </c>
      <c r="E816" s="60"/>
      <c r="F816" s="61"/>
      <c r="G816" s="62"/>
      <c r="H816" s="61"/>
      <c r="I816" s="60"/>
      <c r="AJ816" s="3" t="str">
        <f>IF(AND(NOT(ISERR(FIND('كارت صنف'!$J$1,D816&amp;C816))),E816&gt;='كارت صنف'!$J$2,E816&lt;='كارت صنف'!$J$3),COUNT($AJ$2:AJ815)+1,"")</f>
        <v/>
      </c>
    </row>
    <row r="817" spans="1:36" ht="27" thickTop="1" thickBot="1">
      <c r="A817" s="56"/>
      <c r="B817" s="57"/>
      <c r="C817" s="58"/>
      <c r="D817" s="59" t="str">
        <f>IFERROR(VLOOKUP(C817,'تكويد صنف_ارصدة'!$A$5:B1314,2,FALSE),"")</f>
        <v/>
      </c>
      <c r="E817" s="60"/>
      <c r="F817" s="61"/>
      <c r="G817" s="62"/>
      <c r="H817" s="61"/>
      <c r="I817" s="60"/>
      <c r="AJ817" s="3" t="str">
        <f>IF(AND(NOT(ISERR(FIND('كارت صنف'!$J$1,D817&amp;C817))),E817&gt;='كارت صنف'!$J$2,E817&lt;='كارت صنف'!$J$3),COUNT($AJ$2:AJ816)+1,"")</f>
        <v/>
      </c>
    </row>
    <row r="818" spans="1:36" ht="27" thickTop="1" thickBot="1">
      <c r="A818" s="56"/>
      <c r="B818" s="57"/>
      <c r="C818" s="58"/>
      <c r="D818" s="59" t="str">
        <f>IFERROR(VLOOKUP(C818,'تكويد صنف_ارصدة'!$A$5:B1315,2,FALSE),"")</f>
        <v/>
      </c>
      <c r="E818" s="60"/>
      <c r="F818" s="61"/>
      <c r="G818" s="62"/>
      <c r="H818" s="61"/>
      <c r="I818" s="60"/>
      <c r="AJ818" s="3" t="str">
        <f>IF(AND(NOT(ISERR(FIND('كارت صنف'!$J$1,D818&amp;C818))),E818&gt;='كارت صنف'!$J$2,E818&lt;='كارت صنف'!$J$3),COUNT($AJ$2:AJ817)+1,"")</f>
        <v/>
      </c>
    </row>
    <row r="819" spans="1:36" ht="27" thickTop="1" thickBot="1">
      <c r="A819" s="56"/>
      <c r="B819" s="57"/>
      <c r="C819" s="58"/>
      <c r="D819" s="59" t="str">
        <f>IFERROR(VLOOKUP(C819,'تكويد صنف_ارصدة'!$A$5:B1316,2,FALSE),"")</f>
        <v/>
      </c>
      <c r="E819" s="60"/>
      <c r="F819" s="61"/>
      <c r="G819" s="62"/>
      <c r="H819" s="61"/>
      <c r="I819" s="60"/>
      <c r="AJ819" s="3" t="str">
        <f>IF(AND(NOT(ISERR(FIND('كارت صنف'!$J$1,D819&amp;C819))),E819&gt;='كارت صنف'!$J$2,E819&lt;='كارت صنف'!$J$3),COUNT($AJ$2:AJ818)+1,"")</f>
        <v/>
      </c>
    </row>
    <row r="820" spans="1:36" ht="27" thickTop="1" thickBot="1">
      <c r="A820" s="56"/>
      <c r="B820" s="57"/>
      <c r="C820" s="58"/>
      <c r="D820" s="59" t="str">
        <f>IFERROR(VLOOKUP(C820,'تكويد صنف_ارصدة'!$A$5:B1317,2,FALSE),"")</f>
        <v/>
      </c>
      <c r="E820" s="60"/>
      <c r="F820" s="61"/>
      <c r="G820" s="62"/>
      <c r="H820" s="61"/>
      <c r="I820" s="60"/>
      <c r="AJ820" s="3" t="str">
        <f>IF(AND(NOT(ISERR(FIND('كارت صنف'!$J$1,D820&amp;C820))),E820&gt;='كارت صنف'!$J$2,E820&lt;='كارت صنف'!$J$3),COUNT($AJ$2:AJ819)+1,"")</f>
        <v/>
      </c>
    </row>
    <row r="821" spans="1:36" ht="27" thickTop="1" thickBot="1">
      <c r="A821" s="56"/>
      <c r="B821" s="57"/>
      <c r="C821" s="58"/>
      <c r="D821" s="59" t="str">
        <f>IFERROR(VLOOKUP(C821,'تكويد صنف_ارصدة'!$A$5:B1318,2,FALSE),"")</f>
        <v/>
      </c>
      <c r="E821" s="60"/>
      <c r="F821" s="61"/>
      <c r="G821" s="62"/>
      <c r="H821" s="61"/>
      <c r="I821" s="60"/>
      <c r="AJ821" s="3" t="str">
        <f>IF(AND(NOT(ISERR(FIND('كارت صنف'!$J$1,D821&amp;C821))),E821&gt;='كارت صنف'!$J$2,E821&lt;='كارت صنف'!$J$3),COUNT($AJ$2:AJ820)+1,"")</f>
        <v/>
      </c>
    </row>
    <row r="822" spans="1:36" ht="27" thickTop="1" thickBot="1">
      <c r="A822" s="56"/>
      <c r="B822" s="57"/>
      <c r="C822" s="58"/>
      <c r="D822" s="59" t="str">
        <f>IFERROR(VLOOKUP(C822,'تكويد صنف_ارصدة'!$A$5:B1319,2,FALSE),"")</f>
        <v/>
      </c>
      <c r="E822" s="60"/>
      <c r="F822" s="61"/>
      <c r="G822" s="62"/>
      <c r="H822" s="61"/>
      <c r="I822" s="60"/>
      <c r="AJ822" s="3" t="str">
        <f>IF(AND(NOT(ISERR(FIND('كارت صنف'!$J$1,D822&amp;C822))),E822&gt;='كارت صنف'!$J$2,E822&lt;='كارت صنف'!$J$3),COUNT($AJ$2:AJ821)+1,"")</f>
        <v/>
      </c>
    </row>
    <row r="823" spans="1:36" ht="27" thickTop="1" thickBot="1">
      <c r="A823" s="56"/>
      <c r="B823" s="57"/>
      <c r="C823" s="58"/>
      <c r="D823" s="59" t="str">
        <f>IFERROR(VLOOKUP(C823,'تكويد صنف_ارصدة'!$A$5:B1320,2,FALSE),"")</f>
        <v/>
      </c>
      <c r="E823" s="60"/>
      <c r="F823" s="61"/>
      <c r="G823" s="62"/>
      <c r="H823" s="61"/>
      <c r="I823" s="60"/>
      <c r="AJ823" s="3" t="str">
        <f>IF(AND(NOT(ISERR(FIND('كارت صنف'!$J$1,D823&amp;C823))),E823&gt;='كارت صنف'!$J$2,E823&lt;='كارت صنف'!$J$3),COUNT($AJ$2:AJ822)+1,"")</f>
        <v/>
      </c>
    </row>
    <row r="824" spans="1:36" ht="27" thickTop="1" thickBot="1">
      <c r="A824" s="56"/>
      <c r="B824" s="57"/>
      <c r="C824" s="58"/>
      <c r="D824" s="59" t="str">
        <f>IFERROR(VLOOKUP(C824,'تكويد صنف_ارصدة'!$A$5:B1321,2,FALSE),"")</f>
        <v/>
      </c>
      <c r="E824" s="60"/>
      <c r="F824" s="61"/>
      <c r="G824" s="62"/>
      <c r="H824" s="61"/>
      <c r="I824" s="60"/>
      <c r="AJ824" s="3" t="str">
        <f>IF(AND(NOT(ISERR(FIND('كارت صنف'!$J$1,D824&amp;C824))),E824&gt;='كارت صنف'!$J$2,E824&lt;='كارت صنف'!$J$3),COUNT($AJ$2:AJ823)+1,"")</f>
        <v/>
      </c>
    </row>
    <row r="825" spans="1:36" ht="27" thickTop="1" thickBot="1">
      <c r="A825" s="56"/>
      <c r="B825" s="57"/>
      <c r="C825" s="58"/>
      <c r="D825" s="59" t="str">
        <f>IFERROR(VLOOKUP(C825,'تكويد صنف_ارصدة'!$A$5:B1322,2,FALSE),"")</f>
        <v/>
      </c>
      <c r="E825" s="60"/>
      <c r="F825" s="61"/>
      <c r="G825" s="62"/>
      <c r="H825" s="61"/>
      <c r="I825" s="60"/>
      <c r="AJ825" s="3" t="str">
        <f>IF(AND(NOT(ISERR(FIND('كارت صنف'!$J$1,D825&amp;C825))),E825&gt;='كارت صنف'!$J$2,E825&lt;='كارت صنف'!$J$3),COUNT($AJ$2:AJ824)+1,"")</f>
        <v/>
      </c>
    </row>
    <row r="826" spans="1:36" ht="27" thickTop="1" thickBot="1">
      <c r="A826" s="56"/>
      <c r="B826" s="57"/>
      <c r="C826" s="58"/>
      <c r="D826" s="59" t="str">
        <f>IFERROR(VLOOKUP(C826,'تكويد صنف_ارصدة'!$A$5:B1323,2,FALSE),"")</f>
        <v/>
      </c>
      <c r="E826" s="60"/>
      <c r="F826" s="61"/>
      <c r="G826" s="62"/>
      <c r="H826" s="61"/>
      <c r="I826" s="60"/>
      <c r="AJ826" s="3" t="str">
        <f>IF(AND(NOT(ISERR(FIND('كارت صنف'!$J$1,D826&amp;C826))),E826&gt;='كارت صنف'!$J$2,E826&lt;='كارت صنف'!$J$3),COUNT($AJ$2:AJ825)+1,"")</f>
        <v/>
      </c>
    </row>
    <row r="827" spans="1:36" ht="27" thickTop="1" thickBot="1">
      <c r="A827" s="56"/>
      <c r="B827" s="57"/>
      <c r="C827" s="58"/>
      <c r="D827" s="59" t="str">
        <f>IFERROR(VLOOKUP(C827,'تكويد صنف_ارصدة'!$A$5:B1324,2,FALSE),"")</f>
        <v/>
      </c>
      <c r="E827" s="60"/>
      <c r="F827" s="61"/>
      <c r="G827" s="62"/>
      <c r="H827" s="61"/>
      <c r="I827" s="60"/>
      <c r="AJ827" s="3" t="str">
        <f>IF(AND(NOT(ISERR(FIND('كارت صنف'!$J$1,D827&amp;C827))),E827&gt;='كارت صنف'!$J$2,E827&lt;='كارت صنف'!$J$3),COUNT($AJ$2:AJ826)+1,"")</f>
        <v/>
      </c>
    </row>
    <row r="828" spans="1:36" ht="27" thickTop="1" thickBot="1">
      <c r="A828" s="56"/>
      <c r="B828" s="57"/>
      <c r="C828" s="58"/>
      <c r="D828" s="59" t="str">
        <f>IFERROR(VLOOKUP(C828,'تكويد صنف_ارصدة'!$A$5:B1325,2,FALSE),"")</f>
        <v/>
      </c>
      <c r="E828" s="60"/>
      <c r="F828" s="61"/>
      <c r="G828" s="62"/>
      <c r="H828" s="61"/>
      <c r="I828" s="60"/>
      <c r="AJ828" s="3" t="str">
        <f>IF(AND(NOT(ISERR(FIND('كارت صنف'!$J$1,D828&amp;C828))),E828&gt;='كارت صنف'!$J$2,E828&lt;='كارت صنف'!$J$3),COUNT($AJ$2:AJ827)+1,"")</f>
        <v/>
      </c>
    </row>
    <row r="829" spans="1:36" ht="27" thickTop="1" thickBot="1">
      <c r="A829" s="56"/>
      <c r="B829" s="57"/>
      <c r="C829" s="58"/>
      <c r="D829" s="59" t="str">
        <f>IFERROR(VLOOKUP(C829,'تكويد صنف_ارصدة'!$A$5:B1326,2,FALSE),"")</f>
        <v/>
      </c>
      <c r="E829" s="60"/>
      <c r="F829" s="61"/>
      <c r="G829" s="62"/>
      <c r="H829" s="61"/>
      <c r="I829" s="60"/>
      <c r="AJ829" s="3" t="str">
        <f>IF(AND(NOT(ISERR(FIND('كارت صنف'!$J$1,D829&amp;C829))),E829&gt;='كارت صنف'!$J$2,E829&lt;='كارت صنف'!$J$3),COUNT($AJ$2:AJ828)+1,"")</f>
        <v/>
      </c>
    </row>
    <row r="830" spans="1:36" ht="27" thickTop="1" thickBot="1">
      <c r="A830" s="56"/>
      <c r="B830" s="57"/>
      <c r="C830" s="58"/>
      <c r="D830" s="59" t="str">
        <f>IFERROR(VLOOKUP(C830,'تكويد صنف_ارصدة'!$A$5:B1327,2,FALSE),"")</f>
        <v/>
      </c>
      <c r="E830" s="60"/>
      <c r="F830" s="61"/>
      <c r="G830" s="62"/>
      <c r="H830" s="61"/>
      <c r="I830" s="60"/>
      <c r="AJ830" s="3" t="str">
        <f>IF(AND(NOT(ISERR(FIND('كارت صنف'!$J$1,D830&amp;C830))),E830&gt;='كارت صنف'!$J$2,E830&lt;='كارت صنف'!$J$3),COUNT($AJ$2:AJ829)+1,"")</f>
        <v/>
      </c>
    </row>
    <row r="831" spans="1:36" ht="27" thickTop="1" thickBot="1">
      <c r="A831" s="56"/>
      <c r="B831" s="57"/>
      <c r="C831" s="58"/>
      <c r="D831" s="59" t="str">
        <f>IFERROR(VLOOKUP(C831,'تكويد صنف_ارصدة'!$A$5:B1328,2,FALSE),"")</f>
        <v/>
      </c>
      <c r="E831" s="60"/>
      <c r="F831" s="61"/>
      <c r="G831" s="62"/>
      <c r="H831" s="61"/>
      <c r="I831" s="60"/>
      <c r="AJ831" s="3" t="str">
        <f>IF(AND(NOT(ISERR(FIND('كارت صنف'!$J$1,D831&amp;C831))),E831&gt;='كارت صنف'!$J$2,E831&lt;='كارت صنف'!$J$3),COUNT($AJ$2:AJ830)+1,"")</f>
        <v/>
      </c>
    </row>
    <row r="832" spans="1:36" ht="27" thickTop="1" thickBot="1">
      <c r="A832" s="56"/>
      <c r="B832" s="57"/>
      <c r="C832" s="58"/>
      <c r="D832" s="59" t="str">
        <f>IFERROR(VLOOKUP(C832,'تكويد صنف_ارصدة'!$A$5:B1329,2,FALSE),"")</f>
        <v/>
      </c>
      <c r="E832" s="60"/>
      <c r="F832" s="61"/>
      <c r="G832" s="62"/>
      <c r="H832" s="61"/>
      <c r="I832" s="60"/>
      <c r="AJ832" s="3" t="str">
        <f>IF(AND(NOT(ISERR(FIND('كارت صنف'!$J$1,D832&amp;C832))),E832&gt;='كارت صنف'!$J$2,E832&lt;='كارت صنف'!$J$3),COUNT($AJ$2:AJ831)+1,"")</f>
        <v/>
      </c>
    </row>
    <row r="833" spans="1:36" ht="27" thickTop="1" thickBot="1">
      <c r="A833" s="56"/>
      <c r="B833" s="57"/>
      <c r="C833" s="58"/>
      <c r="D833" s="59" t="str">
        <f>IFERROR(VLOOKUP(C833,'تكويد صنف_ارصدة'!$A$5:B1330,2,FALSE),"")</f>
        <v/>
      </c>
      <c r="E833" s="60"/>
      <c r="F833" s="61"/>
      <c r="G833" s="62"/>
      <c r="H833" s="61"/>
      <c r="I833" s="60"/>
      <c r="AJ833" s="3" t="str">
        <f>IF(AND(NOT(ISERR(FIND('كارت صنف'!$J$1,D833&amp;C833))),E833&gt;='كارت صنف'!$J$2,E833&lt;='كارت صنف'!$J$3),COUNT($AJ$2:AJ832)+1,"")</f>
        <v/>
      </c>
    </row>
    <row r="834" spans="1:36" ht="27" thickTop="1" thickBot="1">
      <c r="A834" s="56"/>
      <c r="B834" s="57"/>
      <c r="C834" s="58"/>
      <c r="D834" s="59" t="str">
        <f>IFERROR(VLOOKUP(C834,'تكويد صنف_ارصدة'!$A$5:B1331,2,FALSE),"")</f>
        <v/>
      </c>
      <c r="E834" s="60"/>
      <c r="F834" s="61"/>
      <c r="G834" s="62"/>
      <c r="H834" s="61"/>
      <c r="I834" s="60"/>
      <c r="AJ834" s="3" t="str">
        <f>IF(AND(NOT(ISERR(FIND('كارت صنف'!$J$1,D834&amp;C834))),E834&gt;='كارت صنف'!$J$2,E834&lt;='كارت صنف'!$J$3),COUNT($AJ$2:AJ833)+1,"")</f>
        <v/>
      </c>
    </row>
    <row r="835" spans="1:36" ht="27" thickTop="1" thickBot="1">
      <c r="A835" s="56"/>
      <c r="B835" s="57"/>
      <c r="C835" s="58"/>
      <c r="D835" s="59" t="str">
        <f>IFERROR(VLOOKUP(C835,'تكويد صنف_ارصدة'!$A$5:B1332,2,FALSE),"")</f>
        <v/>
      </c>
      <c r="E835" s="60"/>
      <c r="F835" s="61"/>
      <c r="G835" s="62"/>
      <c r="H835" s="61"/>
      <c r="I835" s="60"/>
      <c r="AJ835" s="3" t="str">
        <f>IF(AND(NOT(ISERR(FIND('كارت صنف'!$J$1,D835&amp;C835))),E835&gt;='كارت صنف'!$J$2,E835&lt;='كارت صنف'!$J$3),COUNT($AJ$2:AJ834)+1,"")</f>
        <v/>
      </c>
    </row>
    <row r="836" spans="1:36" ht="27" thickTop="1" thickBot="1">
      <c r="A836" s="56"/>
      <c r="B836" s="57"/>
      <c r="C836" s="58"/>
      <c r="D836" s="59" t="str">
        <f>IFERROR(VLOOKUP(C836,'تكويد صنف_ارصدة'!$A$5:B1333,2,FALSE),"")</f>
        <v/>
      </c>
      <c r="E836" s="60"/>
      <c r="F836" s="61"/>
      <c r="G836" s="62"/>
      <c r="H836" s="61"/>
      <c r="I836" s="60"/>
      <c r="AJ836" s="3" t="str">
        <f>IF(AND(NOT(ISERR(FIND('كارت صنف'!$J$1,D836&amp;C836))),E836&gt;='كارت صنف'!$J$2,E836&lt;='كارت صنف'!$J$3),COUNT($AJ$2:AJ835)+1,"")</f>
        <v/>
      </c>
    </row>
    <row r="837" spans="1:36" ht="27" thickTop="1" thickBot="1">
      <c r="A837" s="56"/>
      <c r="B837" s="57"/>
      <c r="C837" s="58"/>
      <c r="D837" s="59" t="str">
        <f>IFERROR(VLOOKUP(C837,'تكويد صنف_ارصدة'!$A$5:B1334,2,FALSE),"")</f>
        <v/>
      </c>
      <c r="E837" s="60"/>
      <c r="F837" s="61"/>
      <c r="G837" s="62"/>
      <c r="H837" s="61"/>
      <c r="I837" s="60"/>
      <c r="AJ837" s="3" t="str">
        <f>IF(AND(NOT(ISERR(FIND('كارت صنف'!$J$1,D837&amp;C837))),E837&gt;='كارت صنف'!$J$2,E837&lt;='كارت صنف'!$J$3),COUNT($AJ$2:AJ836)+1,"")</f>
        <v/>
      </c>
    </row>
    <row r="838" spans="1:36" ht="27" thickTop="1" thickBot="1">
      <c r="A838" s="56"/>
      <c r="B838" s="57"/>
      <c r="C838" s="58"/>
      <c r="D838" s="59" t="str">
        <f>IFERROR(VLOOKUP(C838,'تكويد صنف_ارصدة'!$A$5:B1335,2,FALSE),"")</f>
        <v/>
      </c>
      <c r="E838" s="60"/>
      <c r="F838" s="61"/>
      <c r="G838" s="62"/>
      <c r="H838" s="61"/>
      <c r="I838" s="60"/>
      <c r="AJ838" s="3" t="str">
        <f>IF(AND(NOT(ISERR(FIND('كارت صنف'!$J$1,D838&amp;C838))),E838&gt;='كارت صنف'!$J$2,E838&lt;='كارت صنف'!$J$3),COUNT($AJ$2:AJ837)+1,"")</f>
        <v/>
      </c>
    </row>
    <row r="839" spans="1:36" ht="27" thickTop="1" thickBot="1">
      <c r="A839" s="56"/>
      <c r="B839" s="57"/>
      <c r="C839" s="58"/>
      <c r="D839" s="59" t="str">
        <f>IFERROR(VLOOKUP(C839,'تكويد صنف_ارصدة'!$A$5:B1336,2,FALSE),"")</f>
        <v/>
      </c>
      <c r="E839" s="60"/>
      <c r="F839" s="61"/>
      <c r="G839" s="62"/>
      <c r="H839" s="61"/>
      <c r="I839" s="60"/>
      <c r="AJ839" s="3" t="str">
        <f>IF(AND(NOT(ISERR(FIND('كارت صنف'!$J$1,D839&amp;C839))),E839&gt;='كارت صنف'!$J$2,E839&lt;='كارت صنف'!$J$3),COUNT($AJ$2:AJ838)+1,"")</f>
        <v/>
      </c>
    </row>
    <row r="840" spans="1:36" ht="27" thickTop="1" thickBot="1">
      <c r="A840" s="56"/>
      <c r="B840" s="57"/>
      <c r="C840" s="58"/>
      <c r="D840" s="59" t="str">
        <f>IFERROR(VLOOKUP(C840,'تكويد صنف_ارصدة'!$A$5:B1337,2,FALSE),"")</f>
        <v/>
      </c>
      <c r="E840" s="60"/>
      <c r="F840" s="61"/>
      <c r="G840" s="62"/>
      <c r="H840" s="61"/>
      <c r="I840" s="60"/>
      <c r="AJ840" s="3" t="str">
        <f>IF(AND(NOT(ISERR(FIND('كارت صنف'!$J$1,D840&amp;C840))),E840&gt;='كارت صنف'!$J$2,E840&lt;='كارت صنف'!$J$3),COUNT($AJ$2:AJ839)+1,"")</f>
        <v/>
      </c>
    </row>
    <row r="841" spans="1:36" ht="27" thickTop="1" thickBot="1">
      <c r="A841" s="56"/>
      <c r="B841" s="57"/>
      <c r="C841" s="58"/>
      <c r="D841" s="59" t="str">
        <f>IFERROR(VLOOKUP(C841,'تكويد صنف_ارصدة'!$A$5:B1338,2,FALSE),"")</f>
        <v/>
      </c>
      <c r="E841" s="60"/>
      <c r="F841" s="61"/>
      <c r="G841" s="62"/>
      <c r="H841" s="61"/>
      <c r="I841" s="60"/>
      <c r="AJ841" s="3" t="str">
        <f>IF(AND(NOT(ISERR(FIND('كارت صنف'!$J$1,D841&amp;C841))),E841&gt;='كارت صنف'!$J$2,E841&lt;='كارت صنف'!$J$3),COUNT($AJ$2:AJ840)+1,"")</f>
        <v/>
      </c>
    </row>
    <row r="842" spans="1:36" ht="27" thickTop="1" thickBot="1">
      <c r="A842" s="56"/>
      <c r="B842" s="57"/>
      <c r="C842" s="58"/>
      <c r="D842" s="59" t="str">
        <f>IFERROR(VLOOKUP(C842,'تكويد صنف_ارصدة'!$A$5:B1339,2,FALSE),"")</f>
        <v/>
      </c>
      <c r="E842" s="60"/>
      <c r="F842" s="61"/>
      <c r="G842" s="62"/>
      <c r="H842" s="61"/>
      <c r="I842" s="60"/>
      <c r="AJ842" s="3" t="str">
        <f>IF(AND(NOT(ISERR(FIND('كارت صنف'!$J$1,D842&amp;C842))),E842&gt;='كارت صنف'!$J$2,E842&lt;='كارت صنف'!$J$3),COUNT($AJ$2:AJ841)+1,"")</f>
        <v/>
      </c>
    </row>
    <row r="843" spans="1:36" ht="27" thickTop="1" thickBot="1">
      <c r="A843" s="56"/>
      <c r="B843" s="57"/>
      <c r="C843" s="58"/>
      <c r="D843" s="59" t="str">
        <f>IFERROR(VLOOKUP(C843,'تكويد صنف_ارصدة'!$A$5:B1340,2,FALSE),"")</f>
        <v/>
      </c>
      <c r="E843" s="60"/>
      <c r="F843" s="61"/>
      <c r="G843" s="62"/>
      <c r="H843" s="61"/>
      <c r="I843" s="60"/>
      <c r="AJ843" s="3" t="str">
        <f>IF(AND(NOT(ISERR(FIND('كارت صنف'!$J$1,D843&amp;C843))),E843&gt;='كارت صنف'!$J$2,E843&lt;='كارت صنف'!$J$3),COUNT($AJ$2:AJ842)+1,"")</f>
        <v/>
      </c>
    </row>
    <row r="844" spans="1:36" ht="27" thickTop="1" thickBot="1">
      <c r="A844" s="56"/>
      <c r="B844" s="57"/>
      <c r="C844" s="58"/>
      <c r="D844" s="59" t="str">
        <f>IFERROR(VLOOKUP(C844,'تكويد صنف_ارصدة'!$A$5:B1341,2,FALSE),"")</f>
        <v/>
      </c>
      <c r="E844" s="60"/>
      <c r="F844" s="61"/>
      <c r="G844" s="62"/>
      <c r="H844" s="61"/>
      <c r="I844" s="60"/>
      <c r="AJ844" s="3" t="str">
        <f>IF(AND(NOT(ISERR(FIND('كارت صنف'!$J$1,D844&amp;C844))),E844&gt;='كارت صنف'!$J$2,E844&lt;='كارت صنف'!$J$3),COUNT($AJ$2:AJ843)+1,"")</f>
        <v/>
      </c>
    </row>
    <row r="845" spans="1:36" ht="27" thickTop="1" thickBot="1">
      <c r="A845" s="56"/>
      <c r="B845" s="57"/>
      <c r="C845" s="58"/>
      <c r="D845" s="59" t="str">
        <f>IFERROR(VLOOKUP(C845,'تكويد صنف_ارصدة'!$A$5:B1342,2,FALSE),"")</f>
        <v/>
      </c>
      <c r="E845" s="60"/>
      <c r="F845" s="61"/>
      <c r="G845" s="62"/>
      <c r="H845" s="61"/>
      <c r="I845" s="60"/>
      <c r="AJ845" s="3" t="str">
        <f>IF(AND(NOT(ISERR(FIND('كارت صنف'!$J$1,D845&amp;C845))),E845&gt;='كارت صنف'!$J$2,E845&lt;='كارت صنف'!$J$3),COUNT($AJ$2:AJ844)+1,"")</f>
        <v/>
      </c>
    </row>
    <row r="846" spans="1:36" ht="27" thickTop="1" thickBot="1">
      <c r="A846" s="56"/>
      <c r="B846" s="57"/>
      <c r="C846" s="58"/>
      <c r="D846" s="59" t="str">
        <f>IFERROR(VLOOKUP(C846,'تكويد صنف_ارصدة'!$A$5:B1343,2,FALSE),"")</f>
        <v/>
      </c>
      <c r="E846" s="60"/>
      <c r="F846" s="61"/>
      <c r="G846" s="62"/>
      <c r="H846" s="61"/>
      <c r="I846" s="60"/>
      <c r="AJ846" s="3" t="str">
        <f>IF(AND(NOT(ISERR(FIND('كارت صنف'!$J$1,D846&amp;C846))),E846&gt;='كارت صنف'!$J$2,E846&lt;='كارت صنف'!$J$3),COUNT($AJ$2:AJ845)+1,"")</f>
        <v/>
      </c>
    </row>
    <row r="847" spans="1:36" ht="27" thickTop="1" thickBot="1">
      <c r="A847" s="56"/>
      <c r="B847" s="57"/>
      <c r="C847" s="58"/>
      <c r="D847" s="59" t="str">
        <f>IFERROR(VLOOKUP(C847,'تكويد صنف_ارصدة'!$A$5:B1344,2,FALSE),"")</f>
        <v/>
      </c>
      <c r="E847" s="60"/>
      <c r="F847" s="61"/>
      <c r="G847" s="62"/>
      <c r="H847" s="61"/>
      <c r="I847" s="60"/>
      <c r="AJ847" s="3" t="str">
        <f>IF(AND(NOT(ISERR(FIND('كارت صنف'!$J$1,D847&amp;C847))),E847&gt;='كارت صنف'!$J$2,E847&lt;='كارت صنف'!$J$3),COUNT($AJ$2:AJ846)+1,"")</f>
        <v/>
      </c>
    </row>
    <row r="848" spans="1:36" ht="27" thickTop="1" thickBot="1">
      <c r="A848" s="56"/>
      <c r="B848" s="57"/>
      <c r="C848" s="58"/>
      <c r="D848" s="59" t="str">
        <f>IFERROR(VLOOKUP(C848,'تكويد صنف_ارصدة'!$A$5:B1345,2,FALSE),"")</f>
        <v/>
      </c>
      <c r="E848" s="60"/>
      <c r="F848" s="61"/>
      <c r="G848" s="62"/>
      <c r="H848" s="61"/>
      <c r="I848" s="60"/>
      <c r="AJ848" s="3" t="str">
        <f>IF(AND(NOT(ISERR(FIND('كارت صنف'!$J$1,D848&amp;C848))),E848&gt;='كارت صنف'!$J$2,E848&lt;='كارت صنف'!$J$3),COUNT($AJ$2:AJ847)+1,"")</f>
        <v/>
      </c>
    </row>
    <row r="849" spans="1:36" ht="27" thickTop="1" thickBot="1">
      <c r="A849" s="56"/>
      <c r="B849" s="57"/>
      <c r="C849" s="58"/>
      <c r="D849" s="59" t="str">
        <f>IFERROR(VLOOKUP(C849,'تكويد صنف_ارصدة'!$A$5:B1346,2,FALSE),"")</f>
        <v/>
      </c>
      <c r="E849" s="60"/>
      <c r="F849" s="61"/>
      <c r="G849" s="62"/>
      <c r="H849" s="61"/>
      <c r="I849" s="60"/>
      <c r="AJ849" s="3" t="str">
        <f>IF(AND(NOT(ISERR(FIND('كارت صنف'!$J$1,D849&amp;C849))),E849&gt;='كارت صنف'!$J$2,E849&lt;='كارت صنف'!$J$3),COUNT($AJ$2:AJ848)+1,"")</f>
        <v/>
      </c>
    </row>
    <row r="850" spans="1:36" ht="27" thickTop="1" thickBot="1">
      <c r="A850" s="56"/>
      <c r="B850" s="57"/>
      <c r="C850" s="58"/>
      <c r="D850" s="59" t="str">
        <f>IFERROR(VLOOKUP(C850,'تكويد صنف_ارصدة'!$A$5:B1347,2,FALSE),"")</f>
        <v/>
      </c>
      <c r="E850" s="60"/>
      <c r="F850" s="61"/>
      <c r="G850" s="62"/>
      <c r="H850" s="61"/>
      <c r="I850" s="60"/>
      <c r="AJ850" s="3" t="str">
        <f>IF(AND(NOT(ISERR(FIND('كارت صنف'!$J$1,D850&amp;C850))),E850&gt;='كارت صنف'!$J$2,E850&lt;='كارت صنف'!$J$3),COUNT($AJ$2:AJ849)+1,"")</f>
        <v/>
      </c>
    </row>
    <row r="851" spans="1:36" ht="27" thickTop="1" thickBot="1">
      <c r="A851" s="56"/>
      <c r="B851" s="57"/>
      <c r="C851" s="58"/>
      <c r="D851" s="59" t="str">
        <f>IFERROR(VLOOKUP(C851,'تكويد صنف_ارصدة'!$A$5:B1348,2,FALSE),"")</f>
        <v/>
      </c>
      <c r="E851" s="60"/>
      <c r="F851" s="61"/>
      <c r="G851" s="62"/>
      <c r="H851" s="61"/>
      <c r="I851" s="60"/>
      <c r="AJ851" s="3" t="str">
        <f>IF(AND(NOT(ISERR(FIND('كارت صنف'!$J$1,D851&amp;C851))),E851&gt;='كارت صنف'!$J$2,E851&lt;='كارت صنف'!$J$3),COUNT($AJ$2:AJ850)+1,"")</f>
        <v/>
      </c>
    </row>
    <row r="852" spans="1:36" ht="27" thickTop="1" thickBot="1">
      <c r="A852" s="56"/>
      <c r="B852" s="57"/>
      <c r="C852" s="58"/>
      <c r="D852" s="59" t="str">
        <f>IFERROR(VLOOKUP(C852,'تكويد صنف_ارصدة'!$A$5:B1349,2,FALSE),"")</f>
        <v/>
      </c>
      <c r="E852" s="60"/>
      <c r="F852" s="61"/>
      <c r="G852" s="62"/>
      <c r="H852" s="61"/>
      <c r="I852" s="60"/>
      <c r="AJ852" s="3" t="str">
        <f>IF(AND(NOT(ISERR(FIND('كارت صنف'!$J$1,D852&amp;C852))),E852&gt;='كارت صنف'!$J$2,E852&lt;='كارت صنف'!$J$3),COUNT($AJ$2:AJ851)+1,"")</f>
        <v/>
      </c>
    </row>
    <row r="853" spans="1:36" ht="27" thickTop="1" thickBot="1">
      <c r="A853" s="56"/>
      <c r="B853" s="57"/>
      <c r="C853" s="58"/>
      <c r="D853" s="59" t="str">
        <f>IFERROR(VLOOKUP(C853,'تكويد صنف_ارصدة'!$A$5:B1350,2,FALSE),"")</f>
        <v/>
      </c>
      <c r="E853" s="60"/>
      <c r="F853" s="61"/>
      <c r="G853" s="62"/>
      <c r="H853" s="61"/>
      <c r="I853" s="60"/>
      <c r="AJ853" s="3" t="str">
        <f>IF(AND(NOT(ISERR(FIND('كارت صنف'!$J$1,D853&amp;C853))),E853&gt;='كارت صنف'!$J$2,E853&lt;='كارت صنف'!$J$3),COUNT($AJ$2:AJ852)+1,"")</f>
        <v/>
      </c>
    </row>
    <row r="854" spans="1:36" ht="27" thickTop="1" thickBot="1">
      <c r="A854" s="56"/>
      <c r="B854" s="57"/>
      <c r="C854" s="58"/>
      <c r="D854" s="59" t="str">
        <f>IFERROR(VLOOKUP(C854,'تكويد صنف_ارصدة'!$A$5:B1351,2,FALSE),"")</f>
        <v/>
      </c>
      <c r="E854" s="60"/>
      <c r="F854" s="61"/>
      <c r="G854" s="62"/>
      <c r="H854" s="61"/>
      <c r="I854" s="60"/>
      <c r="AJ854" s="3" t="str">
        <f>IF(AND(NOT(ISERR(FIND('كارت صنف'!$J$1,D854&amp;C854))),E854&gt;='كارت صنف'!$J$2,E854&lt;='كارت صنف'!$J$3),COUNT($AJ$2:AJ853)+1,"")</f>
        <v/>
      </c>
    </row>
    <row r="855" spans="1:36" ht="27" thickTop="1" thickBot="1">
      <c r="A855" s="56"/>
      <c r="B855" s="57"/>
      <c r="C855" s="58"/>
      <c r="D855" s="59" t="str">
        <f>IFERROR(VLOOKUP(C855,'تكويد صنف_ارصدة'!$A$5:B1352,2,FALSE),"")</f>
        <v/>
      </c>
      <c r="E855" s="60"/>
      <c r="F855" s="61"/>
      <c r="G855" s="62"/>
      <c r="H855" s="61"/>
      <c r="I855" s="60"/>
      <c r="AJ855" s="3" t="str">
        <f>IF(AND(NOT(ISERR(FIND('كارت صنف'!$J$1,D855&amp;C855))),E855&gt;='كارت صنف'!$J$2,E855&lt;='كارت صنف'!$J$3),COUNT($AJ$2:AJ854)+1,"")</f>
        <v/>
      </c>
    </row>
    <row r="856" spans="1:36" ht="27" thickTop="1" thickBot="1">
      <c r="A856" s="56"/>
      <c r="B856" s="57"/>
      <c r="C856" s="58"/>
      <c r="D856" s="59" t="str">
        <f>IFERROR(VLOOKUP(C856,'تكويد صنف_ارصدة'!$A$5:B1353,2,FALSE),"")</f>
        <v/>
      </c>
      <c r="E856" s="60"/>
      <c r="F856" s="61"/>
      <c r="G856" s="62"/>
      <c r="H856" s="61"/>
      <c r="I856" s="60"/>
      <c r="AJ856" s="3" t="str">
        <f>IF(AND(NOT(ISERR(FIND('كارت صنف'!$J$1,D856&amp;C856))),E856&gt;='كارت صنف'!$J$2,E856&lt;='كارت صنف'!$J$3),COUNT($AJ$2:AJ855)+1,"")</f>
        <v/>
      </c>
    </row>
    <row r="857" spans="1:36" ht="27" thickTop="1" thickBot="1">
      <c r="A857" s="56"/>
      <c r="B857" s="57"/>
      <c r="C857" s="58"/>
      <c r="D857" s="59" t="str">
        <f>IFERROR(VLOOKUP(C857,'تكويد صنف_ارصدة'!$A$5:B1354,2,FALSE),"")</f>
        <v/>
      </c>
      <c r="E857" s="60"/>
      <c r="F857" s="61"/>
      <c r="G857" s="62"/>
      <c r="H857" s="61"/>
      <c r="I857" s="60"/>
      <c r="AJ857" s="3" t="str">
        <f>IF(AND(NOT(ISERR(FIND('كارت صنف'!$J$1,D857&amp;C857))),E857&gt;='كارت صنف'!$J$2,E857&lt;='كارت صنف'!$J$3),COUNT($AJ$2:AJ856)+1,"")</f>
        <v/>
      </c>
    </row>
    <row r="858" spans="1:36" ht="27" thickTop="1" thickBot="1">
      <c r="A858" s="56"/>
      <c r="B858" s="57"/>
      <c r="C858" s="58"/>
      <c r="D858" s="59" t="str">
        <f>IFERROR(VLOOKUP(C858,'تكويد صنف_ارصدة'!$A$5:B1355,2,FALSE),"")</f>
        <v/>
      </c>
      <c r="E858" s="60"/>
      <c r="F858" s="61"/>
      <c r="G858" s="62"/>
      <c r="H858" s="61"/>
      <c r="I858" s="60"/>
      <c r="AJ858" s="3" t="str">
        <f>IF(AND(NOT(ISERR(FIND('كارت صنف'!$J$1,D858&amp;C858))),E858&gt;='كارت صنف'!$J$2,E858&lt;='كارت صنف'!$J$3),COUNT($AJ$2:AJ857)+1,"")</f>
        <v/>
      </c>
    </row>
    <row r="859" spans="1:36" ht="27" thickTop="1" thickBot="1">
      <c r="A859" s="56"/>
      <c r="B859" s="57"/>
      <c r="C859" s="58"/>
      <c r="D859" s="59" t="str">
        <f>IFERROR(VLOOKUP(C859,'تكويد صنف_ارصدة'!$A$5:B1356,2,FALSE),"")</f>
        <v/>
      </c>
      <c r="E859" s="60"/>
      <c r="F859" s="61"/>
      <c r="G859" s="62"/>
      <c r="H859" s="61"/>
      <c r="I859" s="60"/>
      <c r="AJ859" s="3" t="str">
        <f>IF(AND(NOT(ISERR(FIND('كارت صنف'!$J$1,D859&amp;C859))),E859&gt;='كارت صنف'!$J$2,E859&lt;='كارت صنف'!$J$3),COUNT($AJ$2:AJ858)+1,"")</f>
        <v/>
      </c>
    </row>
    <row r="860" spans="1:36" ht="27" thickTop="1" thickBot="1">
      <c r="A860" s="56"/>
      <c r="B860" s="57"/>
      <c r="C860" s="58"/>
      <c r="D860" s="59" t="str">
        <f>IFERROR(VLOOKUP(C860,'تكويد صنف_ارصدة'!$A$5:B1357,2,FALSE),"")</f>
        <v/>
      </c>
      <c r="E860" s="60"/>
      <c r="F860" s="61"/>
      <c r="G860" s="62"/>
      <c r="H860" s="61"/>
      <c r="I860" s="60"/>
      <c r="AJ860" s="3" t="str">
        <f>IF(AND(NOT(ISERR(FIND('كارت صنف'!$J$1,D860&amp;C860))),E860&gt;='كارت صنف'!$J$2,E860&lt;='كارت صنف'!$J$3),COUNT($AJ$2:AJ859)+1,"")</f>
        <v/>
      </c>
    </row>
    <row r="861" spans="1:36" ht="27" thickTop="1" thickBot="1">
      <c r="A861" s="56"/>
      <c r="B861" s="57"/>
      <c r="C861" s="58"/>
      <c r="D861" s="59" t="str">
        <f>IFERROR(VLOOKUP(C861,'تكويد صنف_ارصدة'!$A$5:B1358,2,FALSE),"")</f>
        <v/>
      </c>
      <c r="E861" s="60"/>
      <c r="F861" s="61"/>
      <c r="G861" s="62"/>
      <c r="H861" s="61"/>
      <c r="I861" s="60"/>
      <c r="AJ861" s="3" t="str">
        <f>IF(AND(NOT(ISERR(FIND('كارت صنف'!$J$1,D861&amp;C861))),E861&gt;='كارت صنف'!$J$2,E861&lt;='كارت صنف'!$J$3),COUNT($AJ$2:AJ860)+1,"")</f>
        <v/>
      </c>
    </row>
    <row r="862" spans="1:36" ht="27" thickTop="1" thickBot="1">
      <c r="A862" s="56"/>
      <c r="B862" s="57"/>
      <c r="C862" s="58"/>
      <c r="D862" s="59" t="str">
        <f>IFERROR(VLOOKUP(C862,'تكويد صنف_ارصدة'!$A$5:B1359,2,FALSE),"")</f>
        <v/>
      </c>
      <c r="E862" s="60"/>
      <c r="F862" s="61"/>
      <c r="G862" s="62"/>
      <c r="H862" s="61"/>
      <c r="I862" s="60"/>
      <c r="AJ862" s="3" t="str">
        <f>IF(AND(NOT(ISERR(FIND('كارت صنف'!$J$1,D862&amp;C862))),E862&gt;='كارت صنف'!$J$2,E862&lt;='كارت صنف'!$J$3),COUNT($AJ$2:AJ861)+1,"")</f>
        <v/>
      </c>
    </row>
    <row r="863" spans="1:36" ht="27" thickTop="1" thickBot="1">
      <c r="A863" s="56"/>
      <c r="B863" s="57"/>
      <c r="C863" s="58"/>
      <c r="D863" s="59" t="str">
        <f>IFERROR(VLOOKUP(C863,'تكويد صنف_ارصدة'!$A$5:B1360,2,FALSE),"")</f>
        <v/>
      </c>
      <c r="E863" s="60"/>
      <c r="F863" s="61"/>
      <c r="G863" s="62"/>
      <c r="H863" s="61"/>
      <c r="I863" s="60"/>
      <c r="AJ863" s="3" t="str">
        <f>IF(AND(NOT(ISERR(FIND('كارت صنف'!$J$1,D863&amp;C863))),E863&gt;='كارت صنف'!$J$2,E863&lt;='كارت صنف'!$J$3),COUNT($AJ$2:AJ862)+1,"")</f>
        <v/>
      </c>
    </row>
    <row r="864" spans="1:36" ht="27" thickTop="1" thickBot="1">
      <c r="A864" s="56"/>
      <c r="B864" s="57"/>
      <c r="C864" s="58"/>
      <c r="D864" s="59" t="str">
        <f>IFERROR(VLOOKUP(C864,'تكويد صنف_ارصدة'!$A$5:B1361,2,FALSE),"")</f>
        <v/>
      </c>
      <c r="E864" s="60"/>
      <c r="F864" s="61"/>
      <c r="G864" s="62"/>
      <c r="H864" s="61"/>
      <c r="I864" s="60"/>
      <c r="AJ864" s="3" t="str">
        <f>IF(AND(NOT(ISERR(FIND('كارت صنف'!$J$1,D864&amp;C864))),E864&gt;='كارت صنف'!$J$2,E864&lt;='كارت صنف'!$J$3),COUNT($AJ$2:AJ863)+1,"")</f>
        <v/>
      </c>
    </row>
    <row r="865" spans="1:36" ht="27" thickTop="1" thickBot="1">
      <c r="A865" s="56"/>
      <c r="B865" s="57"/>
      <c r="C865" s="58"/>
      <c r="D865" s="59" t="str">
        <f>IFERROR(VLOOKUP(C865,'تكويد صنف_ارصدة'!$A$5:B1362,2,FALSE),"")</f>
        <v/>
      </c>
      <c r="E865" s="60"/>
      <c r="F865" s="61"/>
      <c r="G865" s="62"/>
      <c r="H865" s="61"/>
      <c r="I865" s="60"/>
      <c r="AJ865" s="3" t="str">
        <f>IF(AND(NOT(ISERR(FIND('كارت صنف'!$J$1,D865&amp;C865))),E865&gt;='كارت صنف'!$J$2,E865&lt;='كارت صنف'!$J$3),COUNT($AJ$2:AJ864)+1,"")</f>
        <v/>
      </c>
    </row>
    <row r="866" spans="1:36" ht="27" thickTop="1" thickBot="1">
      <c r="A866" s="56"/>
      <c r="B866" s="57"/>
      <c r="C866" s="58"/>
      <c r="D866" s="59" t="str">
        <f>IFERROR(VLOOKUP(C866,'تكويد صنف_ارصدة'!$A$5:B1363,2,FALSE),"")</f>
        <v/>
      </c>
      <c r="E866" s="60"/>
      <c r="F866" s="61"/>
      <c r="G866" s="62"/>
      <c r="H866" s="61"/>
      <c r="I866" s="60"/>
      <c r="AJ866" s="3" t="str">
        <f>IF(AND(NOT(ISERR(FIND('كارت صنف'!$J$1,D866&amp;C866))),E866&gt;='كارت صنف'!$J$2,E866&lt;='كارت صنف'!$J$3),COUNT($AJ$2:AJ865)+1,"")</f>
        <v/>
      </c>
    </row>
    <row r="867" spans="1:36" ht="27" thickTop="1" thickBot="1">
      <c r="A867" s="56"/>
      <c r="B867" s="57"/>
      <c r="C867" s="58"/>
      <c r="D867" s="59" t="str">
        <f>IFERROR(VLOOKUP(C867,'تكويد صنف_ارصدة'!$A$5:B1364,2,FALSE),"")</f>
        <v/>
      </c>
      <c r="E867" s="60"/>
      <c r="F867" s="61"/>
      <c r="G867" s="62"/>
      <c r="H867" s="61"/>
      <c r="I867" s="60"/>
      <c r="AJ867" s="3" t="str">
        <f>IF(AND(NOT(ISERR(FIND('كارت صنف'!$J$1,D867&amp;C867))),E867&gt;='كارت صنف'!$J$2,E867&lt;='كارت صنف'!$J$3),COUNT($AJ$2:AJ866)+1,"")</f>
        <v/>
      </c>
    </row>
    <row r="868" spans="1:36" ht="27" thickTop="1" thickBot="1">
      <c r="A868" s="56"/>
      <c r="B868" s="57"/>
      <c r="C868" s="58"/>
      <c r="D868" s="59" t="str">
        <f>IFERROR(VLOOKUP(C868,'تكويد صنف_ارصدة'!$A$5:B1365,2,FALSE),"")</f>
        <v/>
      </c>
      <c r="E868" s="60"/>
      <c r="F868" s="61"/>
      <c r="G868" s="62"/>
      <c r="H868" s="61"/>
      <c r="I868" s="60"/>
      <c r="AJ868" s="3" t="str">
        <f>IF(AND(NOT(ISERR(FIND('كارت صنف'!$J$1,D868&amp;C868))),E868&gt;='كارت صنف'!$J$2,E868&lt;='كارت صنف'!$J$3),COUNT($AJ$2:AJ867)+1,"")</f>
        <v/>
      </c>
    </row>
    <row r="869" spans="1:36" ht="27" thickTop="1" thickBot="1">
      <c r="A869" s="56"/>
      <c r="B869" s="57"/>
      <c r="C869" s="58"/>
      <c r="D869" s="59" t="str">
        <f>IFERROR(VLOOKUP(C869,'تكويد صنف_ارصدة'!$A$5:B1366,2,FALSE),"")</f>
        <v/>
      </c>
      <c r="E869" s="60"/>
      <c r="F869" s="61"/>
      <c r="G869" s="62"/>
      <c r="H869" s="61"/>
      <c r="I869" s="60"/>
      <c r="AJ869" s="3" t="str">
        <f>IF(AND(NOT(ISERR(FIND('كارت صنف'!$J$1,D869&amp;C869))),E869&gt;='كارت صنف'!$J$2,E869&lt;='كارت صنف'!$J$3),COUNT($AJ$2:AJ868)+1,"")</f>
        <v/>
      </c>
    </row>
    <row r="870" spans="1:36" ht="27" thickTop="1" thickBot="1">
      <c r="A870" s="56"/>
      <c r="B870" s="57"/>
      <c r="C870" s="58"/>
      <c r="D870" s="59" t="str">
        <f>IFERROR(VLOOKUP(C870,'تكويد صنف_ارصدة'!$A$5:B1367,2,FALSE),"")</f>
        <v/>
      </c>
      <c r="E870" s="60"/>
      <c r="F870" s="61"/>
      <c r="G870" s="62"/>
      <c r="H870" s="61"/>
      <c r="I870" s="60"/>
      <c r="AJ870" s="3" t="str">
        <f>IF(AND(NOT(ISERR(FIND('كارت صنف'!$J$1,D870&amp;C870))),E870&gt;='كارت صنف'!$J$2,E870&lt;='كارت صنف'!$J$3),COUNT($AJ$2:AJ869)+1,"")</f>
        <v/>
      </c>
    </row>
    <row r="871" spans="1:36" ht="27" thickTop="1" thickBot="1">
      <c r="A871" s="56"/>
      <c r="B871" s="57"/>
      <c r="C871" s="58"/>
      <c r="D871" s="59" t="str">
        <f>IFERROR(VLOOKUP(C871,'تكويد صنف_ارصدة'!$A$5:B1368,2,FALSE),"")</f>
        <v/>
      </c>
      <c r="E871" s="60"/>
      <c r="F871" s="61"/>
      <c r="G871" s="62"/>
      <c r="H871" s="61"/>
      <c r="I871" s="60"/>
      <c r="AJ871" s="3" t="str">
        <f>IF(AND(NOT(ISERR(FIND('كارت صنف'!$J$1,D871&amp;C871))),E871&gt;='كارت صنف'!$J$2,E871&lt;='كارت صنف'!$J$3),COUNT($AJ$2:AJ870)+1,"")</f>
        <v/>
      </c>
    </row>
    <row r="872" spans="1:36" ht="27" thickTop="1" thickBot="1">
      <c r="A872" s="56"/>
      <c r="B872" s="57"/>
      <c r="C872" s="58"/>
      <c r="D872" s="59" t="str">
        <f>IFERROR(VLOOKUP(C872,'تكويد صنف_ارصدة'!$A$5:B1369,2,FALSE),"")</f>
        <v/>
      </c>
      <c r="E872" s="60"/>
      <c r="F872" s="61"/>
      <c r="G872" s="62"/>
      <c r="H872" s="61"/>
      <c r="I872" s="60"/>
      <c r="AJ872" s="3" t="str">
        <f>IF(AND(NOT(ISERR(FIND('كارت صنف'!$J$1,D872&amp;C872))),E872&gt;='كارت صنف'!$J$2,E872&lt;='كارت صنف'!$J$3),COUNT($AJ$2:AJ871)+1,"")</f>
        <v/>
      </c>
    </row>
    <row r="873" spans="1:36" ht="27" thickTop="1" thickBot="1">
      <c r="A873" s="56"/>
      <c r="B873" s="57"/>
      <c r="C873" s="58"/>
      <c r="D873" s="59" t="str">
        <f>IFERROR(VLOOKUP(C873,'تكويد صنف_ارصدة'!$A$5:B1370,2,FALSE),"")</f>
        <v/>
      </c>
      <c r="E873" s="60"/>
      <c r="F873" s="61"/>
      <c r="G873" s="62"/>
      <c r="H873" s="61"/>
      <c r="I873" s="60"/>
      <c r="AJ873" s="3" t="str">
        <f>IF(AND(NOT(ISERR(FIND('كارت صنف'!$J$1,D873&amp;C873))),E873&gt;='كارت صنف'!$J$2,E873&lt;='كارت صنف'!$J$3),COUNT($AJ$2:AJ872)+1,"")</f>
        <v/>
      </c>
    </row>
    <row r="874" spans="1:36" ht="27" thickTop="1" thickBot="1">
      <c r="A874" s="56"/>
      <c r="B874" s="57"/>
      <c r="C874" s="58"/>
      <c r="D874" s="59" t="str">
        <f>IFERROR(VLOOKUP(C874,'تكويد صنف_ارصدة'!$A$5:B1371,2,FALSE),"")</f>
        <v/>
      </c>
      <c r="E874" s="60"/>
      <c r="F874" s="61"/>
      <c r="G874" s="62"/>
      <c r="H874" s="61"/>
      <c r="I874" s="60"/>
      <c r="AJ874" s="3" t="str">
        <f>IF(AND(NOT(ISERR(FIND('كارت صنف'!$J$1,D874&amp;C874))),E874&gt;='كارت صنف'!$J$2,E874&lt;='كارت صنف'!$J$3),COUNT($AJ$2:AJ873)+1,"")</f>
        <v/>
      </c>
    </row>
    <row r="875" spans="1:36" ht="27" thickTop="1" thickBot="1">
      <c r="A875" s="56"/>
      <c r="B875" s="57"/>
      <c r="C875" s="58"/>
      <c r="D875" s="59" t="str">
        <f>IFERROR(VLOOKUP(C875,'تكويد صنف_ارصدة'!$A$5:B1372,2,FALSE),"")</f>
        <v/>
      </c>
      <c r="E875" s="60"/>
      <c r="F875" s="61"/>
      <c r="G875" s="62"/>
      <c r="H875" s="61"/>
      <c r="I875" s="60"/>
      <c r="AJ875" s="3" t="str">
        <f>IF(AND(NOT(ISERR(FIND('كارت صنف'!$J$1,D875&amp;C875))),E875&gt;='كارت صنف'!$J$2,E875&lt;='كارت صنف'!$J$3),COUNT($AJ$2:AJ874)+1,"")</f>
        <v/>
      </c>
    </row>
    <row r="876" spans="1:36" ht="27" thickTop="1" thickBot="1">
      <c r="A876" s="56"/>
      <c r="B876" s="57"/>
      <c r="C876" s="58"/>
      <c r="D876" s="59" t="str">
        <f>IFERROR(VLOOKUP(C876,'تكويد صنف_ارصدة'!$A$5:B1373,2,FALSE),"")</f>
        <v/>
      </c>
      <c r="E876" s="60"/>
      <c r="F876" s="61"/>
      <c r="G876" s="62"/>
      <c r="H876" s="61"/>
      <c r="I876" s="60"/>
      <c r="AJ876" s="3" t="str">
        <f>IF(AND(NOT(ISERR(FIND('كارت صنف'!$J$1,D876&amp;C876))),E876&gt;='كارت صنف'!$J$2,E876&lt;='كارت صنف'!$J$3),COUNT($AJ$2:AJ875)+1,"")</f>
        <v/>
      </c>
    </row>
    <row r="877" spans="1:36" ht="27" thickTop="1" thickBot="1">
      <c r="A877" s="56"/>
      <c r="B877" s="57"/>
      <c r="C877" s="58"/>
      <c r="D877" s="59" t="str">
        <f>IFERROR(VLOOKUP(C877,'تكويد صنف_ارصدة'!$A$5:B1374,2,FALSE),"")</f>
        <v/>
      </c>
      <c r="E877" s="60"/>
      <c r="F877" s="61"/>
      <c r="G877" s="62"/>
      <c r="H877" s="61"/>
      <c r="I877" s="60"/>
      <c r="AJ877" s="3" t="str">
        <f>IF(AND(NOT(ISERR(FIND('كارت صنف'!$J$1,D877&amp;C877))),E877&gt;='كارت صنف'!$J$2,E877&lt;='كارت صنف'!$J$3),COUNT($AJ$2:AJ876)+1,"")</f>
        <v/>
      </c>
    </row>
    <row r="878" spans="1:36" ht="27" thickTop="1" thickBot="1">
      <c r="A878" s="56"/>
      <c r="B878" s="57"/>
      <c r="C878" s="58"/>
      <c r="D878" s="59" t="str">
        <f>IFERROR(VLOOKUP(C878,'تكويد صنف_ارصدة'!$A$5:B1375,2,FALSE),"")</f>
        <v/>
      </c>
      <c r="E878" s="60"/>
      <c r="F878" s="61"/>
      <c r="G878" s="62"/>
      <c r="H878" s="61"/>
      <c r="I878" s="60"/>
      <c r="AJ878" s="3" t="str">
        <f>IF(AND(NOT(ISERR(FIND('كارت صنف'!$J$1,D878&amp;C878))),E878&gt;='كارت صنف'!$J$2,E878&lt;='كارت صنف'!$J$3),COUNT($AJ$2:AJ877)+1,"")</f>
        <v/>
      </c>
    </row>
    <row r="879" spans="1:36" ht="27" thickTop="1" thickBot="1">
      <c r="A879" s="56"/>
      <c r="B879" s="57"/>
      <c r="C879" s="58"/>
      <c r="D879" s="59" t="str">
        <f>IFERROR(VLOOKUP(C879,'تكويد صنف_ارصدة'!$A$5:B1376,2,FALSE),"")</f>
        <v/>
      </c>
      <c r="E879" s="60"/>
      <c r="F879" s="61"/>
      <c r="G879" s="62"/>
      <c r="H879" s="61"/>
      <c r="I879" s="60"/>
      <c r="AJ879" s="3" t="str">
        <f>IF(AND(NOT(ISERR(FIND('كارت صنف'!$J$1,D879&amp;C879))),E879&gt;='كارت صنف'!$J$2,E879&lt;='كارت صنف'!$J$3),COUNT($AJ$2:AJ878)+1,"")</f>
        <v/>
      </c>
    </row>
    <row r="880" spans="1:36" ht="27" thickTop="1" thickBot="1">
      <c r="A880" s="56"/>
      <c r="B880" s="57"/>
      <c r="C880" s="58"/>
      <c r="D880" s="59" t="str">
        <f>IFERROR(VLOOKUP(C880,'تكويد صنف_ارصدة'!$A$5:B1377,2,FALSE),"")</f>
        <v/>
      </c>
      <c r="E880" s="60"/>
      <c r="F880" s="61"/>
      <c r="G880" s="62"/>
      <c r="H880" s="61"/>
      <c r="I880" s="60"/>
      <c r="AJ880" s="3" t="str">
        <f>IF(AND(NOT(ISERR(FIND('كارت صنف'!$J$1,D880&amp;C880))),E880&gt;='كارت صنف'!$J$2,E880&lt;='كارت صنف'!$J$3),COUNT($AJ$2:AJ879)+1,"")</f>
        <v/>
      </c>
    </row>
    <row r="881" spans="1:36" ht="27" thickTop="1" thickBot="1">
      <c r="A881" s="56"/>
      <c r="B881" s="57"/>
      <c r="C881" s="58"/>
      <c r="D881" s="59" t="str">
        <f>IFERROR(VLOOKUP(C881,'تكويد صنف_ارصدة'!$A$5:B1378,2,FALSE),"")</f>
        <v/>
      </c>
      <c r="E881" s="60"/>
      <c r="F881" s="61"/>
      <c r="G881" s="62"/>
      <c r="H881" s="61"/>
      <c r="I881" s="60"/>
      <c r="AJ881" s="3" t="str">
        <f>IF(AND(NOT(ISERR(FIND('كارت صنف'!$J$1,D881&amp;C881))),E881&gt;='كارت صنف'!$J$2,E881&lt;='كارت صنف'!$J$3),COUNT($AJ$2:AJ880)+1,"")</f>
        <v/>
      </c>
    </row>
    <row r="882" spans="1:36" ht="27" thickTop="1" thickBot="1">
      <c r="A882" s="56"/>
      <c r="B882" s="57"/>
      <c r="C882" s="58"/>
      <c r="D882" s="59" t="str">
        <f>IFERROR(VLOOKUP(C882,'تكويد صنف_ارصدة'!$A$5:B1379,2,FALSE),"")</f>
        <v/>
      </c>
      <c r="E882" s="60"/>
      <c r="F882" s="61"/>
      <c r="G882" s="62"/>
      <c r="H882" s="61"/>
      <c r="I882" s="60"/>
      <c r="AJ882" s="3" t="str">
        <f>IF(AND(NOT(ISERR(FIND('كارت صنف'!$J$1,D882&amp;C882))),E882&gt;='كارت صنف'!$J$2,E882&lt;='كارت صنف'!$J$3),COUNT($AJ$2:AJ881)+1,"")</f>
        <v/>
      </c>
    </row>
    <row r="883" spans="1:36" ht="27" thickTop="1" thickBot="1">
      <c r="A883" s="56"/>
      <c r="B883" s="57"/>
      <c r="C883" s="58"/>
      <c r="D883" s="59" t="str">
        <f>IFERROR(VLOOKUP(C883,'تكويد صنف_ارصدة'!$A$5:B1380,2,FALSE),"")</f>
        <v/>
      </c>
      <c r="E883" s="60"/>
      <c r="F883" s="61"/>
      <c r="G883" s="62"/>
      <c r="H883" s="61"/>
      <c r="I883" s="60"/>
      <c r="AJ883" s="3" t="str">
        <f>IF(AND(NOT(ISERR(FIND('كارت صنف'!$J$1,D883&amp;C883))),E883&gt;='كارت صنف'!$J$2,E883&lt;='كارت صنف'!$J$3),COUNT($AJ$2:AJ882)+1,"")</f>
        <v/>
      </c>
    </row>
    <row r="884" spans="1:36" ht="27" thickTop="1" thickBot="1">
      <c r="A884" s="56"/>
      <c r="B884" s="57"/>
      <c r="C884" s="58"/>
      <c r="D884" s="59" t="str">
        <f>IFERROR(VLOOKUP(C884,'تكويد صنف_ارصدة'!$A$5:B1381,2,FALSE),"")</f>
        <v/>
      </c>
      <c r="E884" s="60"/>
      <c r="F884" s="61"/>
      <c r="G884" s="62"/>
      <c r="H884" s="61"/>
      <c r="I884" s="60"/>
      <c r="AJ884" s="3" t="str">
        <f>IF(AND(NOT(ISERR(FIND('كارت صنف'!$J$1,D884&amp;C884))),E884&gt;='كارت صنف'!$J$2,E884&lt;='كارت صنف'!$J$3),COUNT($AJ$2:AJ883)+1,"")</f>
        <v/>
      </c>
    </row>
    <row r="885" spans="1:36" ht="27" thickTop="1" thickBot="1">
      <c r="A885" s="56"/>
      <c r="B885" s="57"/>
      <c r="C885" s="58"/>
      <c r="D885" s="59" t="str">
        <f>IFERROR(VLOOKUP(C885,'تكويد صنف_ارصدة'!$A$5:B1382,2,FALSE),"")</f>
        <v/>
      </c>
      <c r="E885" s="60"/>
      <c r="F885" s="61"/>
      <c r="G885" s="62"/>
      <c r="H885" s="61"/>
      <c r="I885" s="60"/>
      <c r="AJ885" s="3" t="str">
        <f>IF(AND(NOT(ISERR(FIND('كارت صنف'!$J$1,D885&amp;C885))),E885&gt;='كارت صنف'!$J$2,E885&lt;='كارت صنف'!$J$3),COUNT($AJ$2:AJ884)+1,"")</f>
        <v/>
      </c>
    </row>
    <row r="886" spans="1:36" ht="27" thickTop="1" thickBot="1">
      <c r="A886" s="56"/>
      <c r="B886" s="57"/>
      <c r="C886" s="58"/>
      <c r="D886" s="59" t="str">
        <f>IFERROR(VLOOKUP(C886,'تكويد صنف_ارصدة'!$A$5:B1383,2,FALSE),"")</f>
        <v/>
      </c>
      <c r="E886" s="60"/>
      <c r="F886" s="61"/>
      <c r="G886" s="62"/>
      <c r="H886" s="61"/>
      <c r="I886" s="60"/>
      <c r="AJ886" s="3" t="str">
        <f>IF(AND(NOT(ISERR(FIND('كارت صنف'!$J$1,D886&amp;C886))),E886&gt;='كارت صنف'!$J$2,E886&lt;='كارت صنف'!$J$3),COUNT($AJ$2:AJ885)+1,"")</f>
        <v/>
      </c>
    </row>
    <row r="887" spans="1:36" ht="27" thickTop="1" thickBot="1">
      <c r="A887" s="56"/>
      <c r="B887" s="57"/>
      <c r="C887" s="58"/>
      <c r="D887" s="59" t="str">
        <f>IFERROR(VLOOKUP(C887,'تكويد صنف_ارصدة'!$A$5:B1384,2,FALSE),"")</f>
        <v/>
      </c>
      <c r="E887" s="60"/>
      <c r="F887" s="61"/>
      <c r="G887" s="62"/>
      <c r="H887" s="61"/>
      <c r="I887" s="60"/>
      <c r="AJ887" s="3" t="str">
        <f>IF(AND(NOT(ISERR(FIND('كارت صنف'!$J$1,D887&amp;C887))),E887&gt;='كارت صنف'!$J$2,E887&lt;='كارت صنف'!$J$3),COUNT($AJ$2:AJ886)+1,"")</f>
        <v/>
      </c>
    </row>
    <row r="888" spans="1:36" ht="27" thickTop="1" thickBot="1">
      <c r="A888" s="56"/>
      <c r="B888" s="57"/>
      <c r="C888" s="58"/>
      <c r="D888" s="59" t="str">
        <f>IFERROR(VLOOKUP(C888,'تكويد صنف_ارصدة'!$A$5:B1385,2,FALSE),"")</f>
        <v/>
      </c>
      <c r="E888" s="60"/>
      <c r="F888" s="61"/>
      <c r="G888" s="62"/>
      <c r="H888" s="61"/>
      <c r="I888" s="60"/>
      <c r="AJ888" s="3" t="str">
        <f>IF(AND(NOT(ISERR(FIND('كارت صنف'!$J$1,D888&amp;C888))),E888&gt;='كارت صنف'!$J$2,E888&lt;='كارت صنف'!$J$3),COUNT($AJ$2:AJ887)+1,"")</f>
        <v/>
      </c>
    </row>
    <row r="889" spans="1:36" ht="27" thickTop="1" thickBot="1">
      <c r="A889" s="56"/>
      <c r="B889" s="57"/>
      <c r="C889" s="58"/>
      <c r="D889" s="59" t="str">
        <f>IFERROR(VLOOKUP(C889,'تكويد صنف_ارصدة'!$A$5:B1386,2,FALSE),"")</f>
        <v/>
      </c>
      <c r="E889" s="60"/>
      <c r="F889" s="61"/>
      <c r="G889" s="62"/>
      <c r="H889" s="61"/>
      <c r="I889" s="60"/>
      <c r="AJ889" s="3" t="str">
        <f>IF(AND(NOT(ISERR(FIND('كارت صنف'!$J$1,D889&amp;C889))),E889&gt;='كارت صنف'!$J$2,E889&lt;='كارت صنف'!$J$3),COUNT($AJ$2:AJ888)+1,"")</f>
        <v/>
      </c>
    </row>
    <row r="890" spans="1:36" ht="27" thickTop="1" thickBot="1">
      <c r="A890" s="56"/>
      <c r="B890" s="57"/>
      <c r="C890" s="58"/>
      <c r="D890" s="59" t="str">
        <f>IFERROR(VLOOKUP(C890,'تكويد صنف_ارصدة'!$A$5:B1387,2,FALSE),"")</f>
        <v/>
      </c>
      <c r="E890" s="60"/>
      <c r="F890" s="61"/>
      <c r="G890" s="62"/>
      <c r="H890" s="61"/>
      <c r="I890" s="60"/>
      <c r="AJ890" s="3" t="str">
        <f>IF(AND(NOT(ISERR(FIND('كارت صنف'!$J$1,D890&amp;C890))),E890&gt;='كارت صنف'!$J$2,E890&lt;='كارت صنف'!$J$3),COUNT($AJ$2:AJ889)+1,"")</f>
        <v/>
      </c>
    </row>
    <row r="891" spans="1:36" ht="27" thickTop="1" thickBot="1">
      <c r="A891" s="56"/>
      <c r="B891" s="57"/>
      <c r="C891" s="58"/>
      <c r="D891" s="59" t="str">
        <f>IFERROR(VLOOKUP(C891,'تكويد صنف_ارصدة'!$A$5:B1388,2,FALSE),"")</f>
        <v/>
      </c>
      <c r="E891" s="60"/>
      <c r="F891" s="61"/>
      <c r="G891" s="62"/>
      <c r="H891" s="61"/>
      <c r="I891" s="60"/>
      <c r="AJ891" s="3" t="str">
        <f>IF(AND(NOT(ISERR(FIND('كارت صنف'!$J$1,D891&amp;C891))),E891&gt;='كارت صنف'!$J$2,E891&lt;='كارت صنف'!$J$3),COUNT($AJ$2:AJ890)+1,"")</f>
        <v/>
      </c>
    </row>
    <row r="892" spans="1:36" ht="27" thickTop="1" thickBot="1">
      <c r="A892" s="56"/>
      <c r="B892" s="57"/>
      <c r="C892" s="58"/>
      <c r="D892" s="59" t="str">
        <f>IFERROR(VLOOKUP(C892,'تكويد صنف_ارصدة'!$A$5:B1389,2,FALSE),"")</f>
        <v/>
      </c>
      <c r="E892" s="60"/>
      <c r="F892" s="61"/>
      <c r="G892" s="62"/>
      <c r="H892" s="61"/>
      <c r="I892" s="60"/>
      <c r="AJ892" s="3" t="str">
        <f>IF(AND(NOT(ISERR(FIND('كارت صنف'!$J$1,D892&amp;C892))),E892&gt;='كارت صنف'!$J$2,E892&lt;='كارت صنف'!$J$3),COUNT($AJ$2:AJ891)+1,"")</f>
        <v/>
      </c>
    </row>
    <row r="893" spans="1:36" ht="27" thickTop="1" thickBot="1">
      <c r="A893" s="56"/>
      <c r="B893" s="57"/>
      <c r="C893" s="58"/>
      <c r="D893" s="59" t="str">
        <f>IFERROR(VLOOKUP(C893,'تكويد صنف_ارصدة'!$A$5:B1390,2,FALSE),"")</f>
        <v/>
      </c>
      <c r="E893" s="60"/>
      <c r="F893" s="61"/>
      <c r="G893" s="62"/>
      <c r="H893" s="61"/>
      <c r="I893" s="60"/>
      <c r="AJ893" s="3" t="str">
        <f>IF(AND(NOT(ISERR(FIND('كارت صنف'!$J$1,D893&amp;C893))),E893&gt;='كارت صنف'!$J$2,E893&lt;='كارت صنف'!$J$3),COUNT($AJ$2:AJ892)+1,"")</f>
        <v/>
      </c>
    </row>
    <row r="894" spans="1:36" ht="27" thickTop="1" thickBot="1">
      <c r="A894" s="56"/>
      <c r="B894" s="57"/>
      <c r="C894" s="58"/>
      <c r="D894" s="59" t="str">
        <f>IFERROR(VLOOKUP(C894,'تكويد صنف_ارصدة'!$A$5:B1391,2,FALSE),"")</f>
        <v/>
      </c>
      <c r="E894" s="60"/>
      <c r="F894" s="61"/>
      <c r="G894" s="62"/>
      <c r="H894" s="61"/>
      <c r="I894" s="60"/>
      <c r="AJ894" s="3" t="str">
        <f>IF(AND(NOT(ISERR(FIND('كارت صنف'!$J$1,D894&amp;C894))),E894&gt;='كارت صنف'!$J$2,E894&lt;='كارت صنف'!$J$3),COUNT($AJ$2:AJ893)+1,"")</f>
        <v/>
      </c>
    </row>
    <row r="895" spans="1:36" ht="27" thickTop="1" thickBot="1">
      <c r="A895" s="56"/>
      <c r="B895" s="57"/>
      <c r="C895" s="58"/>
      <c r="D895" s="59" t="str">
        <f>IFERROR(VLOOKUP(C895,'تكويد صنف_ارصدة'!$A$5:B1392,2,FALSE),"")</f>
        <v/>
      </c>
      <c r="E895" s="60"/>
      <c r="F895" s="61"/>
      <c r="G895" s="62"/>
      <c r="H895" s="61"/>
      <c r="I895" s="60"/>
      <c r="AJ895" s="3" t="str">
        <f>IF(AND(NOT(ISERR(FIND('كارت صنف'!$J$1,D895&amp;C895))),E895&gt;='كارت صنف'!$J$2,E895&lt;='كارت صنف'!$J$3),COUNT($AJ$2:AJ894)+1,"")</f>
        <v/>
      </c>
    </row>
    <row r="896" spans="1:36" ht="27" thickTop="1" thickBot="1">
      <c r="A896" s="56"/>
      <c r="B896" s="57"/>
      <c r="C896" s="58"/>
      <c r="D896" s="59" t="str">
        <f>IFERROR(VLOOKUP(C896,'تكويد صنف_ارصدة'!$A$5:B1393,2,FALSE),"")</f>
        <v/>
      </c>
      <c r="E896" s="60"/>
      <c r="F896" s="61"/>
      <c r="G896" s="62"/>
      <c r="H896" s="61"/>
      <c r="I896" s="60"/>
      <c r="AJ896" s="3" t="str">
        <f>IF(AND(NOT(ISERR(FIND('كارت صنف'!$J$1,D896&amp;C896))),E896&gt;='كارت صنف'!$J$2,E896&lt;='كارت صنف'!$J$3),COUNT($AJ$2:AJ895)+1,"")</f>
        <v/>
      </c>
    </row>
    <row r="897" spans="1:36" ht="27" thickTop="1" thickBot="1">
      <c r="A897" s="56"/>
      <c r="B897" s="57"/>
      <c r="C897" s="58"/>
      <c r="D897" s="59" t="str">
        <f>IFERROR(VLOOKUP(C897,'تكويد صنف_ارصدة'!$A$5:B1394,2,FALSE),"")</f>
        <v/>
      </c>
      <c r="E897" s="60"/>
      <c r="F897" s="61"/>
      <c r="G897" s="62"/>
      <c r="H897" s="61"/>
      <c r="I897" s="60"/>
      <c r="AJ897" s="3" t="str">
        <f>IF(AND(NOT(ISERR(FIND('كارت صنف'!$J$1,D897&amp;C897))),E897&gt;='كارت صنف'!$J$2,E897&lt;='كارت صنف'!$J$3),COUNT($AJ$2:AJ896)+1,"")</f>
        <v/>
      </c>
    </row>
    <row r="898" spans="1:36" ht="27" thickTop="1" thickBot="1">
      <c r="A898" s="56"/>
      <c r="B898" s="57"/>
      <c r="C898" s="58"/>
      <c r="D898" s="59" t="str">
        <f>IFERROR(VLOOKUP(C898,'تكويد صنف_ارصدة'!$A$5:B1395,2,FALSE),"")</f>
        <v/>
      </c>
      <c r="E898" s="60"/>
      <c r="F898" s="61"/>
      <c r="G898" s="62"/>
      <c r="H898" s="61"/>
      <c r="I898" s="60"/>
      <c r="AJ898" s="3" t="str">
        <f>IF(AND(NOT(ISERR(FIND('كارت صنف'!$J$1,D898&amp;C898))),E898&gt;='كارت صنف'!$J$2,E898&lt;='كارت صنف'!$J$3),COUNT($AJ$2:AJ897)+1,"")</f>
        <v/>
      </c>
    </row>
    <row r="899" spans="1:36" ht="27" thickTop="1" thickBot="1">
      <c r="A899" s="56"/>
      <c r="B899" s="57"/>
      <c r="C899" s="58"/>
      <c r="D899" s="59" t="str">
        <f>IFERROR(VLOOKUP(C899,'تكويد صنف_ارصدة'!$A$5:B1396,2,FALSE),"")</f>
        <v/>
      </c>
      <c r="E899" s="60"/>
      <c r="F899" s="61"/>
      <c r="G899" s="62"/>
      <c r="H899" s="61"/>
      <c r="I899" s="60"/>
      <c r="AJ899" s="3" t="str">
        <f>IF(AND(NOT(ISERR(FIND('كارت صنف'!$J$1,D899&amp;C899))),E899&gt;='كارت صنف'!$J$2,E899&lt;='كارت صنف'!$J$3),COUNT($AJ$2:AJ898)+1,"")</f>
        <v/>
      </c>
    </row>
    <row r="900" spans="1:36" ht="27" thickTop="1" thickBot="1">
      <c r="A900" s="56"/>
      <c r="B900" s="57"/>
      <c r="C900" s="58"/>
      <c r="D900" s="59" t="str">
        <f>IFERROR(VLOOKUP(C900,'تكويد صنف_ارصدة'!$A$5:B1397,2,FALSE),"")</f>
        <v/>
      </c>
      <c r="E900" s="60"/>
      <c r="F900" s="61"/>
      <c r="G900" s="62"/>
      <c r="H900" s="61"/>
      <c r="I900" s="60"/>
      <c r="AJ900" s="3" t="str">
        <f>IF(AND(NOT(ISERR(FIND('كارت صنف'!$J$1,D900&amp;C900))),E900&gt;='كارت صنف'!$J$2,E900&lt;='كارت صنف'!$J$3),COUNT($AJ$2:AJ899)+1,"")</f>
        <v/>
      </c>
    </row>
    <row r="901" spans="1:36" ht="27" thickTop="1" thickBot="1">
      <c r="A901" s="56"/>
      <c r="B901" s="57"/>
      <c r="C901" s="58"/>
      <c r="D901" s="59" t="str">
        <f>IFERROR(VLOOKUP(C901,'تكويد صنف_ارصدة'!$A$5:B1398,2,FALSE),"")</f>
        <v/>
      </c>
      <c r="E901" s="60"/>
      <c r="F901" s="61"/>
      <c r="G901" s="62"/>
      <c r="H901" s="61"/>
      <c r="I901" s="60"/>
      <c r="AJ901" s="3" t="str">
        <f>IF(AND(NOT(ISERR(FIND('كارت صنف'!$J$1,D901&amp;C901))),E901&gt;='كارت صنف'!$J$2,E901&lt;='كارت صنف'!$J$3),COUNT($AJ$2:AJ900)+1,"")</f>
        <v/>
      </c>
    </row>
    <row r="902" spans="1:36" ht="27" thickTop="1" thickBot="1">
      <c r="A902" s="56"/>
      <c r="B902" s="57"/>
      <c r="C902" s="58"/>
      <c r="D902" s="59" t="str">
        <f>IFERROR(VLOOKUP(C902,'تكويد صنف_ارصدة'!$A$5:B1399,2,FALSE),"")</f>
        <v/>
      </c>
      <c r="E902" s="60"/>
      <c r="F902" s="61"/>
      <c r="G902" s="62"/>
      <c r="H902" s="61"/>
      <c r="I902" s="60"/>
      <c r="AJ902" s="3" t="str">
        <f>IF(AND(NOT(ISERR(FIND('كارت صنف'!$J$1,D902&amp;C902))),E902&gt;='كارت صنف'!$J$2,E902&lt;='كارت صنف'!$J$3),COUNT($AJ$2:AJ901)+1,"")</f>
        <v/>
      </c>
    </row>
    <row r="903" spans="1:36" ht="27" thickTop="1" thickBot="1">
      <c r="A903" s="56"/>
      <c r="B903" s="57"/>
      <c r="C903" s="58"/>
      <c r="D903" s="59" t="str">
        <f>IFERROR(VLOOKUP(C903,'تكويد صنف_ارصدة'!$A$5:B1400,2,FALSE),"")</f>
        <v/>
      </c>
      <c r="E903" s="60"/>
      <c r="F903" s="61"/>
      <c r="G903" s="62"/>
      <c r="H903" s="61"/>
      <c r="I903" s="60"/>
      <c r="AJ903" s="3" t="str">
        <f>IF(AND(NOT(ISERR(FIND('كارت صنف'!$J$1,D903&amp;C903))),E903&gt;='كارت صنف'!$J$2,E903&lt;='كارت صنف'!$J$3),COUNT($AJ$2:AJ902)+1,"")</f>
        <v/>
      </c>
    </row>
    <row r="904" spans="1:36" ht="27" thickTop="1" thickBot="1">
      <c r="A904" s="56"/>
      <c r="B904" s="57"/>
      <c r="C904" s="58"/>
      <c r="D904" s="59" t="str">
        <f>IFERROR(VLOOKUP(C904,'تكويد صنف_ارصدة'!$A$5:B1401,2,FALSE),"")</f>
        <v/>
      </c>
      <c r="E904" s="60"/>
      <c r="F904" s="61"/>
      <c r="G904" s="62"/>
      <c r="H904" s="61"/>
      <c r="I904" s="60"/>
      <c r="AJ904" s="3" t="str">
        <f>IF(AND(NOT(ISERR(FIND('كارت صنف'!$J$1,D904&amp;C904))),E904&gt;='كارت صنف'!$J$2,E904&lt;='كارت صنف'!$J$3),COUNT($AJ$2:AJ903)+1,"")</f>
        <v/>
      </c>
    </row>
    <row r="905" spans="1:36" ht="27" thickTop="1" thickBot="1">
      <c r="A905" s="56"/>
      <c r="B905" s="57"/>
      <c r="C905" s="58"/>
      <c r="D905" s="59" t="str">
        <f>IFERROR(VLOOKUP(C905,'تكويد صنف_ارصدة'!$A$5:B1402,2,FALSE),"")</f>
        <v/>
      </c>
      <c r="E905" s="60"/>
      <c r="F905" s="61"/>
      <c r="G905" s="62"/>
      <c r="H905" s="61"/>
      <c r="I905" s="60"/>
      <c r="AJ905" s="3" t="str">
        <f>IF(AND(NOT(ISERR(FIND('كارت صنف'!$J$1,D905&amp;C905))),E905&gt;='كارت صنف'!$J$2,E905&lt;='كارت صنف'!$J$3),COUNT($AJ$2:AJ904)+1,"")</f>
        <v/>
      </c>
    </row>
    <row r="906" spans="1:36" ht="27" thickTop="1" thickBot="1">
      <c r="A906" s="56"/>
      <c r="B906" s="57"/>
      <c r="C906" s="58"/>
      <c r="D906" s="59" t="str">
        <f>IFERROR(VLOOKUP(C906,'تكويد صنف_ارصدة'!$A$5:B1403,2,FALSE),"")</f>
        <v/>
      </c>
      <c r="E906" s="60"/>
      <c r="F906" s="61"/>
      <c r="G906" s="62"/>
      <c r="H906" s="61"/>
      <c r="I906" s="60"/>
      <c r="AJ906" s="3" t="str">
        <f>IF(AND(NOT(ISERR(FIND('كارت صنف'!$J$1,D906&amp;C906))),E906&gt;='كارت صنف'!$J$2,E906&lt;='كارت صنف'!$J$3),COUNT($AJ$2:AJ905)+1,"")</f>
        <v/>
      </c>
    </row>
    <row r="907" spans="1:36" ht="27" thickTop="1" thickBot="1">
      <c r="A907" s="56"/>
      <c r="B907" s="57"/>
      <c r="C907" s="58"/>
      <c r="D907" s="59" t="str">
        <f>IFERROR(VLOOKUP(C907,'تكويد صنف_ارصدة'!$A$5:B1404,2,FALSE),"")</f>
        <v/>
      </c>
      <c r="E907" s="60"/>
      <c r="F907" s="61"/>
      <c r="G907" s="62"/>
      <c r="H907" s="61"/>
      <c r="I907" s="60"/>
      <c r="AJ907" s="3" t="str">
        <f>IF(AND(NOT(ISERR(FIND('كارت صنف'!$J$1,D907&amp;C907))),E907&gt;='كارت صنف'!$J$2,E907&lt;='كارت صنف'!$J$3),COUNT($AJ$2:AJ906)+1,"")</f>
        <v/>
      </c>
    </row>
    <row r="908" spans="1:36" ht="27" thickTop="1" thickBot="1">
      <c r="A908" s="56"/>
      <c r="B908" s="57"/>
      <c r="C908" s="58"/>
      <c r="D908" s="59" t="str">
        <f>IFERROR(VLOOKUP(C908,'تكويد صنف_ارصدة'!$A$5:B1405,2,FALSE),"")</f>
        <v/>
      </c>
      <c r="E908" s="60"/>
      <c r="F908" s="61"/>
      <c r="G908" s="62"/>
      <c r="H908" s="61"/>
      <c r="I908" s="60"/>
      <c r="AJ908" s="3" t="str">
        <f>IF(AND(NOT(ISERR(FIND('كارت صنف'!$J$1,D908&amp;C908))),E908&gt;='كارت صنف'!$J$2,E908&lt;='كارت صنف'!$J$3),COUNT($AJ$2:AJ907)+1,"")</f>
        <v/>
      </c>
    </row>
    <row r="909" spans="1:36" ht="27" thickTop="1" thickBot="1">
      <c r="A909" s="56"/>
      <c r="B909" s="57"/>
      <c r="C909" s="58"/>
      <c r="D909" s="59" t="str">
        <f>IFERROR(VLOOKUP(C909,'تكويد صنف_ارصدة'!$A$5:B1406,2,FALSE),"")</f>
        <v/>
      </c>
      <c r="E909" s="60"/>
      <c r="F909" s="61"/>
      <c r="G909" s="62"/>
      <c r="H909" s="61"/>
      <c r="I909" s="60"/>
      <c r="AJ909" s="3" t="str">
        <f>IF(AND(NOT(ISERR(FIND('كارت صنف'!$J$1,D909&amp;C909))),E909&gt;='كارت صنف'!$J$2,E909&lt;='كارت صنف'!$J$3),COUNT($AJ$2:AJ908)+1,"")</f>
        <v/>
      </c>
    </row>
    <row r="910" spans="1:36" ht="27" thickTop="1" thickBot="1">
      <c r="A910" s="56"/>
      <c r="B910" s="57"/>
      <c r="C910" s="58"/>
      <c r="D910" s="59" t="str">
        <f>IFERROR(VLOOKUP(C910,'تكويد صنف_ارصدة'!$A$5:B1407,2,FALSE),"")</f>
        <v/>
      </c>
      <c r="E910" s="60"/>
      <c r="F910" s="61"/>
      <c r="G910" s="62"/>
      <c r="H910" s="61"/>
      <c r="I910" s="60"/>
      <c r="AJ910" s="3" t="str">
        <f>IF(AND(NOT(ISERR(FIND('كارت صنف'!$J$1,D910&amp;C910))),E910&gt;='كارت صنف'!$J$2,E910&lt;='كارت صنف'!$J$3),COUNT($AJ$2:AJ909)+1,"")</f>
        <v/>
      </c>
    </row>
    <row r="911" spans="1:36" ht="27" thickTop="1" thickBot="1">
      <c r="A911" s="56"/>
      <c r="B911" s="57"/>
      <c r="C911" s="58"/>
      <c r="D911" s="59" t="str">
        <f>IFERROR(VLOOKUP(C911,'تكويد صنف_ارصدة'!$A$5:B1408,2,FALSE),"")</f>
        <v/>
      </c>
      <c r="E911" s="60"/>
      <c r="F911" s="61"/>
      <c r="G911" s="62"/>
      <c r="H911" s="61"/>
      <c r="I911" s="60"/>
      <c r="AJ911" s="3" t="str">
        <f>IF(AND(NOT(ISERR(FIND('كارت صنف'!$J$1,D911&amp;C911))),E911&gt;='كارت صنف'!$J$2,E911&lt;='كارت صنف'!$J$3),COUNT($AJ$2:AJ910)+1,"")</f>
        <v/>
      </c>
    </row>
    <row r="912" spans="1:36" ht="27" thickTop="1" thickBot="1">
      <c r="A912" s="56"/>
      <c r="B912" s="57"/>
      <c r="C912" s="58"/>
      <c r="D912" s="59" t="str">
        <f>IFERROR(VLOOKUP(C912,'تكويد صنف_ارصدة'!$A$5:B1409,2,FALSE),"")</f>
        <v/>
      </c>
      <c r="E912" s="60"/>
      <c r="F912" s="61"/>
      <c r="G912" s="62"/>
      <c r="H912" s="61"/>
      <c r="I912" s="60"/>
      <c r="AJ912" s="3" t="str">
        <f>IF(AND(NOT(ISERR(FIND('كارت صنف'!$J$1,D912&amp;C912))),E912&gt;='كارت صنف'!$J$2,E912&lt;='كارت صنف'!$J$3),COUNT($AJ$2:AJ911)+1,"")</f>
        <v/>
      </c>
    </row>
    <row r="913" spans="1:36" ht="27" thickTop="1" thickBot="1">
      <c r="A913" s="56"/>
      <c r="B913" s="57"/>
      <c r="C913" s="58"/>
      <c r="D913" s="59" t="str">
        <f>IFERROR(VLOOKUP(C913,'تكويد صنف_ارصدة'!$A$5:B1410,2,FALSE),"")</f>
        <v/>
      </c>
      <c r="E913" s="60"/>
      <c r="F913" s="61"/>
      <c r="G913" s="62"/>
      <c r="H913" s="61"/>
      <c r="I913" s="60"/>
      <c r="AJ913" s="3" t="str">
        <f>IF(AND(NOT(ISERR(FIND('كارت صنف'!$J$1,D913&amp;C913))),E913&gt;='كارت صنف'!$J$2,E913&lt;='كارت صنف'!$J$3),COUNT($AJ$2:AJ912)+1,"")</f>
        <v/>
      </c>
    </row>
    <row r="914" spans="1:36" ht="27" thickTop="1" thickBot="1">
      <c r="A914" s="56"/>
      <c r="B914" s="57"/>
      <c r="C914" s="58"/>
      <c r="D914" s="59" t="str">
        <f>IFERROR(VLOOKUP(C914,'تكويد صنف_ارصدة'!$A$5:B1411,2,FALSE),"")</f>
        <v/>
      </c>
      <c r="E914" s="60"/>
      <c r="F914" s="61"/>
      <c r="G914" s="62"/>
      <c r="H914" s="61"/>
      <c r="I914" s="60"/>
      <c r="AJ914" s="3" t="str">
        <f>IF(AND(NOT(ISERR(FIND('كارت صنف'!$J$1,D914&amp;C914))),E914&gt;='كارت صنف'!$J$2,E914&lt;='كارت صنف'!$J$3),COUNT($AJ$2:AJ913)+1,"")</f>
        <v/>
      </c>
    </row>
    <row r="915" spans="1:36" ht="27" thickTop="1" thickBot="1">
      <c r="A915" s="56"/>
      <c r="B915" s="57"/>
      <c r="C915" s="58"/>
      <c r="D915" s="59" t="str">
        <f>IFERROR(VLOOKUP(C915,'تكويد صنف_ارصدة'!$A$5:B1412,2,FALSE),"")</f>
        <v/>
      </c>
      <c r="E915" s="60"/>
      <c r="F915" s="61"/>
      <c r="G915" s="62"/>
      <c r="H915" s="61"/>
      <c r="I915" s="60"/>
      <c r="AJ915" s="3" t="str">
        <f>IF(AND(NOT(ISERR(FIND('كارت صنف'!$J$1,D915&amp;C915))),E915&gt;='كارت صنف'!$J$2,E915&lt;='كارت صنف'!$J$3),COUNT($AJ$2:AJ914)+1,"")</f>
        <v/>
      </c>
    </row>
    <row r="916" spans="1:36" ht="27" thickTop="1" thickBot="1">
      <c r="A916" s="56"/>
      <c r="B916" s="57"/>
      <c r="C916" s="58"/>
      <c r="D916" s="59" t="str">
        <f>IFERROR(VLOOKUP(C916,'تكويد صنف_ارصدة'!$A$5:B1413,2,FALSE),"")</f>
        <v/>
      </c>
      <c r="E916" s="60"/>
      <c r="F916" s="61"/>
      <c r="G916" s="62"/>
      <c r="H916" s="61"/>
      <c r="I916" s="60"/>
      <c r="AJ916" s="3" t="str">
        <f>IF(AND(NOT(ISERR(FIND('كارت صنف'!$J$1,D916&amp;C916))),E916&gt;='كارت صنف'!$J$2,E916&lt;='كارت صنف'!$J$3),COUNT($AJ$2:AJ915)+1,"")</f>
        <v/>
      </c>
    </row>
    <row r="917" spans="1:36" ht="27" thickTop="1" thickBot="1">
      <c r="A917" s="56"/>
      <c r="B917" s="57"/>
      <c r="C917" s="58"/>
      <c r="D917" s="59" t="str">
        <f>IFERROR(VLOOKUP(C917,'تكويد صنف_ارصدة'!$A$5:B1414,2,FALSE),"")</f>
        <v/>
      </c>
      <c r="E917" s="60"/>
      <c r="F917" s="61"/>
      <c r="G917" s="62"/>
      <c r="H917" s="61"/>
      <c r="I917" s="60"/>
      <c r="AJ917" s="3" t="str">
        <f>IF(AND(NOT(ISERR(FIND('كارت صنف'!$J$1,D917&amp;C917))),E917&gt;='كارت صنف'!$J$2,E917&lt;='كارت صنف'!$J$3),COUNT($AJ$2:AJ916)+1,"")</f>
        <v/>
      </c>
    </row>
    <row r="918" spans="1:36" ht="27" thickTop="1" thickBot="1">
      <c r="A918" s="56"/>
      <c r="B918" s="57"/>
      <c r="C918" s="58"/>
      <c r="D918" s="59" t="str">
        <f>IFERROR(VLOOKUP(C918,'تكويد صنف_ارصدة'!$A$5:B1415,2,FALSE),"")</f>
        <v/>
      </c>
      <c r="E918" s="60"/>
      <c r="F918" s="61"/>
      <c r="G918" s="62"/>
      <c r="H918" s="61"/>
      <c r="I918" s="60"/>
      <c r="AJ918" s="3" t="str">
        <f>IF(AND(NOT(ISERR(FIND('كارت صنف'!$J$1,D918&amp;C918))),E918&gt;='كارت صنف'!$J$2,E918&lt;='كارت صنف'!$J$3),COUNT($AJ$2:AJ917)+1,"")</f>
        <v/>
      </c>
    </row>
    <row r="919" spans="1:36" ht="27" thickTop="1" thickBot="1">
      <c r="A919" s="56"/>
      <c r="B919" s="57"/>
      <c r="C919" s="58"/>
      <c r="D919" s="59" t="str">
        <f>IFERROR(VLOOKUP(C919,'تكويد صنف_ارصدة'!$A$5:B1416,2,FALSE),"")</f>
        <v/>
      </c>
      <c r="E919" s="60"/>
      <c r="F919" s="61"/>
      <c r="G919" s="62"/>
      <c r="H919" s="61"/>
      <c r="I919" s="60"/>
      <c r="AJ919" s="3" t="str">
        <f>IF(AND(NOT(ISERR(FIND('كارت صنف'!$J$1,D919&amp;C919))),E919&gt;='كارت صنف'!$J$2,E919&lt;='كارت صنف'!$J$3),COUNT($AJ$2:AJ918)+1,"")</f>
        <v/>
      </c>
    </row>
    <row r="920" spans="1:36" ht="27" thickTop="1" thickBot="1">
      <c r="A920" s="56"/>
      <c r="B920" s="57"/>
      <c r="C920" s="58"/>
      <c r="D920" s="59" t="str">
        <f>IFERROR(VLOOKUP(C920,'تكويد صنف_ارصدة'!$A$5:B1417,2,FALSE),"")</f>
        <v/>
      </c>
      <c r="E920" s="60"/>
      <c r="F920" s="61"/>
      <c r="G920" s="62"/>
      <c r="H920" s="61"/>
      <c r="I920" s="60"/>
      <c r="AJ920" s="3" t="str">
        <f>IF(AND(NOT(ISERR(FIND('كارت صنف'!$J$1,D920&amp;C920))),E920&gt;='كارت صنف'!$J$2,E920&lt;='كارت صنف'!$J$3),COUNT($AJ$2:AJ919)+1,"")</f>
        <v/>
      </c>
    </row>
    <row r="921" spans="1:36" ht="27" thickTop="1" thickBot="1">
      <c r="A921" s="56"/>
      <c r="B921" s="57"/>
      <c r="C921" s="58"/>
      <c r="D921" s="59" t="str">
        <f>IFERROR(VLOOKUP(C921,'تكويد صنف_ارصدة'!$A$5:B1418,2,FALSE),"")</f>
        <v/>
      </c>
      <c r="E921" s="60"/>
      <c r="F921" s="61"/>
      <c r="G921" s="62"/>
      <c r="H921" s="61"/>
      <c r="I921" s="60"/>
      <c r="AJ921" s="3" t="str">
        <f>IF(AND(NOT(ISERR(FIND('كارت صنف'!$J$1,D921&amp;C921))),E921&gt;='كارت صنف'!$J$2,E921&lt;='كارت صنف'!$J$3),COUNT($AJ$2:AJ920)+1,"")</f>
        <v/>
      </c>
    </row>
    <row r="922" spans="1:36" ht="27" thickTop="1" thickBot="1">
      <c r="A922" s="56"/>
      <c r="B922" s="57"/>
      <c r="C922" s="58"/>
      <c r="D922" s="59" t="str">
        <f>IFERROR(VLOOKUP(C922,'تكويد صنف_ارصدة'!$A$5:B1419,2,FALSE),"")</f>
        <v/>
      </c>
      <c r="E922" s="60"/>
      <c r="F922" s="61"/>
      <c r="G922" s="62"/>
      <c r="H922" s="61"/>
      <c r="I922" s="60"/>
      <c r="AJ922" s="3" t="str">
        <f>IF(AND(NOT(ISERR(FIND('كارت صنف'!$J$1,D922&amp;C922))),E922&gt;='كارت صنف'!$J$2,E922&lt;='كارت صنف'!$J$3),COUNT($AJ$2:AJ921)+1,"")</f>
        <v/>
      </c>
    </row>
    <row r="923" spans="1:36" ht="27" thickTop="1" thickBot="1">
      <c r="A923" s="56"/>
      <c r="B923" s="57"/>
      <c r="C923" s="58"/>
      <c r="D923" s="59" t="str">
        <f>IFERROR(VLOOKUP(C923,'تكويد صنف_ارصدة'!$A$5:B1420,2,FALSE),"")</f>
        <v/>
      </c>
      <c r="E923" s="60"/>
      <c r="F923" s="61"/>
      <c r="G923" s="62"/>
      <c r="H923" s="61"/>
      <c r="I923" s="60"/>
      <c r="AJ923" s="3" t="str">
        <f>IF(AND(NOT(ISERR(FIND('كارت صنف'!$J$1,D923&amp;C923))),E923&gt;='كارت صنف'!$J$2,E923&lt;='كارت صنف'!$J$3),COUNT($AJ$2:AJ922)+1,"")</f>
        <v/>
      </c>
    </row>
    <row r="924" spans="1:36" ht="27" thickTop="1" thickBot="1">
      <c r="A924" s="56"/>
      <c r="B924" s="57"/>
      <c r="C924" s="58"/>
      <c r="D924" s="59" t="str">
        <f>IFERROR(VLOOKUP(C924,'تكويد صنف_ارصدة'!$A$5:B1421,2,FALSE),"")</f>
        <v/>
      </c>
      <c r="E924" s="60"/>
      <c r="F924" s="61"/>
      <c r="G924" s="62"/>
      <c r="H924" s="61"/>
      <c r="I924" s="60"/>
      <c r="AJ924" s="3" t="str">
        <f>IF(AND(NOT(ISERR(FIND('كارت صنف'!$J$1,D924&amp;C924))),E924&gt;='كارت صنف'!$J$2,E924&lt;='كارت صنف'!$J$3),COUNT($AJ$2:AJ923)+1,"")</f>
        <v/>
      </c>
    </row>
    <row r="925" spans="1:36" ht="27" thickTop="1" thickBot="1">
      <c r="A925" s="56"/>
      <c r="B925" s="57"/>
      <c r="C925" s="58"/>
      <c r="D925" s="59" t="str">
        <f>IFERROR(VLOOKUP(C925,'تكويد صنف_ارصدة'!$A$5:B1422,2,FALSE),"")</f>
        <v/>
      </c>
      <c r="E925" s="60"/>
      <c r="F925" s="61"/>
      <c r="G925" s="62"/>
      <c r="H925" s="61"/>
      <c r="I925" s="60"/>
      <c r="AJ925" s="3" t="str">
        <f>IF(AND(NOT(ISERR(FIND('كارت صنف'!$J$1,D925&amp;C925))),E925&gt;='كارت صنف'!$J$2,E925&lt;='كارت صنف'!$J$3),COUNT($AJ$2:AJ924)+1,"")</f>
        <v/>
      </c>
    </row>
    <row r="926" spans="1:36" ht="27" thickTop="1" thickBot="1">
      <c r="A926" s="56"/>
      <c r="B926" s="57"/>
      <c r="C926" s="58"/>
      <c r="D926" s="59" t="str">
        <f>IFERROR(VLOOKUP(C926,'تكويد صنف_ارصدة'!$A$5:B1423,2,FALSE),"")</f>
        <v/>
      </c>
      <c r="E926" s="60"/>
      <c r="F926" s="61"/>
      <c r="G926" s="62"/>
      <c r="H926" s="61"/>
      <c r="I926" s="60"/>
      <c r="AJ926" s="3" t="str">
        <f>IF(AND(NOT(ISERR(FIND('كارت صنف'!$J$1,D926&amp;C926))),E926&gt;='كارت صنف'!$J$2,E926&lt;='كارت صنف'!$J$3),COUNT($AJ$2:AJ925)+1,"")</f>
        <v/>
      </c>
    </row>
    <row r="927" spans="1:36" ht="27" thickTop="1" thickBot="1">
      <c r="A927" s="56"/>
      <c r="B927" s="57"/>
      <c r="C927" s="58"/>
      <c r="D927" s="59" t="str">
        <f>IFERROR(VLOOKUP(C927,'تكويد صنف_ارصدة'!$A$5:B1424,2,FALSE),"")</f>
        <v/>
      </c>
      <c r="E927" s="60"/>
      <c r="F927" s="61"/>
      <c r="G927" s="62"/>
      <c r="H927" s="61"/>
      <c r="I927" s="60"/>
      <c r="AJ927" s="3" t="str">
        <f>IF(AND(NOT(ISERR(FIND('كارت صنف'!$J$1,D927&amp;C927))),E927&gt;='كارت صنف'!$J$2,E927&lt;='كارت صنف'!$J$3),COUNT($AJ$2:AJ926)+1,"")</f>
        <v/>
      </c>
    </row>
    <row r="928" spans="1:36" ht="27" thickTop="1" thickBot="1">
      <c r="A928" s="56"/>
      <c r="B928" s="57"/>
      <c r="C928" s="58"/>
      <c r="D928" s="59" t="str">
        <f>IFERROR(VLOOKUP(C928,'تكويد صنف_ارصدة'!$A$5:B1425,2,FALSE),"")</f>
        <v/>
      </c>
      <c r="E928" s="60"/>
      <c r="F928" s="61"/>
      <c r="G928" s="62"/>
      <c r="H928" s="61"/>
      <c r="I928" s="60"/>
      <c r="AJ928" s="3" t="str">
        <f>IF(AND(NOT(ISERR(FIND('كارت صنف'!$J$1,D928&amp;C928))),E928&gt;='كارت صنف'!$J$2,E928&lt;='كارت صنف'!$J$3),COUNT($AJ$2:AJ927)+1,"")</f>
        <v/>
      </c>
    </row>
    <row r="929" spans="1:36" ht="27" thickTop="1" thickBot="1">
      <c r="A929" s="56"/>
      <c r="B929" s="57"/>
      <c r="C929" s="58"/>
      <c r="D929" s="59" t="str">
        <f>IFERROR(VLOOKUP(C929,'تكويد صنف_ارصدة'!$A$5:B1426,2,FALSE),"")</f>
        <v/>
      </c>
      <c r="E929" s="60"/>
      <c r="F929" s="61"/>
      <c r="G929" s="62"/>
      <c r="H929" s="61"/>
      <c r="I929" s="60"/>
      <c r="AJ929" s="3" t="str">
        <f>IF(AND(NOT(ISERR(FIND('كارت صنف'!$J$1,D929&amp;C929))),E929&gt;='كارت صنف'!$J$2,E929&lt;='كارت صنف'!$J$3),COUNT($AJ$2:AJ928)+1,"")</f>
        <v/>
      </c>
    </row>
    <row r="930" spans="1:36" ht="27" thickTop="1" thickBot="1">
      <c r="A930" s="56"/>
      <c r="B930" s="57"/>
      <c r="C930" s="58"/>
      <c r="D930" s="59" t="str">
        <f>IFERROR(VLOOKUP(C930,'تكويد صنف_ارصدة'!$A$5:B1427,2,FALSE),"")</f>
        <v/>
      </c>
      <c r="E930" s="60"/>
      <c r="F930" s="61"/>
      <c r="G930" s="62"/>
      <c r="H930" s="61"/>
      <c r="I930" s="60"/>
      <c r="AJ930" s="3" t="str">
        <f>IF(AND(NOT(ISERR(FIND('كارت صنف'!$J$1,D930&amp;C930))),E930&gt;='كارت صنف'!$J$2,E930&lt;='كارت صنف'!$J$3),COUNT($AJ$2:AJ929)+1,"")</f>
        <v/>
      </c>
    </row>
    <row r="931" spans="1:36" ht="27" thickTop="1" thickBot="1">
      <c r="A931" s="56"/>
      <c r="B931" s="57"/>
      <c r="C931" s="58"/>
      <c r="D931" s="59" t="str">
        <f>IFERROR(VLOOKUP(C931,'تكويد صنف_ارصدة'!$A$5:B1428,2,FALSE),"")</f>
        <v/>
      </c>
      <c r="E931" s="60"/>
      <c r="F931" s="61"/>
      <c r="G931" s="62"/>
      <c r="H931" s="61"/>
      <c r="I931" s="60"/>
      <c r="AJ931" s="3" t="str">
        <f>IF(AND(NOT(ISERR(FIND('كارت صنف'!$J$1,D931&amp;C931))),E931&gt;='كارت صنف'!$J$2,E931&lt;='كارت صنف'!$J$3),COUNT($AJ$2:AJ930)+1,"")</f>
        <v/>
      </c>
    </row>
    <row r="932" spans="1:36" ht="27" thickTop="1" thickBot="1">
      <c r="A932" s="56"/>
      <c r="B932" s="57"/>
      <c r="C932" s="58"/>
      <c r="D932" s="59" t="str">
        <f>IFERROR(VLOOKUP(C932,'تكويد صنف_ارصدة'!$A$5:B1429,2,FALSE),"")</f>
        <v/>
      </c>
      <c r="E932" s="60"/>
      <c r="F932" s="61"/>
      <c r="G932" s="62"/>
      <c r="H932" s="61"/>
      <c r="I932" s="60"/>
      <c r="AJ932" s="3" t="str">
        <f>IF(AND(NOT(ISERR(FIND('كارت صنف'!$J$1,D932&amp;C932))),E932&gt;='كارت صنف'!$J$2,E932&lt;='كارت صنف'!$J$3),COUNT($AJ$2:AJ931)+1,"")</f>
        <v/>
      </c>
    </row>
    <row r="933" spans="1:36" ht="27" thickTop="1" thickBot="1">
      <c r="A933" s="56"/>
      <c r="B933" s="57"/>
      <c r="C933" s="58"/>
      <c r="D933" s="59" t="str">
        <f>IFERROR(VLOOKUP(C933,'تكويد صنف_ارصدة'!$A$5:B1430,2,FALSE),"")</f>
        <v/>
      </c>
      <c r="E933" s="60"/>
      <c r="F933" s="61"/>
      <c r="G933" s="62"/>
      <c r="H933" s="61"/>
      <c r="I933" s="60"/>
      <c r="AJ933" s="3" t="str">
        <f>IF(AND(NOT(ISERR(FIND('كارت صنف'!$J$1,D933&amp;C933))),E933&gt;='كارت صنف'!$J$2,E933&lt;='كارت صنف'!$J$3),COUNT($AJ$2:AJ932)+1,"")</f>
        <v/>
      </c>
    </row>
    <row r="934" spans="1:36" ht="27" thickTop="1" thickBot="1">
      <c r="A934" s="56"/>
      <c r="B934" s="57"/>
      <c r="C934" s="58"/>
      <c r="D934" s="59" t="str">
        <f>IFERROR(VLOOKUP(C934,'تكويد صنف_ارصدة'!$A$5:B1431,2,FALSE),"")</f>
        <v/>
      </c>
      <c r="E934" s="60"/>
      <c r="F934" s="61"/>
      <c r="G934" s="62"/>
      <c r="H934" s="61"/>
      <c r="I934" s="60"/>
      <c r="AJ934" s="3" t="str">
        <f>IF(AND(NOT(ISERR(FIND('كارت صنف'!$J$1,D934&amp;C934))),E934&gt;='كارت صنف'!$J$2,E934&lt;='كارت صنف'!$J$3),COUNT($AJ$2:AJ933)+1,"")</f>
        <v/>
      </c>
    </row>
    <row r="935" spans="1:36" ht="27" thickTop="1" thickBot="1">
      <c r="A935" s="56"/>
      <c r="B935" s="57"/>
      <c r="C935" s="58"/>
      <c r="D935" s="59" t="str">
        <f>IFERROR(VLOOKUP(C935,'تكويد صنف_ارصدة'!$A$5:B1432,2,FALSE),"")</f>
        <v/>
      </c>
      <c r="E935" s="60"/>
      <c r="F935" s="61"/>
      <c r="G935" s="62"/>
      <c r="H935" s="61"/>
      <c r="I935" s="60"/>
      <c r="AJ935" s="3" t="str">
        <f>IF(AND(NOT(ISERR(FIND('كارت صنف'!$J$1,D935&amp;C935))),E935&gt;='كارت صنف'!$J$2,E935&lt;='كارت صنف'!$J$3),COUNT($AJ$2:AJ934)+1,"")</f>
        <v/>
      </c>
    </row>
    <row r="936" spans="1:36" ht="27" thickTop="1" thickBot="1">
      <c r="A936" s="56"/>
      <c r="B936" s="57"/>
      <c r="C936" s="58"/>
      <c r="D936" s="59" t="str">
        <f>IFERROR(VLOOKUP(C936,'تكويد صنف_ارصدة'!$A$5:B1433,2,FALSE),"")</f>
        <v/>
      </c>
      <c r="E936" s="60"/>
      <c r="F936" s="61"/>
      <c r="G936" s="62"/>
      <c r="H936" s="61"/>
      <c r="I936" s="60"/>
      <c r="AJ936" s="3" t="str">
        <f>IF(AND(NOT(ISERR(FIND('كارت صنف'!$J$1,D936&amp;C936))),E936&gt;='كارت صنف'!$J$2,E936&lt;='كارت صنف'!$J$3),COUNT($AJ$2:AJ935)+1,"")</f>
        <v/>
      </c>
    </row>
    <row r="937" spans="1:36" ht="27" thickTop="1" thickBot="1">
      <c r="A937" s="56"/>
      <c r="B937" s="57"/>
      <c r="C937" s="58"/>
      <c r="D937" s="59" t="str">
        <f>IFERROR(VLOOKUP(C937,'تكويد صنف_ارصدة'!$A$5:B1434,2,FALSE),"")</f>
        <v/>
      </c>
      <c r="E937" s="60"/>
      <c r="F937" s="61"/>
      <c r="G937" s="62"/>
      <c r="H937" s="61"/>
      <c r="I937" s="60"/>
      <c r="AJ937" s="3" t="str">
        <f>IF(AND(NOT(ISERR(FIND('كارت صنف'!$J$1,D937&amp;C937))),E937&gt;='كارت صنف'!$J$2,E937&lt;='كارت صنف'!$J$3),COUNT($AJ$2:AJ936)+1,"")</f>
        <v/>
      </c>
    </row>
    <row r="938" spans="1:36" ht="27" thickTop="1" thickBot="1">
      <c r="A938" s="56"/>
      <c r="B938" s="57"/>
      <c r="C938" s="58"/>
      <c r="D938" s="59" t="str">
        <f>IFERROR(VLOOKUP(C938,'تكويد صنف_ارصدة'!$A$5:B1435,2,FALSE),"")</f>
        <v/>
      </c>
      <c r="E938" s="60"/>
      <c r="F938" s="61"/>
      <c r="G938" s="62"/>
      <c r="H938" s="61"/>
      <c r="I938" s="60"/>
      <c r="AJ938" s="3" t="str">
        <f>IF(AND(NOT(ISERR(FIND('كارت صنف'!$J$1,D938&amp;C938))),E938&gt;='كارت صنف'!$J$2,E938&lt;='كارت صنف'!$J$3),COUNT($AJ$2:AJ937)+1,"")</f>
        <v/>
      </c>
    </row>
    <row r="939" spans="1:36" ht="27" thickTop="1" thickBot="1">
      <c r="A939" s="56"/>
      <c r="B939" s="57"/>
      <c r="C939" s="58"/>
      <c r="D939" s="59" t="str">
        <f>IFERROR(VLOOKUP(C939,'تكويد صنف_ارصدة'!$A$5:B1436,2,FALSE),"")</f>
        <v/>
      </c>
      <c r="E939" s="60"/>
      <c r="F939" s="61"/>
      <c r="G939" s="62"/>
      <c r="H939" s="61"/>
      <c r="I939" s="60"/>
      <c r="AJ939" s="3" t="str">
        <f>IF(AND(NOT(ISERR(FIND('كارت صنف'!$J$1,D939&amp;C939))),E939&gt;='كارت صنف'!$J$2,E939&lt;='كارت صنف'!$J$3),COUNT($AJ$2:AJ938)+1,"")</f>
        <v/>
      </c>
    </row>
    <row r="940" spans="1:36" ht="27" thickTop="1" thickBot="1">
      <c r="A940" s="56"/>
      <c r="B940" s="57"/>
      <c r="C940" s="58"/>
      <c r="D940" s="59" t="str">
        <f>IFERROR(VLOOKUP(C940,'تكويد صنف_ارصدة'!$A$5:B1437,2,FALSE),"")</f>
        <v/>
      </c>
      <c r="E940" s="60"/>
      <c r="F940" s="61"/>
      <c r="G940" s="62"/>
      <c r="H940" s="61"/>
      <c r="I940" s="60"/>
      <c r="AJ940" s="3" t="str">
        <f>IF(AND(NOT(ISERR(FIND('كارت صنف'!$J$1,D940&amp;C940))),E940&gt;='كارت صنف'!$J$2,E940&lt;='كارت صنف'!$J$3),COUNT($AJ$2:AJ939)+1,"")</f>
        <v/>
      </c>
    </row>
    <row r="941" spans="1:36" ht="27" thickTop="1" thickBot="1">
      <c r="A941" s="56"/>
      <c r="B941" s="57"/>
      <c r="C941" s="58"/>
      <c r="D941" s="59" t="str">
        <f>IFERROR(VLOOKUP(C941,'تكويد صنف_ارصدة'!$A$5:B1438,2,FALSE),"")</f>
        <v/>
      </c>
      <c r="E941" s="60"/>
      <c r="F941" s="61"/>
      <c r="G941" s="62"/>
      <c r="H941" s="61"/>
      <c r="I941" s="60"/>
      <c r="AJ941" s="3" t="str">
        <f>IF(AND(NOT(ISERR(FIND('كارت صنف'!$J$1,D941&amp;C941))),E941&gt;='كارت صنف'!$J$2,E941&lt;='كارت صنف'!$J$3),COUNT($AJ$2:AJ940)+1,"")</f>
        <v/>
      </c>
    </row>
    <row r="942" spans="1:36" ht="27" thickTop="1" thickBot="1">
      <c r="A942" s="56"/>
      <c r="B942" s="57"/>
      <c r="C942" s="58"/>
      <c r="D942" s="59" t="str">
        <f>IFERROR(VLOOKUP(C942,'تكويد صنف_ارصدة'!$A$5:B1439,2,FALSE),"")</f>
        <v/>
      </c>
      <c r="E942" s="60"/>
      <c r="F942" s="61"/>
      <c r="G942" s="62"/>
      <c r="H942" s="61"/>
      <c r="I942" s="60"/>
      <c r="AJ942" s="3" t="str">
        <f>IF(AND(NOT(ISERR(FIND('كارت صنف'!$J$1,D942&amp;C942))),E942&gt;='كارت صنف'!$J$2,E942&lt;='كارت صنف'!$J$3),COUNT($AJ$2:AJ941)+1,"")</f>
        <v/>
      </c>
    </row>
    <row r="943" spans="1:36" ht="27" thickTop="1" thickBot="1">
      <c r="A943" s="56"/>
      <c r="B943" s="57"/>
      <c r="C943" s="58"/>
      <c r="D943" s="59" t="str">
        <f>IFERROR(VLOOKUP(C943,'تكويد صنف_ارصدة'!$A$5:B1440,2,FALSE),"")</f>
        <v/>
      </c>
      <c r="E943" s="60"/>
      <c r="F943" s="61"/>
      <c r="G943" s="62"/>
      <c r="H943" s="61"/>
      <c r="I943" s="60"/>
      <c r="AJ943" s="3" t="str">
        <f>IF(AND(NOT(ISERR(FIND('كارت صنف'!$J$1,D943&amp;C943))),E943&gt;='كارت صنف'!$J$2,E943&lt;='كارت صنف'!$J$3),COUNT($AJ$2:AJ942)+1,"")</f>
        <v/>
      </c>
    </row>
    <row r="944" spans="1:36" ht="27" thickTop="1" thickBot="1">
      <c r="A944" s="56"/>
      <c r="B944" s="57"/>
      <c r="C944" s="58"/>
      <c r="D944" s="59" t="str">
        <f>IFERROR(VLOOKUP(C944,'تكويد صنف_ارصدة'!$A$5:B1441,2,FALSE),"")</f>
        <v/>
      </c>
      <c r="E944" s="60"/>
      <c r="F944" s="61"/>
      <c r="G944" s="62"/>
      <c r="H944" s="61"/>
      <c r="I944" s="60"/>
      <c r="AJ944" s="3" t="str">
        <f>IF(AND(NOT(ISERR(FIND('كارت صنف'!$J$1,D944&amp;C944))),E944&gt;='كارت صنف'!$J$2,E944&lt;='كارت صنف'!$J$3),COUNT($AJ$2:AJ943)+1,"")</f>
        <v/>
      </c>
    </row>
    <row r="945" spans="1:36" ht="27" thickTop="1" thickBot="1">
      <c r="A945" s="56"/>
      <c r="B945" s="57"/>
      <c r="C945" s="58"/>
      <c r="D945" s="59" t="str">
        <f>IFERROR(VLOOKUP(C945,'تكويد صنف_ارصدة'!$A$5:B1442,2,FALSE),"")</f>
        <v/>
      </c>
      <c r="E945" s="60"/>
      <c r="F945" s="61"/>
      <c r="G945" s="62"/>
      <c r="H945" s="61"/>
      <c r="I945" s="60"/>
      <c r="AJ945" s="3" t="str">
        <f>IF(AND(NOT(ISERR(FIND('كارت صنف'!$J$1,D945&amp;C945))),E945&gt;='كارت صنف'!$J$2,E945&lt;='كارت صنف'!$J$3),COUNT($AJ$2:AJ944)+1,"")</f>
        <v/>
      </c>
    </row>
    <row r="946" spans="1:36" ht="27" thickTop="1" thickBot="1">
      <c r="A946" s="56"/>
      <c r="B946" s="57"/>
      <c r="C946" s="58"/>
      <c r="D946" s="59" t="str">
        <f>IFERROR(VLOOKUP(C946,'تكويد صنف_ارصدة'!$A$5:B1443,2,FALSE),"")</f>
        <v/>
      </c>
      <c r="E946" s="60"/>
      <c r="F946" s="61"/>
      <c r="G946" s="62"/>
      <c r="H946" s="61"/>
      <c r="I946" s="60"/>
      <c r="AJ946" s="3" t="str">
        <f>IF(AND(NOT(ISERR(FIND('كارت صنف'!$J$1,D946&amp;C946))),E946&gt;='كارت صنف'!$J$2,E946&lt;='كارت صنف'!$J$3),COUNT($AJ$2:AJ945)+1,"")</f>
        <v/>
      </c>
    </row>
    <row r="947" spans="1:36" ht="27" thickTop="1" thickBot="1">
      <c r="A947" s="56"/>
      <c r="B947" s="57"/>
      <c r="C947" s="58"/>
      <c r="D947" s="59" t="str">
        <f>IFERROR(VLOOKUP(C947,'تكويد صنف_ارصدة'!$A$5:B1444,2,FALSE),"")</f>
        <v/>
      </c>
      <c r="E947" s="60"/>
      <c r="F947" s="61"/>
      <c r="G947" s="62"/>
      <c r="H947" s="61"/>
      <c r="I947" s="60"/>
      <c r="AJ947" s="3" t="str">
        <f>IF(AND(NOT(ISERR(FIND('كارت صنف'!$J$1,D947&amp;C947))),E947&gt;='كارت صنف'!$J$2,E947&lt;='كارت صنف'!$J$3),COUNT($AJ$2:AJ946)+1,"")</f>
        <v/>
      </c>
    </row>
    <row r="948" spans="1:36" ht="27" thickTop="1" thickBot="1">
      <c r="A948" s="56"/>
      <c r="B948" s="57"/>
      <c r="C948" s="58"/>
      <c r="D948" s="59" t="str">
        <f>IFERROR(VLOOKUP(C948,'تكويد صنف_ارصدة'!$A$5:B1445,2,FALSE),"")</f>
        <v/>
      </c>
      <c r="E948" s="60"/>
      <c r="F948" s="61"/>
      <c r="G948" s="62"/>
      <c r="H948" s="61"/>
      <c r="I948" s="60"/>
      <c r="AJ948" s="3" t="str">
        <f>IF(AND(NOT(ISERR(FIND('كارت صنف'!$J$1,D948&amp;C948))),E948&gt;='كارت صنف'!$J$2,E948&lt;='كارت صنف'!$J$3),COUNT($AJ$2:AJ947)+1,"")</f>
        <v/>
      </c>
    </row>
    <row r="949" spans="1:36" ht="27" thickTop="1" thickBot="1">
      <c r="A949" s="56"/>
      <c r="B949" s="57"/>
      <c r="C949" s="58"/>
      <c r="D949" s="59" t="str">
        <f>IFERROR(VLOOKUP(C949,'تكويد صنف_ارصدة'!$A$5:B1446,2,FALSE),"")</f>
        <v/>
      </c>
      <c r="E949" s="60"/>
      <c r="F949" s="61"/>
      <c r="G949" s="62"/>
      <c r="H949" s="61"/>
      <c r="I949" s="60"/>
      <c r="AJ949" s="3" t="str">
        <f>IF(AND(NOT(ISERR(FIND('كارت صنف'!$J$1,D949&amp;C949))),E949&gt;='كارت صنف'!$J$2,E949&lt;='كارت صنف'!$J$3),COUNT($AJ$2:AJ948)+1,"")</f>
        <v/>
      </c>
    </row>
    <row r="950" spans="1:36" ht="27" thickTop="1" thickBot="1">
      <c r="A950" s="56"/>
      <c r="B950" s="57"/>
      <c r="C950" s="58"/>
      <c r="D950" s="59" t="str">
        <f>IFERROR(VLOOKUP(C950,'تكويد صنف_ارصدة'!$A$5:B1447,2,FALSE),"")</f>
        <v/>
      </c>
      <c r="E950" s="60"/>
      <c r="F950" s="61"/>
      <c r="G950" s="62"/>
      <c r="H950" s="61"/>
      <c r="I950" s="60"/>
      <c r="AJ950" s="3" t="str">
        <f>IF(AND(NOT(ISERR(FIND('كارت صنف'!$J$1,D950&amp;C950))),E950&gt;='كارت صنف'!$J$2,E950&lt;='كارت صنف'!$J$3),COUNT($AJ$2:AJ949)+1,"")</f>
        <v/>
      </c>
    </row>
    <row r="951" spans="1:36" ht="27" thickTop="1" thickBot="1">
      <c r="A951" s="56"/>
      <c r="B951" s="57"/>
      <c r="C951" s="58"/>
      <c r="D951" s="59" t="str">
        <f>IFERROR(VLOOKUP(C951,'تكويد صنف_ارصدة'!$A$5:B1448,2,FALSE),"")</f>
        <v/>
      </c>
      <c r="E951" s="60"/>
      <c r="F951" s="61"/>
      <c r="G951" s="62"/>
      <c r="H951" s="61"/>
      <c r="I951" s="60"/>
      <c r="AJ951" s="3" t="str">
        <f>IF(AND(NOT(ISERR(FIND('كارت صنف'!$J$1,D951&amp;C951))),E951&gt;='كارت صنف'!$J$2,E951&lt;='كارت صنف'!$J$3),COUNT($AJ$2:AJ950)+1,"")</f>
        <v/>
      </c>
    </row>
    <row r="952" spans="1:36" ht="27" thickTop="1" thickBot="1">
      <c r="A952" s="56"/>
      <c r="B952" s="57"/>
      <c r="C952" s="58"/>
      <c r="D952" s="59" t="str">
        <f>IFERROR(VLOOKUP(C952,'تكويد صنف_ارصدة'!$A$5:B1449,2,FALSE),"")</f>
        <v/>
      </c>
      <c r="E952" s="60"/>
      <c r="F952" s="61"/>
      <c r="G952" s="62"/>
      <c r="H952" s="61"/>
      <c r="I952" s="60"/>
      <c r="AJ952" s="3" t="str">
        <f>IF(AND(NOT(ISERR(FIND('كارت صنف'!$J$1,D952&amp;C952))),E952&gt;='كارت صنف'!$J$2,E952&lt;='كارت صنف'!$J$3),COUNT($AJ$2:AJ951)+1,"")</f>
        <v/>
      </c>
    </row>
    <row r="953" spans="1:36" ht="27" thickTop="1" thickBot="1">
      <c r="A953" s="56"/>
      <c r="B953" s="57"/>
      <c r="C953" s="58"/>
      <c r="D953" s="59" t="str">
        <f>IFERROR(VLOOKUP(C953,'تكويد صنف_ارصدة'!$A$5:B1450,2,FALSE),"")</f>
        <v/>
      </c>
      <c r="E953" s="60"/>
      <c r="F953" s="61"/>
      <c r="G953" s="62"/>
      <c r="H953" s="61"/>
      <c r="I953" s="60"/>
      <c r="AJ953" s="3" t="str">
        <f>IF(AND(NOT(ISERR(FIND('كارت صنف'!$J$1,D953&amp;C953))),E953&gt;='كارت صنف'!$J$2,E953&lt;='كارت صنف'!$J$3),COUNT($AJ$2:AJ952)+1,"")</f>
        <v/>
      </c>
    </row>
    <row r="954" spans="1:36" ht="27" thickTop="1" thickBot="1">
      <c r="A954" s="56"/>
      <c r="B954" s="57"/>
      <c r="C954" s="58"/>
      <c r="D954" s="59" t="str">
        <f>IFERROR(VLOOKUP(C954,'تكويد صنف_ارصدة'!$A$5:B1451,2,FALSE),"")</f>
        <v/>
      </c>
      <c r="E954" s="60"/>
      <c r="F954" s="61"/>
      <c r="G954" s="62"/>
      <c r="H954" s="61"/>
      <c r="I954" s="60"/>
      <c r="AJ954" s="3" t="str">
        <f>IF(AND(NOT(ISERR(FIND('كارت صنف'!$J$1,D954&amp;C954))),E954&gt;='كارت صنف'!$J$2,E954&lt;='كارت صنف'!$J$3),COUNT($AJ$2:AJ953)+1,"")</f>
        <v/>
      </c>
    </row>
    <row r="955" spans="1:36" ht="27" thickTop="1" thickBot="1">
      <c r="A955" s="56"/>
      <c r="B955" s="57"/>
      <c r="C955" s="58"/>
      <c r="D955" s="59" t="str">
        <f>IFERROR(VLOOKUP(C955,'تكويد صنف_ارصدة'!$A$5:B1452,2,FALSE),"")</f>
        <v/>
      </c>
      <c r="E955" s="60"/>
      <c r="F955" s="61"/>
      <c r="G955" s="62"/>
      <c r="H955" s="61"/>
      <c r="I955" s="60"/>
      <c r="AJ955" s="3" t="str">
        <f>IF(AND(NOT(ISERR(FIND('كارت صنف'!$J$1,D955&amp;C955))),E955&gt;='كارت صنف'!$J$2,E955&lt;='كارت صنف'!$J$3),COUNT($AJ$2:AJ954)+1,"")</f>
        <v/>
      </c>
    </row>
    <row r="956" spans="1:36" ht="27" thickTop="1" thickBot="1">
      <c r="A956" s="56"/>
      <c r="B956" s="57"/>
      <c r="C956" s="58"/>
      <c r="D956" s="59" t="str">
        <f>IFERROR(VLOOKUP(C956,'تكويد صنف_ارصدة'!$A$5:B1453,2,FALSE),"")</f>
        <v/>
      </c>
      <c r="E956" s="60"/>
      <c r="F956" s="61"/>
      <c r="G956" s="62"/>
      <c r="H956" s="61"/>
      <c r="I956" s="60"/>
      <c r="AJ956" s="3" t="str">
        <f>IF(AND(NOT(ISERR(FIND('كارت صنف'!$J$1,D956&amp;C956))),E956&gt;='كارت صنف'!$J$2,E956&lt;='كارت صنف'!$J$3),COUNT($AJ$2:AJ955)+1,"")</f>
        <v/>
      </c>
    </row>
    <row r="957" spans="1:36" ht="27" thickTop="1" thickBot="1">
      <c r="A957" s="56"/>
      <c r="B957" s="57"/>
      <c r="C957" s="58"/>
      <c r="D957" s="59" t="str">
        <f>IFERROR(VLOOKUP(C957,'تكويد صنف_ارصدة'!$A$5:B1454,2,FALSE),"")</f>
        <v/>
      </c>
      <c r="E957" s="60"/>
      <c r="F957" s="61"/>
      <c r="G957" s="62"/>
      <c r="H957" s="61"/>
      <c r="I957" s="60"/>
      <c r="AJ957" s="3" t="str">
        <f>IF(AND(NOT(ISERR(FIND('كارت صنف'!$J$1,D957&amp;C957))),E957&gt;='كارت صنف'!$J$2,E957&lt;='كارت صنف'!$J$3),COUNT($AJ$2:AJ956)+1,"")</f>
        <v/>
      </c>
    </row>
    <row r="958" spans="1:36" ht="27" thickTop="1" thickBot="1">
      <c r="A958" s="56"/>
      <c r="B958" s="57"/>
      <c r="C958" s="58"/>
      <c r="D958" s="59" t="str">
        <f>IFERROR(VLOOKUP(C958,'تكويد صنف_ارصدة'!$A$5:B1455,2,FALSE),"")</f>
        <v/>
      </c>
      <c r="E958" s="60"/>
      <c r="F958" s="61"/>
      <c r="G958" s="62"/>
      <c r="H958" s="61"/>
      <c r="I958" s="60"/>
      <c r="AJ958" s="3" t="str">
        <f>IF(AND(NOT(ISERR(FIND('كارت صنف'!$J$1,D958&amp;C958))),E958&gt;='كارت صنف'!$J$2,E958&lt;='كارت صنف'!$J$3),COUNT($AJ$2:AJ957)+1,"")</f>
        <v/>
      </c>
    </row>
    <row r="959" spans="1:36" ht="27" thickTop="1" thickBot="1">
      <c r="A959" s="56"/>
      <c r="B959" s="57"/>
      <c r="C959" s="58"/>
      <c r="D959" s="59" t="str">
        <f>IFERROR(VLOOKUP(C959,'تكويد صنف_ارصدة'!$A$5:B1456,2,FALSE),"")</f>
        <v/>
      </c>
      <c r="E959" s="60"/>
      <c r="F959" s="61"/>
      <c r="G959" s="62"/>
      <c r="H959" s="61"/>
      <c r="I959" s="60"/>
      <c r="AJ959" s="3" t="str">
        <f>IF(AND(NOT(ISERR(FIND('كارت صنف'!$J$1,D959&amp;C959))),E959&gt;='كارت صنف'!$J$2,E959&lt;='كارت صنف'!$J$3),COUNT($AJ$2:AJ958)+1,"")</f>
        <v/>
      </c>
    </row>
    <row r="960" spans="1:36" ht="27" thickTop="1" thickBot="1">
      <c r="A960" s="56"/>
      <c r="B960" s="57"/>
      <c r="C960" s="58"/>
      <c r="D960" s="59" t="str">
        <f>IFERROR(VLOOKUP(C960,'تكويد صنف_ارصدة'!$A$5:B1457,2,FALSE),"")</f>
        <v/>
      </c>
      <c r="E960" s="60"/>
      <c r="F960" s="61"/>
      <c r="G960" s="62"/>
      <c r="H960" s="61"/>
      <c r="I960" s="60"/>
      <c r="AJ960" s="3" t="str">
        <f>IF(AND(NOT(ISERR(FIND('كارت صنف'!$J$1,D960&amp;C960))),E960&gt;='كارت صنف'!$J$2,E960&lt;='كارت صنف'!$J$3),COUNT($AJ$2:AJ959)+1,"")</f>
        <v/>
      </c>
    </row>
    <row r="961" spans="1:36" ht="27" thickTop="1" thickBot="1">
      <c r="A961" s="56"/>
      <c r="B961" s="57"/>
      <c r="C961" s="58"/>
      <c r="D961" s="59" t="str">
        <f>IFERROR(VLOOKUP(C961,'تكويد صنف_ارصدة'!$A$5:B1458,2,FALSE),"")</f>
        <v/>
      </c>
      <c r="E961" s="60"/>
      <c r="F961" s="61"/>
      <c r="G961" s="62"/>
      <c r="H961" s="61"/>
      <c r="I961" s="60"/>
      <c r="AJ961" s="3" t="str">
        <f>IF(AND(NOT(ISERR(FIND('كارت صنف'!$J$1,D961&amp;C961))),E961&gt;='كارت صنف'!$J$2,E961&lt;='كارت صنف'!$J$3),COUNT($AJ$2:AJ960)+1,"")</f>
        <v/>
      </c>
    </row>
    <row r="962" spans="1:36" ht="27" thickTop="1" thickBot="1">
      <c r="A962" s="56"/>
      <c r="B962" s="57"/>
      <c r="C962" s="58"/>
      <c r="D962" s="59" t="str">
        <f>IFERROR(VLOOKUP(C962,'تكويد صنف_ارصدة'!$A$5:B1459,2,FALSE),"")</f>
        <v/>
      </c>
      <c r="E962" s="60"/>
      <c r="F962" s="61"/>
      <c r="G962" s="62"/>
      <c r="H962" s="61"/>
      <c r="I962" s="60"/>
      <c r="AJ962" s="3" t="str">
        <f>IF(AND(NOT(ISERR(FIND('كارت صنف'!$J$1,D962&amp;C962))),E962&gt;='كارت صنف'!$J$2,E962&lt;='كارت صنف'!$J$3),COUNT($AJ$2:AJ961)+1,"")</f>
        <v/>
      </c>
    </row>
    <row r="963" spans="1:36" ht="27" thickTop="1" thickBot="1">
      <c r="A963" s="56"/>
      <c r="B963" s="57"/>
      <c r="C963" s="58"/>
      <c r="D963" s="59" t="str">
        <f>IFERROR(VLOOKUP(C963,'تكويد صنف_ارصدة'!$A$5:B1460,2,FALSE),"")</f>
        <v/>
      </c>
      <c r="E963" s="60"/>
      <c r="F963" s="61"/>
      <c r="G963" s="62"/>
      <c r="H963" s="61"/>
      <c r="I963" s="60"/>
      <c r="AJ963" s="3" t="str">
        <f>IF(AND(NOT(ISERR(FIND('كارت صنف'!$J$1,D963&amp;C963))),E963&gt;='كارت صنف'!$J$2,E963&lt;='كارت صنف'!$J$3),COUNT($AJ$2:AJ962)+1,"")</f>
        <v/>
      </c>
    </row>
    <row r="964" spans="1:36" ht="27" thickTop="1" thickBot="1">
      <c r="A964" s="56"/>
      <c r="B964" s="57"/>
      <c r="C964" s="58"/>
      <c r="D964" s="59" t="str">
        <f>IFERROR(VLOOKUP(C964,'تكويد صنف_ارصدة'!$A$5:B1461,2,FALSE),"")</f>
        <v/>
      </c>
      <c r="E964" s="60"/>
      <c r="F964" s="61"/>
      <c r="G964" s="62"/>
      <c r="H964" s="61"/>
      <c r="I964" s="60"/>
      <c r="AJ964" s="3" t="str">
        <f>IF(AND(NOT(ISERR(FIND('كارت صنف'!$J$1,D964&amp;C964))),E964&gt;='كارت صنف'!$J$2,E964&lt;='كارت صنف'!$J$3),COUNT($AJ$2:AJ963)+1,"")</f>
        <v/>
      </c>
    </row>
    <row r="965" spans="1:36" ht="27" thickTop="1" thickBot="1">
      <c r="A965" s="56"/>
      <c r="B965" s="57"/>
      <c r="C965" s="58"/>
      <c r="D965" s="59" t="str">
        <f>IFERROR(VLOOKUP(C965,'تكويد صنف_ارصدة'!$A$5:B1462,2,FALSE),"")</f>
        <v/>
      </c>
      <c r="E965" s="60"/>
      <c r="F965" s="61"/>
      <c r="G965" s="62"/>
      <c r="H965" s="61"/>
      <c r="I965" s="60"/>
      <c r="AJ965" s="3" t="str">
        <f>IF(AND(NOT(ISERR(FIND('كارت صنف'!$J$1,D965&amp;C965))),E965&gt;='كارت صنف'!$J$2,E965&lt;='كارت صنف'!$J$3),COUNT($AJ$2:AJ964)+1,"")</f>
        <v/>
      </c>
    </row>
    <row r="966" spans="1:36" ht="27" thickTop="1" thickBot="1">
      <c r="A966" s="56"/>
      <c r="B966" s="57"/>
      <c r="C966" s="58"/>
      <c r="D966" s="59" t="str">
        <f>IFERROR(VLOOKUP(C966,'تكويد صنف_ارصدة'!$A$5:B1463,2,FALSE),"")</f>
        <v/>
      </c>
      <c r="E966" s="60"/>
      <c r="F966" s="61"/>
      <c r="G966" s="62"/>
      <c r="H966" s="61"/>
      <c r="I966" s="60"/>
      <c r="AJ966" s="3" t="str">
        <f>IF(AND(NOT(ISERR(FIND('كارت صنف'!$J$1,D966&amp;C966))),E966&gt;='كارت صنف'!$J$2,E966&lt;='كارت صنف'!$J$3),COUNT($AJ$2:AJ965)+1,"")</f>
        <v/>
      </c>
    </row>
    <row r="967" spans="1:36" ht="27" thickTop="1" thickBot="1">
      <c r="A967" s="56"/>
      <c r="B967" s="57"/>
      <c r="C967" s="58"/>
      <c r="D967" s="59" t="str">
        <f>IFERROR(VLOOKUP(C967,'تكويد صنف_ارصدة'!$A$5:B1464,2,FALSE),"")</f>
        <v/>
      </c>
      <c r="E967" s="60"/>
      <c r="F967" s="61"/>
      <c r="G967" s="62"/>
      <c r="H967" s="61"/>
      <c r="I967" s="60"/>
      <c r="AJ967" s="3" t="str">
        <f>IF(AND(NOT(ISERR(FIND('كارت صنف'!$J$1,D967&amp;C967))),E967&gt;='كارت صنف'!$J$2,E967&lt;='كارت صنف'!$J$3),COUNT($AJ$2:AJ966)+1,"")</f>
        <v/>
      </c>
    </row>
    <row r="968" spans="1:36" ht="27" thickTop="1" thickBot="1">
      <c r="A968" s="56"/>
      <c r="B968" s="57"/>
      <c r="C968" s="58"/>
      <c r="D968" s="59" t="str">
        <f>IFERROR(VLOOKUP(C968,'تكويد صنف_ارصدة'!$A$5:B1465,2,FALSE),"")</f>
        <v/>
      </c>
      <c r="E968" s="60"/>
      <c r="F968" s="61"/>
      <c r="G968" s="62"/>
      <c r="H968" s="61"/>
      <c r="I968" s="60"/>
      <c r="AJ968" s="3" t="str">
        <f>IF(AND(NOT(ISERR(FIND('كارت صنف'!$J$1,D968&amp;C968))),E968&gt;='كارت صنف'!$J$2,E968&lt;='كارت صنف'!$J$3),COUNT($AJ$2:AJ967)+1,"")</f>
        <v/>
      </c>
    </row>
    <row r="969" spans="1:36" ht="27" thickTop="1" thickBot="1">
      <c r="A969" s="56"/>
      <c r="B969" s="57"/>
      <c r="C969" s="58"/>
      <c r="D969" s="59" t="str">
        <f>IFERROR(VLOOKUP(C969,'تكويد صنف_ارصدة'!$A$5:B1466,2,FALSE),"")</f>
        <v/>
      </c>
      <c r="E969" s="60"/>
      <c r="F969" s="61"/>
      <c r="G969" s="62"/>
      <c r="H969" s="61"/>
      <c r="I969" s="60"/>
      <c r="AJ969" s="3" t="str">
        <f>IF(AND(NOT(ISERR(FIND('كارت صنف'!$J$1,D969&amp;C969))),E969&gt;='كارت صنف'!$J$2,E969&lt;='كارت صنف'!$J$3),COUNT($AJ$2:AJ968)+1,"")</f>
        <v/>
      </c>
    </row>
    <row r="970" spans="1:36" ht="27" thickTop="1" thickBot="1">
      <c r="A970" s="56"/>
      <c r="B970" s="57"/>
      <c r="C970" s="58"/>
      <c r="D970" s="59" t="str">
        <f>IFERROR(VLOOKUP(C970,'تكويد صنف_ارصدة'!$A$5:B1467,2,FALSE),"")</f>
        <v/>
      </c>
      <c r="E970" s="60"/>
      <c r="F970" s="61"/>
      <c r="G970" s="62"/>
      <c r="H970" s="61"/>
      <c r="I970" s="60"/>
      <c r="AJ970" s="3" t="str">
        <f>IF(AND(NOT(ISERR(FIND('كارت صنف'!$J$1,D970&amp;C970))),E970&gt;='كارت صنف'!$J$2,E970&lt;='كارت صنف'!$J$3),COUNT($AJ$2:AJ969)+1,"")</f>
        <v/>
      </c>
    </row>
    <row r="971" spans="1:36" ht="27" thickTop="1" thickBot="1">
      <c r="A971" s="56"/>
      <c r="B971" s="57"/>
      <c r="C971" s="58"/>
      <c r="D971" s="59" t="str">
        <f>IFERROR(VLOOKUP(C971,'تكويد صنف_ارصدة'!$A$5:B1468,2,FALSE),"")</f>
        <v/>
      </c>
      <c r="E971" s="60"/>
      <c r="F971" s="61"/>
      <c r="G971" s="62"/>
      <c r="H971" s="61"/>
      <c r="I971" s="60"/>
      <c r="AJ971" s="3" t="str">
        <f>IF(AND(NOT(ISERR(FIND('كارت صنف'!$J$1,D971&amp;C971))),E971&gt;='كارت صنف'!$J$2,E971&lt;='كارت صنف'!$J$3),COUNT($AJ$2:AJ970)+1,"")</f>
        <v/>
      </c>
    </row>
    <row r="972" spans="1:36" ht="27" thickTop="1" thickBot="1">
      <c r="A972" s="56"/>
      <c r="B972" s="57"/>
      <c r="C972" s="58"/>
      <c r="D972" s="59" t="str">
        <f>IFERROR(VLOOKUP(C972,'تكويد صنف_ارصدة'!$A$5:B1469,2,FALSE),"")</f>
        <v/>
      </c>
      <c r="E972" s="60"/>
      <c r="F972" s="61"/>
      <c r="G972" s="62"/>
      <c r="H972" s="61"/>
      <c r="I972" s="60"/>
      <c r="AJ972" s="3" t="str">
        <f>IF(AND(NOT(ISERR(FIND('كارت صنف'!$J$1,D972&amp;C972))),E972&gt;='كارت صنف'!$J$2,E972&lt;='كارت صنف'!$J$3),COUNT($AJ$2:AJ971)+1,"")</f>
        <v/>
      </c>
    </row>
    <row r="973" spans="1:36" ht="27" thickTop="1" thickBot="1">
      <c r="A973" s="56"/>
      <c r="B973" s="57"/>
      <c r="C973" s="58"/>
      <c r="D973" s="59" t="str">
        <f>IFERROR(VLOOKUP(C973,'تكويد صنف_ارصدة'!$A$5:B1470,2,FALSE),"")</f>
        <v/>
      </c>
      <c r="E973" s="60"/>
      <c r="F973" s="61"/>
      <c r="G973" s="62"/>
      <c r="H973" s="61"/>
      <c r="I973" s="60"/>
      <c r="AJ973" s="3" t="str">
        <f>IF(AND(NOT(ISERR(FIND('كارت صنف'!$J$1,D973&amp;C973))),E973&gt;='كارت صنف'!$J$2,E973&lt;='كارت صنف'!$J$3),COUNT($AJ$2:AJ972)+1,"")</f>
        <v/>
      </c>
    </row>
    <row r="974" spans="1:36" ht="27" thickTop="1" thickBot="1">
      <c r="A974" s="56"/>
      <c r="B974" s="57"/>
      <c r="C974" s="58"/>
      <c r="D974" s="59" t="str">
        <f>IFERROR(VLOOKUP(C974,'تكويد صنف_ارصدة'!$A$5:B1471,2,FALSE),"")</f>
        <v/>
      </c>
      <c r="E974" s="60"/>
      <c r="F974" s="61"/>
      <c r="G974" s="62"/>
      <c r="H974" s="61"/>
      <c r="I974" s="60"/>
      <c r="AJ974" s="3" t="str">
        <f>IF(AND(NOT(ISERR(FIND('كارت صنف'!$J$1,D974&amp;C974))),E974&gt;='كارت صنف'!$J$2,E974&lt;='كارت صنف'!$J$3),COUNT($AJ$2:AJ973)+1,"")</f>
        <v/>
      </c>
    </row>
    <row r="975" spans="1:36" ht="27" thickTop="1" thickBot="1">
      <c r="A975" s="56"/>
      <c r="B975" s="57"/>
      <c r="C975" s="58"/>
      <c r="D975" s="59" t="str">
        <f>IFERROR(VLOOKUP(C975,'تكويد صنف_ارصدة'!$A$5:B1472,2,FALSE),"")</f>
        <v/>
      </c>
      <c r="E975" s="60"/>
      <c r="F975" s="61"/>
      <c r="G975" s="62"/>
      <c r="H975" s="61"/>
      <c r="I975" s="60"/>
      <c r="AJ975" s="3" t="str">
        <f>IF(AND(NOT(ISERR(FIND('كارت صنف'!$J$1,D975&amp;C975))),E975&gt;='كارت صنف'!$J$2,E975&lt;='كارت صنف'!$J$3),COUNT($AJ$2:AJ974)+1,"")</f>
        <v/>
      </c>
    </row>
    <row r="976" spans="1:36" ht="27" thickTop="1" thickBot="1">
      <c r="A976" s="56"/>
      <c r="B976" s="57"/>
      <c r="C976" s="58"/>
      <c r="D976" s="59" t="str">
        <f>IFERROR(VLOOKUP(C976,'تكويد صنف_ارصدة'!$A$5:B1473,2,FALSE),"")</f>
        <v/>
      </c>
      <c r="E976" s="60"/>
      <c r="F976" s="61"/>
      <c r="G976" s="62"/>
      <c r="H976" s="61"/>
      <c r="I976" s="60"/>
      <c r="AJ976" s="3" t="str">
        <f>IF(AND(NOT(ISERR(FIND('كارت صنف'!$J$1,D976&amp;C976))),E976&gt;='كارت صنف'!$J$2,E976&lt;='كارت صنف'!$J$3),COUNT($AJ$2:AJ975)+1,"")</f>
        <v/>
      </c>
    </row>
    <row r="977" spans="1:36" ht="27" thickTop="1" thickBot="1">
      <c r="A977" s="56"/>
      <c r="B977" s="57"/>
      <c r="C977" s="58"/>
      <c r="D977" s="59" t="str">
        <f>IFERROR(VLOOKUP(C977,'تكويد صنف_ارصدة'!$A$5:B1474,2,FALSE),"")</f>
        <v/>
      </c>
      <c r="E977" s="60"/>
      <c r="F977" s="61"/>
      <c r="G977" s="62"/>
      <c r="H977" s="61"/>
      <c r="I977" s="60"/>
      <c r="AJ977" s="3" t="str">
        <f>IF(AND(NOT(ISERR(FIND('كارت صنف'!$J$1,D977&amp;C977))),E977&gt;='كارت صنف'!$J$2,E977&lt;='كارت صنف'!$J$3),COUNT($AJ$2:AJ976)+1,"")</f>
        <v/>
      </c>
    </row>
    <row r="978" spans="1:36" ht="27" thickTop="1" thickBot="1">
      <c r="A978" s="56"/>
      <c r="B978" s="57"/>
      <c r="C978" s="58"/>
      <c r="D978" s="59" t="str">
        <f>IFERROR(VLOOKUP(C978,'تكويد صنف_ارصدة'!$A$5:B1475,2,FALSE),"")</f>
        <v/>
      </c>
      <c r="E978" s="60"/>
      <c r="F978" s="61"/>
      <c r="G978" s="62"/>
      <c r="H978" s="61"/>
      <c r="I978" s="60"/>
      <c r="AJ978" s="3" t="str">
        <f>IF(AND(NOT(ISERR(FIND('كارت صنف'!$J$1,D978&amp;C978))),E978&gt;='كارت صنف'!$J$2,E978&lt;='كارت صنف'!$J$3),COUNT($AJ$2:AJ977)+1,"")</f>
        <v/>
      </c>
    </row>
    <row r="979" spans="1:36" ht="27" thickTop="1" thickBot="1">
      <c r="A979" s="56"/>
      <c r="B979" s="57"/>
      <c r="C979" s="58"/>
      <c r="D979" s="59" t="str">
        <f>IFERROR(VLOOKUP(C979,'تكويد صنف_ارصدة'!$A$5:B1476,2,FALSE),"")</f>
        <v/>
      </c>
      <c r="E979" s="60"/>
      <c r="F979" s="61"/>
      <c r="G979" s="62"/>
      <c r="H979" s="61"/>
      <c r="I979" s="60"/>
      <c r="AJ979" s="3" t="str">
        <f>IF(AND(NOT(ISERR(FIND('كارت صنف'!$J$1,D979&amp;C979))),E979&gt;='كارت صنف'!$J$2,E979&lt;='كارت صنف'!$J$3),COUNT($AJ$2:AJ978)+1,"")</f>
        <v/>
      </c>
    </row>
    <row r="980" spans="1:36" ht="27" thickTop="1" thickBot="1">
      <c r="A980" s="56"/>
      <c r="B980" s="57"/>
      <c r="C980" s="58"/>
      <c r="D980" s="59" t="str">
        <f>IFERROR(VLOOKUP(C980,'تكويد صنف_ارصدة'!$A$5:B1477,2,FALSE),"")</f>
        <v/>
      </c>
      <c r="E980" s="60"/>
      <c r="F980" s="61"/>
      <c r="G980" s="62"/>
      <c r="H980" s="61"/>
      <c r="I980" s="60"/>
      <c r="AJ980" s="3" t="str">
        <f>IF(AND(NOT(ISERR(FIND('كارت صنف'!$J$1,D980&amp;C980))),E980&gt;='كارت صنف'!$J$2,E980&lt;='كارت صنف'!$J$3),COUNT($AJ$2:AJ979)+1,"")</f>
        <v/>
      </c>
    </row>
    <row r="981" spans="1:36" ht="27" thickTop="1" thickBot="1">
      <c r="A981" s="56"/>
      <c r="B981" s="57"/>
      <c r="C981" s="58"/>
      <c r="D981" s="59" t="str">
        <f>IFERROR(VLOOKUP(C981,'تكويد صنف_ارصدة'!$A$5:B1478,2,FALSE),"")</f>
        <v/>
      </c>
      <c r="E981" s="60"/>
      <c r="F981" s="61"/>
      <c r="G981" s="62"/>
      <c r="H981" s="61"/>
      <c r="I981" s="60"/>
      <c r="AJ981" s="3" t="str">
        <f>IF(AND(NOT(ISERR(FIND('كارت صنف'!$J$1,D981&amp;C981))),E981&gt;='كارت صنف'!$J$2,E981&lt;='كارت صنف'!$J$3),COUNT($AJ$2:AJ980)+1,"")</f>
        <v/>
      </c>
    </row>
    <row r="982" spans="1:36" ht="27" thickTop="1" thickBot="1">
      <c r="A982" s="56"/>
      <c r="B982" s="57"/>
      <c r="C982" s="58"/>
      <c r="D982" s="59" t="str">
        <f>IFERROR(VLOOKUP(C982,'تكويد صنف_ارصدة'!$A$5:B1479,2,FALSE),"")</f>
        <v/>
      </c>
      <c r="E982" s="60"/>
      <c r="F982" s="61"/>
      <c r="G982" s="62"/>
      <c r="H982" s="61"/>
      <c r="I982" s="60"/>
      <c r="AJ982" s="3" t="str">
        <f>IF(AND(NOT(ISERR(FIND('كارت صنف'!$J$1,D982&amp;C982))),E982&gt;='كارت صنف'!$J$2,E982&lt;='كارت صنف'!$J$3),COUNT($AJ$2:AJ981)+1,"")</f>
        <v/>
      </c>
    </row>
    <row r="983" spans="1:36" ht="27" thickTop="1" thickBot="1">
      <c r="A983" s="56"/>
      <c r="B983" s="57"/>
      <c r="C983" s="58"/>
      <c r="D983" s="59" t="str">
        <f>IFERROR(VLOOKUP(C983,'تكويد صنف_ارصدة'!$A$5:B1480,2,FALSE),"")</f>
        <v/>
      </c>
      <c r="E983" s="60"/>
      <c r="F983" s="61"/>
      <c r="G983" s="62"/>
      <c r="H983" s="61"/>
      <c r="I983" s="60"/>
      <c r="AJ983" s="3" t="str">
        <f>IF(AND(NOT(ISERR(FIND('كارت صنف'!$J$1,D983&amp;C983))),E983&gt;='كارت صنف'!$J$2,E983&lt;='كارت صنف'!$J$3),COUNT($AJ$2:AJ982)+1,"")</f>
        <v/>
      </c>
    </row>
    <row r="984" spans="1:36" ht="27" thickTop="1" thickBot="1">
      <c r="A984" s="56"/>
      <c r="B984" s="57"/>
      <c r="C984" s="58"/>
      <c r="D984" s="59" t="str">
        <f>IFERROR(VLOOKUP(C984,'تكويد صنف_ارصدة'!$A$5:B1481,2,FALSE),"")</f>
        <v/>
      </c>
      <c r="E984" s="60"/>
      <c r="F984" s="61"/>
      <c r="G984" s="62"/>
      <c r="H984" s="61"/>
      <c r="I984" s="60"/>
      <c r="AJ984" s="3" t="str">
        <f>IF(AND(NOT(ISERR(FIND('كارت صنف'!$J$1,D984&amp;C984))),E984&gt;='كارت صنف'!$J$2,E984&lt;='كارت صنف'!$J$3),COUNT($AJ$2:AJ983)+1,"")</f>
        <v/>
      </c>
    </row>
    <row r="985" spans="1:36" ht="27" thickTop="1" thickBot="1">
      <c r="A985" s="56"/>
      <c r="B985" s="57"/>
      <c r="C985" s="58"/>
      <c r="D985" s="59" t="str">
        <f>IFERROR(VLOOKUP(C985,'تكويد صنف_ارصدة'!$A$5:B1482,2,FALSE),"")</f>
        <v/>
      </c>
      <c r="E985" s="60"/>
      <c r="F985" s="61"/>
      <c r="G985" s="62"/>
      <c r="H985" s="61"/>
      <c r="I985" s="60"/>
      <c r="AJ985" s="3" t="str">
        <f>IF(AND(NOT(ISERR(FIND('كارت صنف'!$J$1,D985&amp;C985))),E985&gt;='كارت صنف'!$J$2,E985&lt;='كارت صنف'!$J$3),COUNT($AJ$2:AJ984)+1,"")</f>
        <v/>
      </c>
    </row>
    <row r="986" spans="1:36" ht="27" thickTop="1" thickBot="1">
      <c r="A986" s="56"/>
      <c r="B986" s="57"/>
      <c r="C986" s="58"/>
      <c r="D986" s="59" t="str">
        <f>IFERROR(VLOOKUP(C986,'تكويد صنف_ارصدة'!$A$5:B1483,2,FALSE),"")</f>
        <v/>
      </c>
      <c r="E986" s="60"/>
      <c r="F986" s="61"/>
      <c r="G986" s="62"/>
      <c r="H986" s="61"/>
      <c r="I986" s="60"/>
      <c r="AJ986" s="3" t="str">
        <f>IF(AND(NOT(ISERR(FIND('كارت صنف'!$J$1,D986&amp;C986))),E986&gt;='كارت صنف'!$J$2,E986&lt;='كارت صنف'!$J$3),COUNT($AJ$2:AJ985)+1,"")</f>
        <v/>
      </c>
    </row>
    <row r="987" spans="1:36" ht="27" thickTop="1" thickBot="1">
      <c r="A987" s="56"/>
      <c r="B987" s="57"/>
      <c r="C987" s="58"/>
      <c r="D987" s="59" t="str">
        <f>IFERROR(VLOOKUP(C987,'تكويد صنف_ارصدة'!$A$5:B1484,2,FALSE),"")</f>
        <v/>
      </c>
      <c r="E987" s="60"/>
      <c r="F987" s="61"/>
      <c r="G987" s="62"/>
      <c r="H987" s="61"/>
      <c r="I987" s="60"/>
      <c r="AJ987" s="3" t="str">
        <f>IF(AND(NOT(ISERR(FIND('كارت صنف'!$J$1,D987&amp;C987))),E987&gt;='كارت صنف'!$J$2,E987&lt;='كارت صنف'!$J$3),COUNT($AJ$2:AJ986)+1,"")</f>
        <v/>
      </c>
    </row>
    <row r="988" spans="1:36" ht="27" thickTop="1" thickBot="1">
      <c r="A988" s="56"/>
      <c r="B988" s="57"/>
      <c r="C988" s="58"/>
      <c r="D988" s="59" t="str">
        <f>IFERROR(VLOOKUP(C988,'تكويد صنف_ارصدة'!$A$5:B1485,2,FALSE),"")</f>
        <v/>
      </c>
      <c r="E988" s="60"/>
      <c r="F988" s="61"/>
      <c r="G988" s="62"/>
      <c r="H988" s="61"/>
      <c r="I988" s="60"/>
      <c r="AJ988" s="3" t="str">
        <f>IF(AND(NOT(ISERR(FIND('كارت صنف'!$J$1,D988&amp;C988))),E988&gt;='كارت صنف'!$J$2,E988&lt;='كارت صنف'!$J$3),COUNT($AJ$2:AJ987)+1,"")</f>
        <v/>
      </c>
    </row>
    <row r="989" spans="1:36" ht="27" thickTop="1" thickBot="1">
      <c r="A989" s="56"/>
      <c r="B989" s="57"/>
      <c r="C989" s="58"/>
      <c r="D989" s="59" t="str">
        <f>IFERROR(VLOOKUP(C989,'تكويد صنف_ارصدة'!$A$5:B1486,2,FALSE),"")</f>
        <v/>
      </c>
      <c r="E989" s="60"/>
      <c r="F989" s="61"/>
      <c r="G989" s="62"/>
      <c r="H989" s="61"/>
      <c r="I989" s="60"/>
      <c r="AJ989" s="3" t="str">
        <f>IF(AND(NOT(ISERR(FIND('كارت صنف'!$J$1,D989&amp;C989))),E989&gt;='كارت صنف'!$J$2,E989&lt;='كارت صنف'!$J$3),COUNT($AJ$2:AJ988)+1,"")</f>
        <v/>
      </c>
    </row>
    <row r="990" spans="1:36" ht="27" thickTop="1" thickBot="1">
      <c r="A990" s="56"/>
      <c r="B990" s="57"/>
      <c r="C990" s="58"/>
      <c r="D990" s="59" t="str">
        <f>IFERROR(VLOOKUP(C990,'تكويد صنف_ارصدة'!$A$5:B1487,2,FALSE),"")</f>
        <v/>
      </c>
      <c r="E990" s="60"/>
      <c r="F990" s="61"/>
      <c r="G990" s="62"/>
      <c r="H990" s="61"/>
      <c r="I990" s="60"/>
      <c r="AJ990" s="3" t="str">
        <f>IF(AND(NOT(ISERR(FIND('كارت صنف'!$J$1,D990&amp;C990))),E990&gt;='كارت صنف'!$J$2,E990&lt;='كارت صنف'!$J$3),COUNT($AJ$2:AJ989)+1,"")</f>
        <v/>
      </c>
    </row>
    <row r="991" spans="1:36" ht="27" thickTop="1" thickBot="1">
      <c r="A991" s="56"/>
      <c r="B991" s="57"/>
      <c r="C991" s="58"/>
      <c r="D991" s="59" t="str">
        <f>IFERROR(VLOOKUP(C991,'تكويد صنف_ارصدة'!$A$5:B1488,2,FALSE),"")</f>
        <v/>
      </c>
      <c r="E991" s="60"/>
      <c r="F991" s="61"/>
      <c r="G991" s="62"/>
      <c r="H991" s="61"/>
      <c r="I991" s="60"/>
      <c r="AJ991" s="3" t="str">
        <f>IF(AND(NOT(ISERR(FIND('كارت صنف'!$J$1,D991&amp;C991))),E991&gt;='كارت صنف'!$J$2,E991&lt;='كارت صنف'!$J$3),COUNT($AJ$2:AJ990)+1,"")</f>
        <v/>
      </c>
    </row>
    <row r="992" spans="1:36" ht="27" thickTop="1" thickBot="1">
      <c r="A992" s="56"/>
      <c r="B992" s="57"/>
      <c r="C992" s="58"/>
      <c r="D992" s="59" t="str">
        <f>IFERROR(VLOOKUP(C992,'تكويد صنف_ارصدة'!$A$5:B1489,2,FALSE),"")</f>
        <v/>
      </c>
      <c r="E992" s="60"/>
      <c r="F992" s="61"/>
      <c r="G992" s="62"/>
      <c r="H992" s="61"/>
      <c r="I992" s="60"/>
      <c r="AJ992" s="3" t="str">
        <f>IF(AND(NOT(ISERR(FIND('كارت صنف'!$J$1,D992&amp;C992))),E992&gt;='كارت صنف'!$J$2,E992&lt;='كارت صنف'!$J$3),COUNT($AJ$2:AJ991)+1,"")</f>
        <v/>
      </c>
    </row>
    <row r="993" spans="1:36" ht="27" thickTop="1" thickBot="1">
      <c r="A993" s="56"/>
      <c r="B993" s="57"/>
      <c r="C993" s="58"/>
      <c r="D993" s="59" t="str">
        <f>IFERROR(VLOOKUP(C993,'تكويد صنف_ارصدة'!$A$5:B1490,2,FALSE),"")</f>
        <v/>
      </c>
      <c r="E993" s="60"/>
      <c r="F993" s="61"/>
      <c r="G993" s="62"/>
      <c r="H993" s="61"/>
      <c r="I993" s="60"/>
      <c r="AJ993" s="3" t="str">
        <f>IF(AND(NOT(ISERR(FIND('كارت صنف'!$J$1,D993&amp;C993))),E993&gt;='كارت صنف'!$J$2,E993&lt;='كارت صنف'!$J$3),COUNT($AJ$2:AJ992)+1,"")</f>
        <v/>
      </c>
    </row>
    <row r="994" spans="1:36" ht="27" thickTop="1" thickBot="1">
      <c r="A994" s="56"/>
      <c r="B994" s="57"/>
      <c r="C994" s="58"/>
      <c r="D994" s="59" t="str">
        <f>IFERROR(VLOOKUP(C994,'تكويد صنف_ارصدة'!$A$5:B1491,2,FALSE),"")</f>
        <v/>
      </c>
      <c r="E994" s="60"/>
      <c r="F994" s="61"/>
      <c r="G994" s="62"/>
      <c r="H994" s="61"/>
      <c r="I994" s="60"/>
      <c r="AJ994" s="3" t="str">
        <f>IF(AND(NOT(ISERR(FIND('كارت صنف'!$J$1,D994&amp;C994))),E994&gt;='كارت صنف'!$J$2,E994&lt;='كارت صنف'!$J$3),COUNT($AJ$2:AJ993)+1,"")</f>
        <v/>
      </c>
    </row>
    <row r="995" spans="1:36" ht="27" thickTop="1" thickBot="1">
      <c r="A995" s="56"/>
      <c r="B995" s="57"/>
      <c r="C995" s="58"/>
      <c r="D995" s="59" t="str">
        <f>IFERROR(VLOOKUP(C995,'تكويد صنف_ارصدة'!$A$5:B1492,2,FALSE),"")</f>
        <v/>
      </c>
      <c r="E995" s="60"/>
      <c r="F995" s="61"/>
      <c r="G995" s="62"/>
      <c r="H995" s="61"/>
      <c r="I995" s="60"/>
      <c r="AJ995" s="3" t="str">
        <f>IF(AND(NOT(ISERR(FIND('كارت صنف'!$J$1,D995&amp;C995))),E995&gt;='كارت صنف'!$J$2,E995&lt;='كارت صنف'!$J$3),COUNT($AJ$2:AJ994)+1,"")</f>
        <v/>
      </c>
    </row>
    <row r="996" spans="1:36" ht="27" thickTop="1" thickBot="1">
      <c r="A996" s="56"/>
      <c r="B996" s="57"/>
      <c r="C996" s="58"/>
      <c r="D996" s="59" t="str">
        <f>IFERROR(VLOOKUP(C996,'تكويد صنف_ارصدة'!$A$5:B1493,2,FALSE),"")</f>
        <v/>
      </c>
      <c r="E996" s="60"/>
      <c r="F996" s="61"/>
      <c r="G996" s="62"/>
      <c r="H996" s="61"/>
      <c r="I996" s="60"/>
      <c r="AJ996" s="3" t="str">
        <f>IF(AND(NOT(ISERR(FIND('كارت صنف'!$J$1,D996&amp;C996))),E996&gt;='كارت صنف'!$J$2,E996&lt;='كارت صنف'!$J$3),COUNT($AJ$2:AJ995)+1,"")</f>
        <v/>
      </c>
    </row>
    <row r="997" spans="1:36" ht="27" thickTop="1" thickBot="1">
      <c r="A997" s="56"/>
      <c r="B997" s="57"/>
      <c r="C997" s="58"/>
      <c r="D997" s="59" t="str">
        <f>IFERROR(VLOOKUP(C997,'تكويد صنف_ارصدة'!$A$5:B1494,2,FALSE),"")</f>
        <v/>
      </c>
      <c r="E997" s="60"/>
      <c r="F997" s="61"/>
      <c r="G997" s="62"/>
      <c r="H997" s="61"/>
      <c r="I997" s="60"/>
      <c r="AJ997" s="3" t="str">
        <f>IF(AND(NOT(ISERR(FIND('كارت صنف'!$J$1,D997&amp;C997))),E997&gt;='كارت صنف'!$J$2,E997&lt;='كارت صنف'!$J$3),COUNT($AJ$2:AJ996)+1,"")</f>
        <v/>
      </c>
    </row>
    <row r="998" spans="1:36" ht="27" thickTop="1" thickBot="1">
      <c r="A998" s="56"/>
      <c r="B998" s="57"/>
      <c r="C998" s="58"/>
      <c r="D998" s="59" t="str">
        <f>IFERROR(VLOOKUP(C998,'تكويد صنف_ارصدة'!$A$5:B1495,2,FALSE),"")</f>
        <v/>
      </c>
      <c r="E998" s="60"/>
      <c r="F998" s="61"/>
      <c r="G998" s="62"/>
      <c r="H998" s="61"/>
      <c r="I998" s="60"/>
      <c r="AJ998" s="3" t="str">
        <f>IF(AND(NOT(ISERR(FIND('كارت صنف'!$J$1,D998&amp;C998))),E998&gt;='كارت صنف'!$J$2,E998&lt;='كارت صنف'!$J$3),COUNT($AJ$2:AJ997)+1,"")</f>
        <v/>
      </c>
    </row>
    <row r="999" spans="1:36" ht="27" thickTop="1" thickBot="1">
      <c r="A999" s="56"/>
      <c r="B999" s="57"/>
      <c r="C999" s="58"/>
      <c r="D999" s="59" t="str">
        <f>IFERROR(VLOOKUP(C999,'تكويد صنف_ارصدة'!$A$5:B1496,2,FALSE),"")</f>
        <v/>
      </c>
      <c r="E999" s="60"/>
      <c r="F999" s="61"/>
      <c r="G999" s="62"/>
      <c r="H999" s="61"/>
      <c r="I999" s="60"/>
      <c r="AJ999" s="3" t="str">
        <f>IF(AND(NOT(ISERR(FIND('كارت صنف'!$J$1,D999&amp;C999))),E999&gt;='كارت صنف'!$J$2,E999&lt;='كارت صنف'!$J$3),COUNT($AJ$2:AJ998)+1,"")</f>
        <v/>
      </c>
    </row>
    <row r="1000" spans="1:36" ht="27" thickTop="1" thickBot="1">
      <c r="A1000" s="56"/>
      <c r="B1000" s="57"/>
      <c r="C1000" s="58"/>
      <c r="D1000" s="59" t="str">
        <f>IFERROR(VLOOKUP(C1000,'تكويد صنف_ارصدة'!$A$5:B1497,2,FALSE),"")</f>
        <v/>
      </c>
      <c r="E1000" s="60"/>
      <c r="F1000" s="61"/>
      <c r="G1000" s="62"/>
      <c r="H1000" s="61"/>
      <c r="I1000" s="60"/>
      <c r="AJ1000" s="3" t="str">
        <f>IF(AND(NOT(ISERR(FIND('كارت صنف'!$J$1,D1000&amp;C1000))),E1000&gt;='كارت صنف'!$J$2,E1000&lt;='كارت صنف'!$J$3),COUNT($AJ$2:AJ999)+1,"")</f>
        <v/>
      </c>
    </row>
    <row r="1001" spans="1:36" ht="27" thickTop="1" thickBot="1">
      <c r="A1001" s="56"/>
      <c r="B1001" s="57"/>
      <c r="C1001" s="58"/>
      <c r="D1001" s="59" t="str">
        <f>IFERROR(VLOOKUP(C1001,'تكويد صنف_ارصدة'!$A$5:B1498,2,FALSE),"")</f>
        <v/>
      </c>
      <c r="E1001" s="60"/>
      <c r="F1001" s="61"/>
      <c r="G1001" s="62"/>
      <c r="H1001" s="61"/>
      <c r="I1001" s="60"/>
      <c r="AJ1001" s="3" t="str">
        <f>IF(AND(NOT(ISERR(FIND('كارت صنف'!$J$1,D1001&amp;C1001))),E1001&gt;='كارت صنف'!$J$2,E1001&lt;='كارت صنف'!$J$3),COUNT($AJ$2:AJ1000)+1,"")</f>
        <v/>
      </c>
    </row>
    <row r="1002" spans="1:36" ht="27" thickTop="1" thickBot="1">
      <c r="A1002" s="56"/>
      <c r="B1002" s="57"/>
      <c r="C1002" s="58"/>
      <c r="D1002" s="59" t="str">
        <f>IFERROR(VLOOKUP(C1002,'تكويد صنف_ارصدة'!$A$5:B1499,2,FALSE),"")</f>
        <v/>
      </c>
      <c r="E1002" s="60"/>
      <c r="F1002" s="61"/>
      <c r="G1002" s="62"/>
      <c r="H1002" s="61"/>
      <c r="I1002" s="60"/>
      <c r="AJ1002" s="3" t="str">
        <f>IF(AND(NOT(ISERR(FIND('كارت صنف'!$J$1,D1002&amp;C1002))),E1002&gt;='كارت صنف'!$J$2,E1002&lt;='كارت صنف'!$J$3),COUNT($AJ$2:AJ1001)+1,"")</f>
        <v/>
      </c>
    </row>
    <row r="1003" spans="1:36" ht="27" thickTop="1" thickBot="1">
      <c r="A1003" s="56"/>
      <c r="B1003" s="57"/>
      <c r="C1003" s="58"/>
      <c r="D1003" s="59" t="str">
        <f>IFERROR(VLOOKUP(C1003,'تكويد صنف_ارصدة'!$A$5:B1500,2,FALSE),"")</f>
        <v/>
      </c>
      <c r="E1003" s="60"/>
      <c r="F1003" s="61"/>
      <c r="G1003" s="62"/>
      <c r="H1003" s="61"/>
      <c r="I1003" s="60"/>
      <c r="AJ1003" s="3" t="str">
        <f>IF(AND(NOT(ISERR(FIND('كارت صنف'!$J$1,D1003&amp;C1003))),E1003&gt;='كارت صنف'!$J$2,E1003&lt;='كارت صنف'!$J$3),COUNT($AJ$2:AJ1002)+1,"")</f>
        <v/>
      </c>
    </row>
    <row r="1004" spans="1:36" ht="27" thickTop="1" thickBot="1">
      <c r="A1004" s="56"/>
      <c r="B1004" s="57"/>
      <c r="C1004" s="58"/>
      <c r="D1004" s="59" t="str">
        <f>IFERROR(VLOOKUP(C1004,'تكويد صنف_ارصدة'!$A$5:B1501,2,FALSE),"")</f>
        <v/>
      </c>
      <c r="E1004" s="60"/>
      <c r="F1004" s="61"/>
      <c r="G1004" s="62"/>
      <c r="H1004" s="61"/>
      <c r="I1004" s="60"/>
      <c r="AJ1004" s="3" t="str">
        <f>IF(AND(NOT(ISERR(FIND('كارت صنف'!$J$1,D1004&amp;C1004))),E1004&gt;='كارت صنف'!$J$2,E1004&lt;='كارت صنف'!$J$3),COUNT($AJ$2:AJ1003)+1,"")</f>
        <v/>
      </c>
    </row>
    <row r="1005" spans="1:36" ht="27" thickTop="1" thickBot="1">
      <c r="A1005" s="56"/>
      <c r="B1005" s="57"/>
      <c r="C1005" s="58"/>
      <c r="D1005" s="59" t="str">
        <f>IFERROR(VLOOKUP(C1005,'تكويد صنف_ارصدة'!$A$5:B1502,2,FALSE),"")</f>
        <v/>
      </c>
      <c r="E1005" s="60"/>
      <c r="F1005" s="61"/>
      <c r="G1005" s="62"/>
      <c r="H1005" s="61"/>
      <c r="I1005" s="60"/>
      <c r="AJ1005" s="3" t="str">
        <f>IF(AND(NOT(ISERR(FIND('كارت صنف'!$J$1,D1005&amp;C1005))),E1005&gt;='كارت صنف'!$J$2,E1005&lt;='كارت صنف'!$J$3),COUNT($AJ$2:AJ1004)+1,"")</f>
        <v/>
      </c>
    </row>
    <row r="1006" spans="1:36" ht="27" thickTop="1" thickBot="1">
      <c r="A1006" s="56"/>
      <c r="B1006" s="57"/>
      <c r="C1006" s="58"/>
      <c r="D1006" s="59" t="str">
        <f>IFERROR(VLOOKUP(C1006,'تكويد صنف_ارصدة'!$A$5:B1503,2,FALSE),"")</f>
        <v/>
      </c>
      <c r="E1006" s="60"/>
      <c r="F1006" s="61"/>
      <c r="G1006" s="62"/>
      <c r="H1006" s="61"/>
      <c r="I1006" s="60"/>
      <c r="AJ1006" s="3" t="str">
        <f>IF(AND(NOT(ISERR(FIND('كارت صنف'!$J$1,D1006&amp;C1006))),E1006&gt;='كارت صنف'!$J$2,E1006&lt;='كارت صنف'!$J$3),COUNT($AJ$2:AJ1005)+1,"")</f>
        <v/>
      </c>
    </row>
    <row r="1007" spans="1:36" ht="27" thickTop="1" thickBot="1">
      <c r="A1007" s="56"/>
      <c r="B1007" s="57"/>
      <c r="C1007" s="58"/>
      <c r="D1007" s="59" t="str">
        <f>IFERROR(VLOOKUP(C1007,'تكويد صنف_ارصدة'!$A$5:B1504,2,FALSE),"")</f>
        <v/>
      </c>
      <c r="E1007" s="60"/>
      <c r="F1007" s="61"/>
      <c r="G1007" s="62"/>
      <c r="H1007" s="61"/>
      <c r="I1007" s="60"/>
      <c r="AJ1007" s="3" t="str">
        <f>IF(AND(NOT(ISERR(FIND('كارت صنف'!$J$1,D1007&amp;C1007))),E1007&gt;='كارت صنف'!$J$2,E1007&lt;='كارت صنف'!$J$3),COUNT($AJ$2:AJ1006)+1,"")</f>
        <v/>
      </c>
    </row>
    <row r="1008" spans="1:36" ht="27" thickTop="1" thickBot="1">
      <c r="A1008" s="56"/>
      <c r="B1008" s="57"/>
      <c r="C1008" s="58"/>
      <c r="D1008" s="59" t="str">
        <f>IFERROR(VLOOKUP(C1008,'تكويد صنف_ارصدة'!$A$5:B1505,2,FALSE),"")</f>
        <v/>
      </c>
      <c r="E1008" s="60"/>
      <c r="F1008" s="61"/>
      <c r="G1008" s="62"/>
      <c r="H1008" s="61"/>
      <c r="I1008" s="60"/>
      <c r="AJ1008" s="3" t="str">
        <f>IF(AND(NOT(ISERR(FIND('كارت صنف'!$J$1,D1008&amp;C1008))),E1008&gt;='كارت صنف'!$J$2,E1008&lt;='كارت صنف'!$J$3),COUNT($AJ$2:AJ1007)+1,"")</f>
        <v/>
      </c>
    </row>
    <row r="1009" spans="1:36" ht="27" thickTop="1" thickBot="1">
      <c r="A1009" s="56"/>
      <c r="B1009" s="57"/>
      <c r="C1009" s="58"/>
      <c r="D1009" s="59" t="str">
        <f>IFERROR(VLOOKUP(C1009,'تكويد صنف_ارصدة'!$A$5:B1506,2,FALSE),"")</f>
        <v/>
      </c>
      <c r="E1009" s="60"/>
      <c r="F1009" s="61"/>
      <c r="G1009" s="62"/>
      <c r="H1009" s="61"/>
      <c r="I1009" s="60"/>
      <c r="AJ1009" s="3" t="str">
        <f>IF(AND(NOT(ISERR(FIND('كارت صنف'!$J$1,D1009&amp;C1009))),E1009&gt;='كارت صنف'!$J$2,E1009&lt;='كارت صنف'!$J$3),COUNT($AJ$2:AJ1008)+1,"")</f>
        <v/>
      </c>
    </row>
    <row r="1010" spans="1:36" ht="27" thickTop="1" thickBot="1">
      <c r="A1010" s="56"/>
      <c r="B1010" s="57"/>
      <c r="C1010" s="58"/>
      <c r="D1010" s="59" t="str">
        <f>IFERROR(VLOOKUP(C1010,'تكويد صنف_ارصدة'!$A$5:B1507,2,FALSE),"")</f>
        <v/>
      </c>
      <c r="E1010" s="60"/>
      <c r="F1010" s="61"/>
      <c r="G1010" s="62"/>
      <c r="H1010" s="61"/>
      <c r="I1010" s="60"/>
      <c r="AJ1010" s="3" t="str">
        <f>IF(AND(NOT(ISERR(FIND('كارت صنف'!$J$1,D1010&amp;C1010))),E1010&gt;='كارت صنف'!$J$2,E1010&lt;='كارت صنف'!$J$3),COUNT($AJ$2:AJ1009)+1,"")</f>
        <v/>
      </c>
    </row>
    <row r="1011" spans="1:36" ht="27" thickTop="1" thickBot="1">
      <c r="A1011" s="56"/>
      <c r="B1011" s="57"/>
      <c r="C1011" s="58"/>
      <c r="D1011" s="59" t="str">
        <f>IFERROR(VLOOKUP(C1011,'تكويد صنف_ارصدة'!$A$5:B1508,2,FALSE),"")</f>
        <v/>
      </c>
      <c r="E1011" s="60"/>
      <c r="F1011" s="61"/>
      <c r="G1011" s="62"/>
      <c r="H1011" s="61"/>
      <c r="I1011" s="60"/>
      <c r="AJ1011" s="3" t="str">
        <f>IF(AND(NOT(ISERR(FIND('كارت صنف'!$J$1,D1011&amp;C1011))),E1011&gt;='كارت صنف'!$J$2,E1011&lt;='كارت صنف'!$J$3),COUNT($AJ$2:AJ1010)+1,"")</f>
        <v/>
      </c>
    </row>
    <row r="1012" spans="1:36" ht="27" thickTop="1" thickBot="1">
      <c r="A1012" s="56"/>
      <c r="B1012" s="57"/>
      <c r="C1012" s="58"/>
      <c r="D1012" s="59" t="str">
        <f>IFERROR(VLOOKUP(C1012,'تكويد صنف_ارصدة'!$A$5:B1509,2,FALSE),"")</f>
        <v/>
      </c>
      <c r="E1012" s="60"/>
      <c r="F1012" s="61"/>
      <c r="G1012" s="62"/>
      <c r="H1012" s="61"/>
      <c r="I1012" s="60"/>
      <c r="AJ1012" s="3" t="str">
        <f>IF(AND(NOT(ISERR(FIND('كارت صنف'!$J$1,D1012&amp;C1012))),E1012&gt;='كارت صنف'!$J$2,E1012&lt;='كارت صنف'!$J$3),COUNT($AJ$2:AJ1011)+1,"")</f>
        <v/>
      </c>
    </row>
    <row r="1013" spans="1:36" ht="27" thickTop="1" thickBot="1">
      <c r="A1013" s="56"/>
      <c r="B1013" s="57"/>
      <c r="C1013" s="58"/>
      <c r="D1013" s="59" t="str">
        <f>IFERROR(VLOOKUP(C1013,'تكويد صنف_ارصدة'!$A$5:B1510,2,FALSE),"")</f>
        <v/>
      </c>
      <c r="E1013" s="60"/>
      <c r="F1013" s="61"/>
      <c r="G1013" s="62"/>
      <c r="H1013" s="61"/>
      <c r="I1013" s="60"/>
      <c r="AJ1013" s="3" t="str">
        <f>IF(AND(NOT(ISERR(FIND('كارت صنف'!$J$1,D1013&amp;C1013))),E1013&gt;='كارت صنف'!$J$2,E1013&lt;='كارت صنف'!$J$3),COUNT($AJ$2:AJ1012)+1,"")</f>
        <v/>
      </c>
    </row>
    <row r="1014" spans="1:36" ht="27" thickTop="1" thickBot="1">
      <c r="A1014" s="56"/>
      <c r="B1014" s="57"/>
      <c r="C1014" s="58"/>
      <c r="D1014" s="59" t="str">
        <f>IFERROR(VLOOKUP(C1014,'تكويد صنف_ارصدة'!$A$5:B1511,2,FALSE),"")</f>
        <v/>
      </c>
      <c r="E1014" s="60"/>
      <c r="F1014" s="61"/>
      <c r="G1014" s="62"/>
      <c r="H1014" s="61"/>
      <c r="I1014" s="60"/>
      <c r="AJ1014" s="3" t="str">
        <f>IF(AND(NOT(ISERR(FIND('كارت صنف'!$J$1,D1014&amp;C1014))),E1014&gt;='كارت صنف'!$J$2,E1014&lt;='كارت صنف'!$J$3),COUNT($AJ$2:AJ1013)+1,"")</f>
        <v/>
      </c>
    </row>
    <row r="1015" spans="1:36" ht="27" thickTop="1" thickBot="1">
      <c r="A1015" s="56"/>
      <c r="B1015" s="57"/>
      <c r="C1015" s="58"/>
      <c r="D1015" s="59" t="str">
        <f>IFERROR(VLOOKUP(C1015,'تكويد صنف_ارصدة'!$A$5:B1512,2,FALSE),"")</f>
        <v/>
      </c>
      <c r="E1015" s="60"/>
      <c r="F1015" s="61"/>
      <c r="G1015" s="62"/>
      <c r="H1015" s="61"/>
      <c r="I1015" s="60"/>
      <c r="AJ1015" s="3" t="str">
        <f>IF(AND(NOT(ISERR(FIND('كارت صنف'!$J$1,D1015&amp;C1015))),E1015&gt;='كارت صنف'!$J$2,E1015&lt;='كارت صنف'!$J$3),COUNT($AJ$2:AJ1014)+1,"")</f>
        <v/>
      </c>
    </row>
    <row r="1016" spans="1:36" ht="27" thickTop="1" thickBot="1">
      <c r="A1016" s="56"/>
      <c r="B1016" s="57"/>
      <c r="C1016" s="58"/>
      <c r="D1016" s="59" t="str">
        <f>IFERROR(VLOOKUP(C1016,'تكويد صنف_ارصدة'!$A$5:B1513,2,FALSE),"")</f>
        <v/>
      </c>
      <c r="E1016" s="60"/>
      <c r="F1016" s="61"/>
      <c r="G1016" s="62"/>
      <c r="H1016" s="61"/>
      <c r="I1016" s="60"/>
      <c r="AJ1016" s="3" t="str">
        <f>IF(AND(NOT(ISERR(FIND('كارت صنف'!$J$1,D1016&amp;C1016))),E1016&gt;='كارت صنف'!$J$2,E1016&lt;='كارت صنف'!$J$3),COUNT($AJ$2:AJ1015)+1,"")</f>
        <v/>
      </c>
    </row>
    <row r="1017" spans="1:36" ht="27" thickTop="1" thickBot="1">
      <c r="A1017" s="56"/>
      <c r="B1017" s="57"/>
      <c r="C1017" s="58"/>
      <c r="D1017" s="59" t="str">
        <f>IFERROR(VLOOKUP(C1017,'تكويد صنف_ارصدة'!$A$5:B1514,2,FALSE),"")</f>
        <v/>
      </c>
      <c r="E1017" s="60"/>
      <c r="F1017" s="61"/>
      <c r="G1017" s="62"/>
      <c r="H1017" s="61"/>
      <c r="I1017" s="60"/>
      <c r="AJ1017" s="3" t="str">
        <f>IF(AND(NOT(ISERR(FIND('كارت صنف'!$J$1,D1017&amp;C1017))),E1017&gt;='كارت صنف'!$J$2,E1017&lt;='كارت صنف'!$J$3),COUNT($AJ$2:AJ1016)+1,"")</f>
        <v/>
      </c>
    </row>
    <row r="1018" spans="1:36" ht="27" thickTop="1" thickBot="1">
      <c r="A1018" s="56"/>
      <c r="B1018" s="57"/>
      <c r="C1018" s="58"/>
      <c r="D1018" s="59" t="str">
        <f>IFERROR(VLOOKUP(C1018,'تكويد صنف_ارصدة'!$A$5:B1515,2,FALSE),"")</f>
        <v/>
      </c>
      <c r="E1018" s="60"/>
      <c r="F1018" s="61"/>
      <c r="G1018" s="62"/>
      <c r="H1018" s="61"/>
      <c r="I1018" s="60"/>
      <c r="AJ1018" s="3" t="str">
        <f>IF(AND(NOT(ISERR(FIND('كارت صنف'!$J$1,D1018&amp;C1018))),E1018&gt;='كارت صنف'!$J$2,E1018&lt;='كارت صنف'!$J$3),COUNT($AJ$2:AJ1017)+1,"")</f>
        <v/>
      </c>
    </row>
    <row r="1019" spans="1:36" ht="27" thickTop="1" thickBot="1">
      <c r="A1019" s="56"/>
      <c r="B1019" s="57"/>
      <c r="C1019" s="58"/>
      <c r="D1019" s="59" t="str">
        <f>IFERROR(VLOOKUP(C1019,'تكويد صنف_ارصدة'!$A$5:B1516,2,FALSE),"")</f>
        <v/>
      </c>
      <c r="E1019" s="60"/>
      <c r="F1019" s="61"/>
      <c r="G1019" s="62"/>
      <c r="H1019" s="61"/>
      <c r="I1019" s="60"/>
      <c r="AJ1019" s="3" t="str">
        <f>IF(AND(NOT(ISERR(FIND('كارت صنف'!$J$1,D1019&amp;C1019))),E1019&gt;='كارت صنف'!$J$2,E1019&lt;='كارت صنف'!$J$3),COUNT($AJ$2:AJ1018)+1,"")</f>
        <v/>
      </c>
    </row>
    <row r="1020" spans="1:36" ht="27" thickTop="1" thickBot="1">
      <c r="A1020" s="56"/>
      <c r="B1020" s="57"/>
      <c r="C1020" s="58"/>
      <c r="D1020" s="59" t="str">
        <f>IFERROR(VLOOKUP(C1020,'تكويد صنف_ارصدة'!$A$5:B1517,2,FALSE),"")</f>
        <v/>
      </c>
      <c r="E1020" s="60"/>
      <c r="F1020" s="61"/>
      <c r="G1020" s="62"/>
      <c r="H1020" s="61"/>
      <c r="I1020" s="60"/>
      <c r="AJ1020" s="3" t="str">
        <f>IF(AND(NOT(ISERR(FIND('كارت صنف'!$J$1,D1020&amp;C1020))),E1020&gt;='كارت صنف'!$J$2,E1020&lt;='كارت صنف'!$J$3),COUNT($AJ$2:AJ1019)+1,"")</f>
        <v/>
      </c>
    </row>
    <row r="1021" spans="1:36" ht="27" thickTop="1" thickBot="1">
      <c r="A1021" s="56"/>
      <c r="B1021" s="57"/>
      <c r="C1021" s="58"/>
      <c r="D1021" s="59" t="str">
        <f>IFERROR(VLOOKUP(C1021,'تكويد صنف_ارصدة'!$A$5:B1518,2,FALSE),"")</f>
        <v/>
      </c>
      <c r="E1021" s="60"/>
      <c r="F1021" s="61"/>
      <c r="G1021" s="62"/>
      <c r="H1021" s="61"/>
      <c r="I1021" s="60"/>
      <c r="AJ1021" s="3" t="str">
        <f>IF(AND(NOT(ISERR(FIND('كارت صنف'!$J$1,D1021&amp;C1021))),E1021&gt;='كارت صنف'!$J$2,E1021&lt;='كارت صنف'!$J$3),COUNT($AJ$2:AJ1020)+1,"")</f>
        <v/>
      </c>
    </row>
    <row r="1022" spans="1:36" ht="27" thickTop="1" thickBot="1">
      <c r="A1022" s="56"/>
      <c r="B1022" s="57"/>
      <c r="C1022" s="58"/>
      <c r="D1022" s="59" t="str">
        <f>IFERROR(VLOOKUP(C1022,'تكويد صنف_ارصدة'!$A$5:B1519,2,FALSE),"")</f>
        <v/>
      </c>
      <c r="E1022" s="60"/>
      <c r="F1022" s="61"/>
      <c r="G1022" s="62"/>
      <c r="H1022" s="61"/>
      <c r="I1022" s="60"/>
      <c r="AJ1022" s="3" t="str">
        <f>IF(AND(NOT(ISERR(FIND('كارت صنف'!$J$1,D1022&amp;C1022))),E1022&gt;='كارت صنف'!$J$2,E1022&lt;='كارت صنف'!$J$3),COUNT($AJ$2:AJ1021)+1,"")</f>
        <v/>
      </c>
    </row>
    <row r="1023" spans="1:36" ht="27" thickTop="1" thickBot="1">
      <c r="A1023" s="56"/>
      <c r="B1023" s="57"/>
      <c r="C1023" s="58"/>
      <c r="D1023" s="59" t="str">
        <f>IFERROR(VLOOKUP(C1023,'تكويد صنف_ارصدة'!$A$5:B1520,2,FALSE),"")</f>
        <v/>
      </c>
      <c r="E1023" s="60"/>
      <c r="F1023" s="61"/>
      <c r="G1023" s="62"/>
      <c r="H1023" s="61"/>
      <c r="I1023" s="60"/>
      <c r="AJ1023" s="3" t="str">
        <f>IF(AND(NOT(ISERR(FIND('كارت صنف'!$J$1,D1023&amp;C1023))),E1023&gt;='كارت صنف'!$J$2,E1023&lt;='كارت صنف'!$J$3),COUNT($AJ$2:AJ1022)+1,"")</f>
        <v/>
      </c>
    </row>
    <row r="1024" spans="1:36" ht="27" thickTop="1" thickBot="1">
      <c r="A1024" s="56"/>
      <c r="B1024" s="57"/>
      <c r="C1024" s="58"/>
      <c r="D1024" s="59" t="str">
        <f>IFERROR(VLOOKUP(C1024,'تكويد صنف_ارصدة'!$A$5:B1521,2,FALSE),"")</f>
        <v/>
      </c>
      <c r="E1024" s="60"/>
      <c r="F1024" s="61"/>
      <c r="G1024" s="62"/>
      <c r="H1024" s="61"/>
      <c r="I1024" s="60"/>
      <c r="AJ1024" s="3" t="str">
        <f>IF(AND(NOT(ISERR(FIND('كارت صنف'!$J$1,D1024&amp;C1024))),E1024&gt;='كارت صنف'!$J$2,E1024&lt;='كارت صنف'!$J$3),COUNT($AJ$2:AJ1023)+1,"")</f>
        <v/>
      </c>
    </row>
    <row r="1025" spans="1:36" ht="27" thickTop="1" thickBot="1">
      <c r="A1025" s="56"/>
      <c r="B1025" s="57"/>
      <c r="C1025" s="58"/>
      <c r="D1025" s="59" t="str">
        <f>IFERROR(VLOOKUP(C1025,'تكويد صنف_ارصدة'!$A$5:B1522,2,FALSE),"")</f>
        <v/>
      </c>
      <c r="E1025" s="60"/>
      <c r="F1025" s="61"/>
      <c r="G1025" s="62"/>
      <c r="H1025" s="61"/>
      <c r="I1025" s="60"/>
      <c r="AJ1025" s="3" t="str">
        <f>IF(AND(NOT(ISERR(FIND('كارت صنف'!$J$1,D1025&amp;C1025))),E1025&gt;='كارت صنف'!$J$2,E1025&lt;='كارت صنف'!$J$3),COUNT($AJ$2:AJ1024)+1,"")</f>
        <v/>
      </c>
    </row>
    <row r="1026" spans="1:36" ht="27" thickTop="1" thickBot="1">
      <c r="A1026" s="56"/>
      <c r="B1026" s="57"/>
      <c r="C1026" s="58"/>
      <c r="D1026" s="59" t="str">
        <f>IFERROR(VLOOKUP(C1026,'تكويد صنف_ارصدة'!$A$5:B1523,2,FALSE),"")</f>
        <v/>
      </c>
      <c r="E1026" s="60"/>
      <c r="F1026" s="61"/>
      <c r="G1026" s="62"/>
      <c r="H1026" s="61"/>
      <c r="I1026" s="60"/>
      <c r="AJ1026" s="3" t="str">
        <f>IF(AND(NOT(ISERR(FIND('كارت صنف'!$J$1,D1026&amp;C1026))),E1026&gt;='كارت صنف'!$J$2,E1026&lt;='كارت صنف'!$J$3),COUNT($AJ$2:AJ1025)+1,"")</f>
        <v/>
      </c>
    </row>
    <row r="1027" spans="1:36" ht="27" thickTop="1" thickBot="1">
      <c r="A1027" s="56"/>
      <c r="B1027" s="57"/>
      <c r="C1027" s="58"/>
      <c r="D1027" s="59" t="str">
        <f>IFERROR(VLOOKUP(C1027,'تكويد صنف_ارصدة'!$A$5:B1524,2,FALSE),"")</f>
        <v/>
      </c>
      <c r="E1027" s="60"/>
      <c r="F1027" s="61"/>
      <c r="G1027" s="62"/>
      <c r="H1027" s="61"/>
      <c r="I1027" s="60"/>
      <c r="AJ1027" s="3" t="str">
        <f>IF(AND(NOT(ISERR(FIND('كارت صنف'!$J$1,D1027&amp;C1027))),E1027&gt;='كارت صنف'!$J$2,E1027&lt;='كارت صنف'!$J$3),COUNT($AJ$2:AJ1026)+1,"")</f>
        <v/>
      </c>
    </row>
    <row r="1028" spans="1:36" ht="27" thickTop="1" thickBot="1">
      <c r="A1028" s="56"/>
      <c r="B1028" s="57"/>
      <c r="C1028" s="58"/>
      <c r="D1028" s="59" t="str">
        <f>IFERROR(VLOOKUP(C1028,'تكويد صنف_ارصدة'!$A$5:B1525,2,FALSE),"")</f>
        <v/>
      </c>
      <c r="E1028" s="60"/>
      <c r="F1028" s="61"/>
      <c r="G1028" s="62"/>
      <c r="H1028" s="61"/>
      <c r="I1028" s="60"/>
      <c r="AJ1028" s="3" t="str">
        <f>IF(AND(NOT(ISERR(FIND('كارت صنف'!$J$1,D1028&amp;C1028))),E1028&gt;='كارت صنف'!$J$2,E1028&lt;='كارت صنف'!$J$3),COUNT($AJ$2:AJ1027)+1,"")</f>
        <v/>
      </c>
    </row>
    <row r="1029" spans="1:36" ht="27" thickTop="1" thickBot="1">
      <c r="A1029" s="56"/>
      <c r="B1029" s="57"/>
      <c r="C1029" s="58"/>
      <c r="D1029" s="59" t="str">
        <f>IFERROR(VLOOKUP(C1029,'تكويد صنف_ارصدة'!$A$5:B1526,2,FALSE),"")</f>
        <v/>
      </c>
      <c r="E1029" s="60"/>
      <c r="F1029" s="61"/>
      <c r="G1029" s="62"/>
      <c r="H1029" s="61"/>
      <c r="I1029" s="60"/>
      <c r="AJ1029" s="3" t="str">
        <f>IF(AND(NOT(ISERR(FIND('كارت صنف'!$J$1,D1029&amp;C1029))),E1029&gt;='كارت صنف'!$J$2,E1029&lt;='كارت صنف'!$J$3),COUNT($AJ$2:AJ1028)+1,"")</f>
        <v/>
      </c>
    </row>
    <row r="1030" spans="1:36" ht="27" thickTop="1" thickBot="1">
      <c r="A1030" s="56"/>
      <c r="B1030" s="57"/>
      <c r="C1030" s="58"/>
      <c r="D1030" s="59" t="str">
        <f>IFERROR(VLOOKUP(C1030,'تكويد صنف_ارصدة'!$A$5:B1527,2,FALSE),"")</f>
        <v/>
      </c>
      <c r="E1030" s="60"/>
      <c r="F1030" s="61"/>
      <c r="G1030" s="62"/>
      <c r="H1030" s="61"/>
      <c r="I1030" s="60"/>
      <c r="AJ1030" s="3" t="str">
        <f>IF(AND(NOT(ISERR(FIND('كارت صنف'!$J$1,D1030&amp;C1030))),E1030&gt;='كارت صنف'!$J$2,E1030&lt;='كارت صنف'!$J$3),COUNT($AJ$2:AJ1029)+1,"")</f>
        <v/>
      </c>
    </row>
    <row r="1031" spans="1:36" ht="27" thickTop="1" thickBot="1">
      <c r="A1031" s="56"/>
      <c r="B1031" s="57"/>
      <c r="C1031" s="58"/>
      <c r="D1031" s="59" t="str">
        <f>IFERROR(VLOOKUP(C1031,'تكويد صنف_ارصدة'!$A$5:B1528,2,FALSE),"")</f>
        <v/>
      </c>
      <c r="E1031" s="60"/>
      <c r="F1031" s="61"/>
      <c r="G1031" s="62"/>
      <c r="H1031" s="61"/>
      <c r="I1031" s="60"/>
      <c r="AJ1031" s="3" t="str">
        <f>IF(AND(NOT(ISERR(FIND('كارت صنف'!$J$1,D1031&amp;C1031))),E1031&gt;='كارت صنف'!$J$2,E1031&lt;='كارت صنف'!$J$3),COUNT($AJ$2:AJ1030)+1,"")</f>
        <v/>
      </c>
    </row>
    <row r="1032" spans="1:36" ht="27" thickTop="1" thickBot="1">
      <c r="A1032" s="56"/>
      <c r="B1032" s="57"/>
      <c r="C1032" s="58"/>
      <c r="D1032" s="59" t="str">
        <f>IFERROR(VLOOKUP(C1032,'تكويد صنف_ارصدة'!$A$5:B1529,2,FALSE),"")</f>
        <v/>
      </c>
      <c r="E1032" s="60"/>
      <c r="F1032" s="61"/>
      <c r="G1032" s="62"/>
      <c r="H1032" s="61"/>
      <c r="I1032" s="60"/>
      <c r="AJ1032" s="3" t="str">
        <f>IF(AND(NOT(ISERR(FIND('كارت صنف'!$J$1,D1032&amp;C1032))),E1032&gt;='كارت صنف'!$J$2,E1032&lt;='كارت صنف'!$J$3),COUNT($AJ$2:AJ1031)+1,"")</f>
        <v/>
      </c>
    </row>
    <row r="1033" spans="1:36" ht="27" thickTop="1" thickBot="1">
      <c r="A1033" s="56"/>
      <c r="B1033" s="57"/>
      <c r="C1033" s="58"/>
      <c r="D1033" s="59" t="str">
        <f>IFERROR(VLOOKUP(C1033,'تكويد صنف_ارصدة'!$A$5:B1530,2,FALSE),"")</f>
        <v/>
      </c>
      <c r="E1033" s="60"/>
      <c r="F1033" s="61"/>
      <c r="G1033" s="62"/>
      <c r="H1033" s="61"/>
      <c r="I1033" s="60"/>
      <c r="AJ1033" s="3" t="str">
        <f>IF(AND(NOT(ISERR(FIND('كارت صنف'!$J$1,D1033&amp;C1033))),E1033&gt;='كارت صنف'!$J$2,E1033&lt;='كارت صنف'!$J$3),COUNT($AJ$2:AJ1032)+1,"")</f>
        <v/>
      </c>
    </row>
    <row r="1034" spans="1:36" ht="27" thickTop="1" thickBot="1">
      <c r="A1034" s="56"/>
      <c r="B1034" s="57"/>
      <c r="C1034" s="58"/>
      <c r="D1034" s="59" t="str">
        <f>IFERROR(VLOOKUP(C1034,'تكويد صنف_ارصدة'!$A$5:B1531,2,FALSE),"")</f>
        <v/>
      </c>
      <c r="E1034" s="60"/>
      <c r="F1034" s="61"/>
      <c r="G1034" s="62"/>
      <c r="H1034" s="61"/>
      <c r="I1034" s="60"/>
      <c r="AJ1034" s="3" t="str">
        <f>IF(AND(NOT(ISERR(FIND('كارت صنف'!$J$1,D1034&amp;C1034))),E1034&gt;='كارت صنف'!$J$2,E1034&lt;='كارت صنف'!$J$3),COUNT($AJ$2:AJ1033)+1,"")</f>
        <v/>
      </c>
    </row>
    <row r="1035" spans="1:36" ht="27" thickTop="1" thickBot="1">
      <c r="A1035" s="56"/>
      <c r="B1035" s="57"/>
      <c r="C1035" s="58"/>
      <c r="D1035" s="59" t="str">
        <f>IFERROR(VLOOKUP(C1035,'تكويد صنف_ارصدة'!$A$5:B1532,2,FALSE),"")</f>
        <v/>
      </c>
      <c r="E1035" s="60"/>
      <c r="F1035" s="61"/>
      <c r="G1035" s="62"/>
      <c r="H1035" s="61"/>
      <c r="I1035" s="60"/>
      <c r="AJ1035" s="3" t="str">
        <f>IF(AND(NOT(ISERR(FIND('كارت صنف'!$J$1,D1035&amp;C1035))),E1035&gt;='كارت صنف'!$J$2,E1035&lt;='كارت صنف'!$J$3),COUNT($AJ$2:AJ1034)+1,"")</f>
        <v/>
      </c>
    </row>
    <row r="1036" spans="1:36" ht="27" thickTop="1" thickBot="1">
      <c r="A1036" s="56"/>
      <c r="B1036" s="57"/>
      <c r="C1036" s="58"/>
      <c r="D1036" s="59" t="str">
        <f>IFERROR(VLOOKUP(C1036,'تكويد صنف_ارصدة'!$A$5:B1533,2,FALSE),"")</f>
        <v/>
      </c>
      <c r="E1036" s="60"/>
      <c r="F1036" s="61"/>
      <c r="G1036" s="62"/>
      <c r="H1036" s="61"/>
      <c r="I1036" s="60"/>
      <c r="AJ1036" s="3" t="str">
        <f>IF(AND(NOT(ISERR(FIND('كارت صنف'!$J$1,D1036&amp;C1036))),E1036&gt;='كارت صنف'!$J$2,E1036&lt;='كارت صنف'!$J$3),COUNT($AJ$2:AJ1035)+1,"")</f>
        <v/>
      </c>
    </row>
    <row r="1037" spans="1:36" ht="27" thickTop="1" thickBot="1">
      <c r="A1037" s="56"/>
      <c r="B1037" s="57"/>
      <c r="C1037" s="58"/>
      <c r="D1037" s="59" t="str">
        <f>IFERROR(VLOOKUP(C1037,'تكويد صنف_ارصدة'!$A$5:B1534,2,FALSE),"")</f>
        <v/>
      </c>
      <c r="E1037" s="60"/>
      <c r="F1037" s="61"/>
      <c r="G1037" s="62"/>
      <c r="H1037" s="61"/>
      <c r="I1037" s="60"/>
      <c r="AJ1037" s="3" t="str">
        <f>IF(AND(NOT(ISERR(FIND('كارت صنف'!$J$1,D1037&amp;C1037))),E1037&gt;='كارت صنف'!$J$2,E1037&lt;='كارت صنف'!$J$3),COUNT($AJ$2:AJ1036)+1,"")</f>
        <v/>
      </c>
    </row>
    <row r="1038" spans="1:36" ht="27" thickTop="1" thickBot="1">
      <c r="A1038" s="56"/>
      <c r="B1038" s="57"/>
      <c r="C1038" s="58"/>
      <c r="D1038" s="59" t="str">
        <f>IFERROR(VLOOKUP(C1038,'تكويد صنف_ارصدة'!$A$5:B1535,2,FALSE),"")</f>
        <v/>
      </c>
      <c r="E1038" s="60"/>
      <c r="F1038" s="61"/>
      <c r="G1038" s="62"/>
      <c r="H1038" s="61"/>
      <c r="I1038" s="60"/>
      <c r="AJ1038" s="3" t="str">
        <f>IF(AND(NOT(ISERR(FIND('كارت صنف'!$J$1,D1038&amp;C1038))),E1038&gt;='كارت صنف'!$J$2,E1038&lt;='كارت صنف'!$J$3),COUNT($AJ$2:AJ1037)+1,"")</f>
        <v/>
      </c>
    </row>
    <row r="1039" spans="1:36" ht="27" thickTop="1" thickBot="1">
      <c r="A1039" s="56"/>
      <c r="B1039" s="57"/>
      <c r="C1039" s="58"/>
      <c r="D1039" s="59" t="str">
        <f>IFERROR(VLOOKUP(C1039,'تكويد صنف_ارصدة'!$A$5:B1536,2,FALSE),"")</f>
        <v/>
      </c>
      <c r="E1039" s="60"/>
      <c r="F1039" s="61"/>
      <c r="G1039" s="62"/>
      <c r="H1039" s="61"/>
      <c r="I1039" s="60"/>
      <c r="AJ1039" s="3" t="str">
        <f>IF(AND(NOT(ISERR(FIND('كارت صنف'!$J$1,D1039&amp;C1039))),E1039&gt;='كارت صنف'!$J$2,E1039&lt;='كارت صنف'!$J$3),COUNT($AJ$2:AJ1038)+1,"")</f>
        <v/>
      </c>
    </row>
    <row r="1040" spans="1:36" ht="27" thickTop="1" thickBot="1">
      <c r="A1040" s="56"/>
      <c r="B1040" s="57"/>
      <c r="C1040" s="58"/>
      <c r="D1040" s="59" t="str">
        <f>IFERROR(VLOOKUP(C1040,'تكويد صنف_ارصدة'!$A$5:B1537,2,FALSE),"")</f>
        <v/>
      </c>
      <c r="E1040" s="60"/>
      <c r="F1040" s="61"/>
      <c r="G1040" s="62"/>
      <c r="H1040" s="61"/>
      <c r="I1040" s="60"/>
      <c r="AJ1040" s="3" t="str">
        <f>IF(AND(NOT(ISERR(FIND('كارت صنف'!$J$1,D1040&amp;C1040))),E1040&gt;='كارت صنف'!$J$2,E1040&lt;='كارت صنف'!$J$3),COUNT($AJ$2:AJ1039)+1,"")</f>
        <v/>
      </c>
    </row>
    <row r="1041" spans="1:36" ht="27" thickTop="1" thickBot="1">
      <c r="A1041" s="56"/>
      <c r="B1041" s="57"/>
      <c r="C1041" s="58"/>
      <c r="D1041" s="59" t="str">
        <f>IFERROR(VLOOKUP(C1041,'تكويد صنف_ارصدة'!$A$5:B1538,2,FALSE),"")</f>
        <v/>
      </c>
      <c r="E1041" s="60"/>
      <c r="F1041" s="61"/>
      <c r="G1041" s="62"/>
      <c r="H1041" s="61"/>
      <c r="I1041" s="60"/>
      <c r="AJ1041" s="3" t="str">
        <f>IF(AND(NOT(ISERR(FIND('كارت صنف'!$J$1,D1041&amp;C1041))),E1041&gt;='كارت صنف'!$J$2,E1041&lt;='كارت صنف'!$J$3),COUNT($AJ$2:AJ1040)+1,"")</f>
        <v/>
      </c>
    </row>
    <row r="1042" spans="1:36" ht="27" thickTop="1" thickBot="1">
      <c r="A1042" s="56"/>
      <c r="B1042" s="57"/>
      <c r="C1042" s="58"/>
      <c r="D1042" s="59" t="str">
        <f>IFERROR(VLOOKUP(C1042,'تكويد صنف_ارصدة'!$A$5:B1539,2,FALSE),"")</f>
        <v/>
      </c>
      <c r="E1042" s="60"/>
      <c r="F1042" s="61"/>
      <c r="G1042" s="62"/>
      <c r="H1042" s="61"/>
      <c r="I1042" s="60"/>
      <c r="AJ1042" s="3" t="str">
        <f>IF(AND(NOT(ISERR(FIND('كارت صنف'!$J$1,D1042&amp;C1042))),E1042&gt;='كارت صنف'!$J$2,E1042&lt;='كارت صنف'!$J$3),COUNT($AJ$2:AJ1041)+1,"")</f>
        <v/>
      </c>
    </row>
    <row r="1043" spans="1:36" ht="27" thickTop="1" thickBot="1">
      <c r="A1043" s="56"/>
      <c r="B1043" s="57"/>
      <c r="C1043" s="58"/>
      <c r="D1043" s="59" t="str">
        <f>IFERROR(VLOOKUP(C1043,'تكويد صنف_ارصدة'!$A$5:B1540,2,FALSE),"")</f>
        <v/>
      </c>
      <c r="E1043" s="60"/>
      <c r="F1043" s="61"/>
      <c r="G1043" s="62"/>
      <c r="H1043" s="61"/>
      <c r="I1043" s="60"/>
      <c r="AJ1043" s="3" t="str">
        <f>IF(AND(NOT(ISERR(FIND('كارت صنف'!$J$1,D1043&amp;C1043))),E1043&gt;='كارت صنف'!$J$2,E1043&lt;='كارت صنف'!$J$3),COUNT($AJ$2:AJ1042)+1,"")</f>
        <v/>
      </c>
    </row>
    <row r="1044" spans="1:36" ht="27" thickTop="1" thickBot="1">
      <c r="A1044" s="56"/>
      <c r="B1044" s="57"/>
      <c r="C1044" s="58"/>
      <c r="D1044" s="59" t="str">
        <f>IFERROR(VLOOKUP(C1044,'تكويد صنف_ارصدة'!$A$5:B1541,2,FALSE),"")</f>
        <v/>
      </c>
      <c r="E1044" s="60"/>
      <c r="F1044" s="61"/>
      <c r="G1044" s="62"/>
      <c r="H1044" s="61"/>
      <c r="I1044" s="60"/>
      <c r="AJ1044" s="3" t="str">
        <f>IF(AND(NOT(ISERR(FIND('كارت صنف'!$J$1,D1044&amp;C1044))),E1044&gt;='كارت صنف'!$J$2,E1044&lt;='كارت صنف'!$J$3),COUNT($AJ$2:AJ1043)+1,"")</f>
        <v/>
      </c>
    </row>
    <row r="1045" spans="1:36" ht="27" thickTop="1" thickBot="1">
      <c r="A1045" s="56"/>
      <c r="B1045" s="57"/>
      <c r="C1045" s="58"/>
      <c r="D1045" s="59" t="str">
        <f>IFERROR(VLOOKUP(C1045,'تكويد صنف_ارصدة'!$A$5:B1542,2,FALSE),"")</f>
        <v/>
      </c>
      <c r="E1045" s="60"/>
      <c r="F1045" s="61"/>
      <c r="G1045" s="62"/>
      <c r="H1045" s="61"/>
      <c r="I1045" s="60"/>
      <c r="AJ1045" s="3" t="str">
        <f>IF(AND(NOT(ISERR(FIND('كارت صنف'!$J$1,D1045&amp;C1045))),E1045&gt;='كارت صنف'!$J$2,E1045&lt;='كارت صنف'!$J$3),COUNT($AJ$2:AJ1044)+1,"")</f>
        <v/>
      </c>
    </row>
    <row r="1046" spans="1:36" ht="27" thickTop="1" thickBot="1">
      <c r="A1046" s="56"/>
      <c r="B1046" s="57"/>
      <c r="C1046" s="58"/>
      <c r="D1046" s="59" t="str">
        <f>IFERROR(VLOOKUP(C1046,'تكويد صنف_ارصدة'!$A$5:B1543,2,FALSE),"")</f>
        <v/>
      </c>
      <c r="E1046" s="60"/>
      <c r="F1046" s="61"/>
      <c r="G1046" s="62"/>
      <c r="H1046" s="61"/>
      <c r="I1046" s="60"/>
      <c r="AJ1046" s="3" t="str">
        <f>IF(AND(NOT(ISERR(FIND('كارت صنف'!$J$1,D1046&amp;C1046))),E1046&gt;='كارت صنف'!$J$2,E1046&lt;='كارت صنف'!$J$3),COUNT($AJ$2:AJ1045)+1,"")</f>
        <v/>
      </c>
    </row>
    <row r="1047" spans="1:36" ht="27" thickTop="1" thickBot="1">
      <c r="A1047" s="56"/>
      <c r="B1047" s="57"/>
      <c r="C1047" s="58"/>
      <c r="D1047" s="59" t="str">
        <f>IFERROR(VLOOKUP(C1047,'تكويد صنف_ارصدة'!$A$5:B1544,2,FALSE),"")</f>
        <v/>
      </c>
      <c r="E1047" s="60"/>
      <c r="F1047" s="61"/>
      <c r="G1047" s="62"/>
      <c r="H1047" s="61"/>
      <c r="I1047" s="60"/>
      <c r="AJ1047" s="3" t="str">
        <f>IF(AND(NOT(ISERR(FIND('كارت صنف'!$J$1,D1047&amp;C1047))),E1047&gt;='كارت صنف'!$J$2,E1047&lt;='كارت صنف'!$J$3),COUNT($AJ$2:AJ1046)+1,"")</f>
        <v/>
      </c>
    </row>
    <row r="1048" spans="1:36" ht="27" thickTop="1" thickBot="1">
      <c r="A1048" s="56"/>
      <c r="B1048" s="57"/>
      <c r="C1048" s="58"/>
      <c r="D1048" s="59" t="str">
        <f>IFERROR(VLOOKUP(C1048,'تكويد صنف_ارصدة'!$A$5:B1545,2,FALSE),"")</f>
        <v/>
      </c>
      <c r="E1048" s="60"/>
      <c r="F1048" s="61"/>
      <c r="G1048" s="62"/>
      <c r="H1048" s="61"/>
      <c r="I1048" s="60"/>
      <c r="AJ1048" s="3" t="str">
        <f>IF(AND(NOT(ISERR(FIND('كارت صنف'!$J$1,D1048&amp;C1048))),E1048&gt;='كارت صنف'!$J$2,E1048&lt;='كارت صنف'!$J$3),COUNT($AJ$2:AJ1047)+1,"")</f>
        <v/>
      </c>
    </row>
    <row r="1049" spans="1:36" ht="27" thickTop="1" thickBot="1">
      <c r="A1049" s="56"/>
      <c r="B1049" s="57"/>
      <c r="C1049" s="58"/>
      <c r="D1049" s="59" t="str">
        <f>IFERROR(VLOOKUP(C1049,'تكويد صنف_ارصدة'!$A$5:B1546,2,FALSE),"")</f>
        <v/>
      </c>
      <c r="E1049" s="60"/>
      <c r="F1049" s="61"/>
      <c r="G1049" s="62"/>
      <c r="H1049" s="61"/>
      <c r="I1049" s="60"/>
      <c r="AJ1049" s="3" t="str">
        <f>IF(AND(NOT(ISERR(FIND('كارت صنف'!$J$1,D1049&amp;C1049))),E1049&gt;='كارت صنف'!$J$2,E1049&lt;='كارت صنف'!$J$3),COUNT($AJ$2:AJ1048)+1,"")</f>
        <v/>
      </c>
    </row>
    <row r="1050" spans="1:36" ht="27" thickTop="1" thickBot="1">
      <c r="A1050" s="56"/>
      <c r="B1050" s="57"/>
      <c r="C1050" s="58"/>
      <c r="D1050" s="59" t="str">
        <f>IFERROR(VLOOKUP(C1050,'تكويد صنف_ارصدة'!$A$5:B1547,2,FALSE),"")</f>
        <v/>
      </c>
      <c r="E1050" s="60"/>
      <c r="F1050" s="61"/>
      <c r="G1050" s="62"/>
      <c r="H1050" s="61"/>
      <c r="I1050" s="60"/>
      <c r="AJ1050" s="3" t="str">
        <f>IF(AND(NOT(ISERR(FIND('كارت صنف'!$J$1,D1050&amp;C1050))),E1050&gt;='كارت صنف'!$J$2,E1050&lt;='كارت صنف'!$J$3),COUNT($AJ$2:AJ1049)+1,"")</f>
        <v/>
      </c>
    </row>
    <row r="1051" spans="1:36" ht="27" thickTop="1" thickBot="1">
      <c r="A1051" s="56"/>
      <c r="B1051" s="57"/>
      <c r="C1051" s="58"/>
      <c r="D1051" s="59" t="str">
        <f>IFERROR(VLOOKUP(C1051,'تكويد صنف_ارصدة'!$A$5:B1548,2,FALSE),"")</f>
        <v/>
      </c>
      <c r="E1051" s="60"/>
      <c r="F1051" s="61"/>
      <c r="G1051" s="62"/>
      <c r="H1051" s="61"/>
      <c r="I1051" s="60"/>
      <c r="AJ1051" s="3" t="str">
        <f>IF(AND(NOT(ISERR(FIND('كارت صنف'!$J$1,D1051&amp;C1051))),E1051&gt;='كارت صنف'!$J$2,E1051&lt;='كارت صنف'!$J$3),COUNT($AJ$2:AJ1050)+1,"")</f>
        <v/>
      </c>
    </row>
    <row r="1052" spans="1:36" ht="27" thickTop="1" thickBot="1">
      <c r="A1052" s="56"/>
      <c r="B1052" s="57"/>
      <c r="C1052" s="58"/>
      <c r="D1052" s="59" t="str">
        <f>IFERROR(VLOOKUP(C1052,'تكويد صنف_ارصدة'!$A$5:B1549,2,FALSE),"")</f>
        <v/>
      </c>
      <c r="E1052" s="60"/>
      <c r="F1052" s="61"/>
      <c r="G1052" s="62"/>
      <c r="H1052" s="61"/>
      <c r="I1052" s="60"/>
      <c r="AJ1052" s="3" t="str">
        <f>IF(AND(NOT(ISERR(FIND('كارت صنف'!$J$1,D1052&amp;C1052))),E1052&gt;='كارت صنف'!$J$2,E1052&lt;='كارت صنف'!$J$3),COUNT($AJ$2:AJ1051)+1,"")</f>
        <v/>
      </c>
    </row>
    <row r="1053" spans="1:36" ht="27" thickTop="1" thickBot="1">
      <c r="A1053" s="56"/>
      <c r="B1053" s="57"/>
      <c r="C1053" s="58"/>
      <c r="D1053" s="59" t="str">
        <f>IFERROR(VLOOKUP(C1053,'تكويد صنف_ارصدة'!$A$5:B1550,2,FALSE),"")</f>
        <v/>
      </c>
      <c r="E1053" s="60"/>
      <c r="F1053" s="61"/>
      <c r="G1053" s="62"/>
      <c r="H1053" s="61"/>
      <c r="I1053" s="60"/>
      <c r="AJ1053" s="3" t="str">
        <f>IF(AND(NOT(ISERR(FIND('كارت صنف'!$J$1,D1053&amp;C1053))),E1053&gt;='كارت صنف'!$J$2,E1053&lt;='كارت صنف'!$J$3),COUNT($AJ$2:AJ1052)+1,"")</f>
        <v/>
      </c>
    </row>
    <row r="1054" spans="1:36" ht="27" thickTop="1" thickBot="1">
      <c r="A1054" s="56"/>
      <c r="B1054" s="57"/>
      <c r="C1054" s="58"/>
      <c r="D1054" s="59" t="str">
        <f>IFERROR(VLOOKUP(C1054,'تكويد صنف_ارصدة'!$A$5:B1551,2,FALSE),"")</f>
        <v/>
      </c>
      <c r="E1054" s="60"/>
      <c r="F1054" s="61"/>
      <c r="G1054" s="62"/>
      <c r="H1054" s="61"/>
      <c r="I1054" s="60"/>
      <c r="AJ1054" s="3" t="str">
        <f>IF(AND(NOT(ISERR(FIND('كارت صنف'!$J$1,D1054&amp;C1054))),E1054&gt;='كارت صنف'!$J$2,E1054&lt;='كارت صنف'!$J$3),COUNT($AJ$2:AJ1053)+1,"")</f>
        <v/>
      </c>
    </row>
    <row r="1055" spans="1:36" ht="27" thickTop="1" thickBot="1">
      <c r="A1055" s="56"/>
      <c r="B1055" s="57"/>
      <c r="C1055" s="58"/>
      <c r="D1055" s="59" t="str">
        <f>IFERROR(VLOOKUP(C1055,'تكويد صنف_ارصدة'!$A$5:B1552,2,FALSE),"")</f>
        <v/>
      </c>
      <c r="E1055" s="60"/>
      <c r="F1055" s="61"/>
      <c r="G1055" s="62"/>
      <c r="H1055" s="61"/>
      <c r="I1055" s="60"/>
      <c r="AJ1055" s="3" t="str">
        <f>IF(AND(NOT(ISERR(FIND('كارت صنف'!$J$1,D1055&amp;C1055))),E1055&gt;='كارت صنف'!$J$2,E1055&lt;='كارت صنف'!$J$3),COUNT($AJ$2:AJ1054)+1,"")</f>
        <v/>
      </c>
    </row>
    <row r="1056" spans="1:36" ht="27" thickTop="1" thickBot="1">
      <c r="A1056" s="56"/>
      <c r="B1056" s="57"/>
      <c r="C1056" s="58"/>
      <c r="D1056" s="59" t="str">
        <f>IFERROR(VLOOKUP(C1056,'تكويد صنف_ارصدة'!$A$5:B1553,2,FALSE),"")</f>
        <v/>
      </c>
      <c r="E1056" s="60"/>
      <c r="F1056" s="61"/>
      <c r="G1056" s="62"/>
      <c r="H1056" s="61"/>
      <c r="I1056" s="60"/>
      <c r="AJ1056" s="3" t="str">
        <f>IF(AND(NOT(ISERR(FIND('كارت صنف'!$J$1,D1056&amp;C1056))),E1056&gt;='كارت صنف'!$J$2,E1056&lt;='كارت صنف'!$J$3),COUNT($AJ$2:AJ1055)+1,"")</f>
        <v/>
      </c>
    </row>
    <row r="1057" spans="1:36" ht="27" thickTop="1" thickBot="1">
      <c r="A1057" s="56"/>
      <c r="B1057" s="57"/>
      <c r="C1057" s="58"/>
      <c r="D1057" s="59" t="str">
        <f>IFERROR(VLOOKUP(C1057,'تكويد صنف_ارصدة'!$A$5:B1554,2,FALSE),"")</f>
        <v/>
      </c>
      <c r="E1057" s="60"/>
      <c r="F1057" s="61"/>
      <c r="G1057" s="62"/>
      <c r="H1057" s="61"/>
      <c r="I1057" s="60"/>
      <c r="AJ1057" s="3" t="str">
        <f>IF(AND(NOT(ISERR(FIND('كارت صنف'!$J$1,D1057&amp;C1057))),E1057&gt;='كارت صنف'!$J$2,E1057&lt;='كارت صنف'!$J$3),COUNT($AJ$2:AJ1056)+1,"")</f>
        <v/>
      </c>
    </row>
    <row r="1058" spans="1:36" ht="27" thickTop="1" thickBot="1">
      <c r="A1058" s="56"/>
      <c r="B1058" s="57"/>
      <c r="C1058" s="58"/>
      <c r="D1058" s="59" t="str">
        <f>IFERROR(VLOOKUP(C1058,'تكويد صنف_ارصدة'!$A$5:B1555,2,FALSE),"")</f>
        <v/>
      </c>
      <c r="E1058" s="60"/>
      <c r="F1058" s="61"/>
      <c r="G1058" s="62"/>
      <c r="H1058" s="61"/>
      <c r="I1058" s="60"/>
      <c r="AJ1058" s="3" t="str">
        <f>IF(AND(NOT(ISERR(FIND('كارت صنف'!$J$1,D1058&amp;C1058))),E1058&gt;='كارت صنف'!$J$2,E1058&lt;='كارت صنف'!$J$3),COUNT($AJ$2:AJ1057)+1,"")</f>
        <v/>
      </c>
    </row>
    <row r="1059" spans="1:36" ht="27" thickTop="1" thickBot="1">
      <c r="A1059" s="56"/>
      <c r="B1059" s="57"/>
      <c r="C1059" s="58"/>
      <c r="D1059" s="59" t="str">
        <f>IFERROR(VLOOKUP(C1059,'تكويد صنف_ارصدة'!$A$5:B1556,2,FALSE),"")</f>
        <v/>
      </c>
      <c r="E1059" s="60"/>
      <c r="F1059" s="61"/>
      <c r="G1059" s="62"/>
      <c r="H1059" s="61"/>
      <c r="I1059" s="60"/>
      <c r="AJ1059" s="3" t="str">
        <f>IF(AND(NOT(ISERR(FIND('كارت صنف'!$J$1,D1059&amp;C1059))),E1059&gt;='كارت صنف'!$J$2,E1059&lt;='كارت صنف'!$J$3),COUNT($AJ$2:AJ1058)+1,"")</f>
        <v/>
      </c>
    </row>
    <row r="1060" spans="1:36" ht="27" thickTop="1" thickBot="1">
      <c r="A1060" s="56"/>
      <c r="B1060" s="57"/>
      <c r="C1060" s="58"/>
      <c r="D1060" s="59" t="str">
        <f>IFERROR(VLOOKUP(C1060,'تكويد صنف_ارصدة'!$A$5:B1557,2,FALSE),"")</f>
        <v/>
      </c>
      <c r="E1060" s="60"/>
      <c r="F1060" s="61"/>
      <c r="G1060" s="62"/>
      <c r="H1060" s="61"/>
      <c r="I1060" s="60"/>
      <c r="AJ1060" s="3" t="str">
        <f>IF(AND(NOT(ISERR(FIND('كارت صنف'!$J$1,D1060&amp;C1060))),E1060&gt;='كارت صنف'!$J$2,E1060&lt;='كارت صنف'!$J$3),COUNT($AJ$2:AJ1059)+1,"")</f>
        <v/>
      </c>
    </row>
    <row r="1061" spans="1:36" ht="27" thickTop="1" thickBot="1">
      <c r="A1061" s="56"/>
      <c r="B1061" s="57"/>
      <c r="C1061" s="58"/>
      <c r="D1061" s="59" t="str">
        <f>IFERROR(VLOOKUP(C1061,'تكويد صنف_ارصدة'!$A$5:B1558,2,FALSE),"")</f>
        <v/>
      </c>
      <c r="E1061" s="60"/>
      <c r="F1061" s="61"/>
      <c r="G1061" s="62"/>
      <c r="H1061" s="61"/>
      <c r="I1061" s="60"/>
      <c r="AJ1061" s="3" t="str">
        <f>IF(AND(NOT(ISERR(FIND('كارت صنف'!$J$1,D1061&amp;C1061))),E1061&gt;='كارت صنف'!$J$2,E1061&lt;='كارت صنف'!$J$3),COUNT($AJ$2:AJ1060)+1,"")</f>
        <v/>
      </c>
    </row>
    <row r="1062" spans="1:36" ht="27" thickTop="1" thickBot="1">
      <c r="A1062" s="56"/>
      <c r="B1062" s="57"/>
      <c r="C1062" s="58"/>
      <c r="D1062" s="59" t="str">
        <f>IFERROR(VLOOKUP(C1062,'تكويد صنف_ارصدة'!$A$5:B1559,2,FALSE),"")</f>
        <v/>
      </c>
      <c r="E1062" s="60"/>
      <c r="F1062" s="61"/>
      <c r="G1062" s="62"/>
      <c r="H1062" s="61"/>
      <c r="I1062" s="60"/>
      <c r="AJ1062" s="3" t="str">
        <f>IF(AND(NOT(ISERR(FIND('كارت صنف'!$J$1,D1062&amp;C1062))),E1062&gt;='كارت صنف'!$J$2,E1062&lt;='كارت صنف'!$J$3),COUNT($AJ$2:AJ1061)+1,"")</f>
        <v/>
      </c>
    </row>
    <row r="1063" spans="1:36" ht="27" thickTop="1" thickBot="1">
      <c r="A1063" s="56"/>
      <c r="B1063" s="57"/>
      <c r="C1063" s="58"/>
      <c r="D1063" s="59" t="str">
        <f>IFERROR(VLOOKUP(C1063,'تكويد صنف_ارصدة'!$A$5:B1560,2,FALSE),"")</f>
        <v/>
      </c>
      <c r="E1063" s="60"/>
      <c r="F1063" s="61"/>
      <c r="G1063" s="62"/>
      <c r="H1063" s="61"/>
      <c r="I1063" s="60"/>
      <c r="AJ1063" s="3" t="str">
        <f>IF(AND(NOT(ISERR(FIND('كارت صنف'!$J$1,D1063&amp;C1063))),E1063&gt;='كارت صنف'!$J$2,E1063&lt;='كارت صنف'!$J$3),COUNT($AJ$2:AJ1062)+1,"")</f>
        <v/>
      </c>
    </row>
    <row r="1064" spans="1:36" ht="27" thickTop="1" thickBot="1">
      <c r="A1064" s="56"/>
      <c r="B1064" s="57"/>
      <c r="C1064" s="58"/>
      <c r="D1064" s="59" t="str">
        <f>IFERROR(VLOOKUP(C1064,'تكويد صنف_ارصدة'!$A$5:B1561,2,FALSE),"")</f>
        <v/>
      </c>
      <c r="E1064" s="60"/>
      <c r="F1064" s="61"/>
      <c r="G1064" s="62"/>
      <c r="H1064" s="61"/>
      <c r="I1064" s="60"/>
      <c r="AJ1064" s="3" t="str">
        <f>IF(AND(NOT(ISERR(FIND('كارت صنف'!$J$1,D1064&amp;C1064))),E1064&gt;='كارت صنف'!$J$2,E1064&lt;='كارت صنف'!$J$3),COUNT($AJ$2:AJ1063)+1,"")</f>
        <v/>
      </c>
    </row>
    <row r="1065" spans="1:36" ht="27" thickTop="1" thickBot="1">
      <c r="A1065" s="56"/>
      <c r="B1065" s="57"/>
      <c r="C1065" s="58"/>
      <c r="D1065" s="59" t="str">
        <f>IFERROR(VLOOKUP(C1065,'تكويد صنف_ارصدة'!$A$5:B1562,2,FALSE),"")</f>
        <v/>
      </c>
      <c r="E1065" s="60"/>
      <c r="F1065" s="61"/>
      <c r="G1065" s="62"/>
      <c r="H1065" s="61"/>
      <c r="I1065" s="60"/>
      <c r="AJ1065" s="3" t="str">
        <f>IF(AND(NOT(ISERR(FIND('كارت صنف'!$J$1,D1065&amp;C1065))),E1065&gt;='كارت صنف'!$J$2,E1065&lt;='كارت صنف'!$J$3),COUNT($AJ$2:AJ1064)+1,"")</f>
        <v/>
      </c>
    </row>
    <row r="1066" spans="1:36" ht="27" thickTop="1" thickBot="1">
      <c r="A1066" s="56"/>
      <c r="B1066" s="57"/>
      <c r="C1066" s="58"/>
      <c r="D1066" s="59" t="str">
        <f>IFERROR(VLOOKUP(C1066,'تكويد صنف_ارصدة'!$A$5:B1563,2,FALSE),"")</f>
        <v/>
      </c>
      <c r="E1066" s="60"/>
      <c r="F1066" s="61"/>
      <c r="G1066" s="62"/>
      <c r="H1066" s="61"/>
      <c r="I1066" s="60"/>
      <c r="AJ1066" s="3" t="str">
        <f>IF(AND(NOT(ISERR(FIND('كارت صنف'!$J$1,D1066&amp;C1066))),E1066&gt;='كارت صنف'!$J$2,E1066&lt;='كارت صنف'!$J$3),COUNT($AJ$2:AJ1065)+1,"")</f>
        <v/>
      </c>
    </row>
    <row r="1067" spans="1:36" ht="27" thickTop="1" thickBot="1">
      <c r="A1067" s="56"/>
      <c r="B1067" s="57"/>
      <c r="C1067" s="58"/>
      <c r="D1067" s="59" t="str">
        <f>IFERROR(VLOOKUP(C1067,'تكويد صنف_ارصدة'!$A$5:B1564,2,FALSE),"")</f>
        <v/>
      </c>
      <c r="E1067" s="60"/>
      <c r="F1067" s="61"/>
      <c r="G1067" s="62"/>
      <c r="H1067" s="61"/>
      <c r="I1067" s="60"/>
      <c r="AJ1067" s="3" t="str">
        <f>IF(AND(NOT(ISERR(FIND('كارت صنف'!$J$1,D1067&amp;C1067))),E1067&gt;='كارت صنف'!$J$2,E1067&lt;='كارت صنف'!$J$3),COUNT($AJ$2:AJ1066)+1,"")</f>
        <v/>
      </c>
    </row>
    <row r="1068" spans="1:36" ht="27" thickTop="1" thickBot="1">
      <c r="A1068" s="56"/>
      <c r="B1068" s="57"/>
      <c r="C1068" s="58"/>
      <c r="D1068" s="59" t="str">
        <f>IFERROR(VLOOKUP(C1068,'تكويد صنف_ارصدة'!$A$5:B1565,2,FALSE),"")</f>
        <v/>
      </c>
      <c r="E1068" s="60"/>
      <c r="F1068" s="61"/>
      <c r="G1068" s="62"/>
      <c r="H1068" s="61"/>
      <c r="I1068" s="60"/>
      <c r="AJ1068" s="3" t="str">
        <f>IF(AND(NOT(ISERR(FIND('كارت صنف'!$J$1,D1068&amp;C1068))),E1068&gt;='كارت صنف'!$J$2,E1068&lt;='كارت صنف'!$J$3),COUNT($AJ$2:AJ1067)+1,"")</f>
        <v/>
      </c>
    </row>
    <row r="1069" spans="1:36" ht="27" thickTop="1" thickBot="1">
      <c r="A1069" s="56"/>
      <c r="B1069" s="57"/>
      <c r="C1069" s="58"/>
      <c r="D1069" s="59" t="str">
        <f>IFERROR(VLOOKUP(C1069,'تكويد صنف_ارصدة'!$A$5:B1566,2,FALSE),"")</f>
        <v/>
      </c>
      <c r="E1069" s="60"/>
      <c r="F1069" s="61"/>
      <c r="G1069" s="62"/>
      <c r="H1069" s="61"/>
      <c r="I1069" s="60"/>
      <c r="AJ1069" s="3" t="str">
        <f>IF(AND(NOT(ISERR(FIND('كارت صنف'!$J$1,D1069&amp;C1069))),E1069&gt;='كارت صنف'!$J$2,E1069&lt;='كارت صنف'!$J$3),COUNT($AJ$2:AJ1068)+1,"")</f>
        <v/>
      </c>
    </row>
    <row r="1070" spans="1:36" ht="27" thickTop="1" thickBot="1">
      <c r="A1070" s="56"/>
      <c r="B1070" s="57"/>
      <c r="C1070" s="58"/>
      <c r="D1070" s="59" t="str">
        <f>IFERROR(VLOOKUP(C1070,'تكويد صنف_ارصدة'!$A$5:B1567,2,FALSE),"")</f>
        <v/>
      </c>
      <c r="E1070" s="60"/>
      <c r="F1070" s="61"/>
      <c r="G1070" s="62"/>
      <c r="H1070" s="61"/>
      <c r="I1070" s="60"/>
      <c r="AJ1070" s="3" t="str">
        <f>IF(AND(NOT(ISERR(FIND('كارت صنف'!$J$1,D1070&amp;C1070))),E1070&gt;='كارت صنف'!$J$2,E1070&lt;='كارت صنف'!$J$3),COUNT($AJ$2:AJ1069)+1,"")</f>
        <v/>
      </c>
    </row>
    <row r="1071" spans="1:36" ht="27" thickTop="1" thickBot="1">
      <c r="A1071" s="56"/>
      <c r="B1071" s="57"/>
      <c r="C1071" s="58"/>
      <c r="D1071" s="59" t="str">
        <f>IFERROR(VLOOKUP(C1071,'تكويد صنف_ارصدة'!$A$5:B1568,2,FALSE),"")</f>
        <v/>
      </c>
      <c r="E1071" s="60"/>
      <c r="F1071" s="61"/>
      <c r="G1071" s="62"/>
      <c r="H1071" s="61"/>
      <c r="I1071" s="60"/>
      <c r="AJ1071" s="3" t="str">
        <f>IF(AND(NOT(ISERR(FIND('كارت صنف'!$J$1,D1071&amp;C1071))),E1071&gt;='كارت صنف'!$J$2,E1071&lt;='كارت صنف'!$J$3),COUNT($AJ$2:AJ1070)+1,"")</f>
        <v/>
      </c>
    </row>
    <row r="1072" spans="1:36" ht="27" thickTop="1" thickBot="1">
      <c r="A1072" s="56"/>
      <c r="B1072" s="57"/>
      <c r="C1072" s="58"/>
      <c r="D1072" s="59" t="str">
        <f>IFERROR(VLOOKUP(C1072,'تكويد صنف_ارصدة'!$A$5:B1569,2,FALSE),"")</f>
        <v/>
      </c>
      <c r="E1072" s="60"/>
      <c r="F1072" s="61"/>
      <c r="G1072" s="62"/>
      <c r="H1072" s="61"/>
      <c r="I1072" s="60"/>
      <c r="AJ1072" s="3" t="str">
        <f>IF(AND(NOT(ISERR(FIND('كارت صنف'!$J$1,D1072&amp;C1072))),E1072&gt;='كارت صنف'!$J$2,E1072&lt;='كارت صنف'!$J$3),COUNT($AJ$2:AJ1071)+1,"")</f>
        <v/>
      </c>
    </row>
    <row r="1073" spans="1:36" ht="27" thickTop="1" thickBot="1">
      <c r="A1073" s="56"/>
      <c r="B1073" s="57"/>
      <c r="C1073" s="58"/>
      <c r="D1073" s="59" t="str">
        <f>IFERROR(VLOOKUP(C1073,'تكويد صنف_ارصدة'!$A$5:B1570,2,FALSE),"")</f>
        <v/>
      </c>
      <c r="E1073" s="60"/>
      <c r="F1073" s="61"/>
      <c r="G1073" s="62"/>
      <c r="H1073" s="61"/>
      <c r="I1073" s="60"/>
      <c r="AJ1073" s="3" t="str">
        <f>IF(AND(NOT(ISERR(FIND('كارت صنف'!$J$1,D1073&amp;C1073))),E1073&gt;='كارت صنف'!$J$2,E1073&lt;='كارت صنف'!$J$3),COUNT($AJ$2:AJ1072)+1,"")</f>
        <v/>
      </c>
    </row>
    <row r="1074" spans="1:36" ht="27" thickTop="1" thickBot="1">
      <c r="A1074" s="56"/>
      <c r="B1074" s="57"/>
      <c r="C1074" s="58"/>
      <c r="D1074" s="59" t="str">
        <f>IFERROR(VLOOKUP(C1074,'تكويد صنف_ارصدة'!$A$5:B1571,2,FALSE),"")</f>
        <v/>
      </c>
      <c r="E1074" s="60"/>
      <c r="F1074" s="61"/>
      <c r="G1074" s="62"/>
      <c r="H1074" s="61"/>
      <c r="I1074" s="60"/>
      <c r="AJ1074" s="3" t="str">
        <f>IF(AND(NOT(ISERR(FIND('كارت صنف'!$J$1,D1074&amp;C1074))),E1074&gt;='كارت صنف'!$J$2,E1074&lt;='كارت صنف'!$J$3),COUNT($AJ$2:AJ1073)+1,"")</f>
        <v/>
      </c>
    </row>
    <row r="1075" spans="1:36" ht="27" thickTop="1" thickBot="1">
      <c r="A1075" s="56"/>
      <c r="B1075" s="57"/>
      <c r="C1075" s="58"/>
      <c r="D1075" s="59" t="str">
        <f>IFERROR(VLOOKUP(C1075,'تكويد صنف_ارصدة'!$A$5:B1572,2,FALSE),"")</f>
        <v/>
      </c>
      <c r="E1075" s="60"/>
      <c r="F1075" s="61"/>
      <c r="G1075" s="62"/>
      <c r="H1075" s="61"/>
      <c r="I1075" s="60"/>
      <c r="AJ1075" s="3" t="str">
        <f>IF(AND(NOT(ISERR(FIND('كارت صنف'!$J$1,D1075&amp;C1075))),E1075&gt;='كارت صنف'!$J$2,E1075&lt;='كارت صنف'!$J$3),COUNT($AJ$2:AJ1074)+1,"")</f>
        <v/>
      </c>
    </row>
    <row r="1076" spans="1:36" ht="27" thickTop="1" thickBot="1">
      <c r="A1076" s="56"/>
      <c r="B1076" s="57"/>
      <c r="C1076" s="58"/>
      <c r="D1076" s="59" t="str">
        <f>IFERROR(VLOOKUP(C1076,'تكويد صنف_ارصدة'!$A$5:B1573,2,FALSE),"")</f>
        <v/>
      </c>
      <c r="E1076" s="60"/>
      <c r="F1076" s="61"/>
      <c r="G1076" s="62"/>
      <c r="H1076" s="61"/>
      <c r="I1076" s="60"/>
      <c r="AJ1076" s="3" t="str">
        <f>IF(AND(NOT(ISERR(FIND('كارت صنف'!$J$1,D1076&amp;C1076))),E1076&gt;='كارت صنف'!$J$2,E1076&lt;='كارت صنف'!$J$3),COUNT($AJ$2:AJ1075)+1,"")</f>
        <v/>
      </c>
    </row>
    <row r="1077" spans="1:36" ht="27" thickTop="1" thickBot="1">
      <c r="A1077" s="56"/>
      <c r="B1077" s="57"/>
      <c r="C1077" s="58"/>
      <c r="D1077" s="59" t="str">
        <f>IFERROR(VLOOKUP(C1077,'تكويد صنف_ارصدة'!$A$5:B1574,2,FALSE),"")</f>
        <v/>
      </c>
      <c r="E1077" s="60"/>
      <c r="F1077" s="61"/>
      <c r="G1077" s="62"/>
      <c r="H1077" s="61"/>
      <c r="I1077" s="60"/>
      <c r="AJ1077" s="3" t="str">
        <f>IF(AND(NOT(ISERR(FIND('كارت صنف'!$J$1,D1077&amp;C1077))),E1077&gt;='كارت صنف'!$J$2,E1077&lt;='كارت صنف'!$J$3),COUNT($AJ$2:AJ1076)+1,"")</f>
        <v/>
      </c>
    </row>
    <row r="1078" spans="1:36" ht="27" thickTop="1" thickBot="1">
      <c r="A1078" s="56"/>
      <c r="B1078" s="57"/>
      <c r="C1078" s="58"/>
      <c r="D1078" s="59" t="str">
        <f>IFERROR(VLOOKUP(C1078,'تكويد صنف_ارصدة'!$A$5:B1575,2,FALSE),"")</f>
        <v/>
      </c>
      <c r="E1078" s="60"/>
      <c r="F1078" s="61"/>
      <c r="G1078" s="62"/>
      <c r="H1078" s="61"/>
      <c r="I1078" s="60"/>
      <c r="AJ1078" s="3" t="str">
        <f>IF(AND(NOT(ISERR(FIND('كارت صنف'!$J$1,D1078&amp;C1078))),E1078&gt;='كارت صنف'!$J$2,E1078&lt;='كارت صنف'!$J$3),COUNT($AJ$2:AJ1077)+1,"")</f>
        <v/>
      </c>
    </row>
    <row r="1079" spans="1:36" ht="27" thickTop="1" thickBot="1">
      <c r="A1079" s="56"/>
      <c r="B1079" s="57"/>
      <c r="C1079" s="58"/>
      <c r="D1079" s="59" t="str">
        <f>IFERROR(VLOOKUP(C1079,'تكويد صنف_ارصدة'!$A$5:B1576,2,FALSE),"")</f>
        <v/>
      </c>
      <c r="E1079" s="60"/>
      <c r="F1079" s="61"/>
      <c r="G1079" s="62"/>
      <c r="H1079" s="61"/>
      <c r="I1079" s="60"/>
      <c r="AJ1079" s="3" t="str">
        <f>IF(AND(NOT(ISERR(FIND('كارت صنف'!$J$1,D1079&amp;C1079))),E1079&gt;='كارت صنف'!$J$2,E1079&lt;='كارت صنف'!$J$3),COUNT($AJ$2:AJ1078)+1,"")</f>
        <v/>
      </c>
    </row>
    <row r="1080" spans="1:36" ht="27" thickTop="1" thickBot="1">
      <c r="A1080" s="56"/>
      <c r="B1080" s="57"/>
      <c r="C1080" s="58"/>
      <c r="D1080" s="59" t="str">
        <f>IFERROR(VLOOKUP(C1080,'تكويد صنف_ارصدة'!$A$5:B1577,2,FALSE),"")</f>
        <v/>
      </c>
      <c r="E1080" s="60"/>
      <c r="F1080" s="61"/>
      <c r="G1080" s="62"/>
      <c r="H1080" s="61"/>
      <c r="I1080" s="60"/>
      <c r="AJ1080" s="3" t="str">
        <f>IF(AND(NOT(ISERR(FIND('كارت صنف'!$J$1,D1080&amp;C1080))),E1080&gt;='كارت صنف'!$J$2,E1080&lt;='كارت صنف'!$J$3),COUNT($AJ$2:AJ1079)+1,"")</f>
        <v/>
      </c>
    </row>
    <row r="1081" spans="1:36" ht="27" thickTop="1" thickBot="1">
      <c r="A1081" s="56"/>
      <c r="B1081" s="57"/>
      <c r="C1081" s="58"/>
      <c r="D1081" s="59" t="str">
        <f>IFERROR(VLOOKUP(C1081,'تكويد صنف_ارصدة'!$A$5:B1578,2,FALSE),"")</f>
        <v/>
      </c>
      <c r="E1081" s="60"/>
      <c r="F1081" s="61"/>
      <c r="G1081" s="62"/>
      <c r="H1081" s="61"/>
      <c r="I1081" s="60"/>
      <c r="AJ1081" s="3" t="str">
        <f>IF(AND(NOT(ISERR(FIND('كارت صنف'!$J$1,D1081&amp;C1081))),E1081&gt;='كارت صنف'!$J$2,E1081&lt;='كارت صنف'!$J$3),COUNT($AJ$2:AJ1080)+1,"")</f>
        <v/>
      </c>
    </row>
    <row r="1082" spans="1:36" ht="27" thickTop="1" thickBot="1">
      <c r="A1082" s="56"/>
      <c r="B1082" s="57"/>
      <c r="C1082" s="58"/>
      <c r="D1082" s="59" t="str">
        <f>IFERROR(VLOOKUP(C1082,'تكويد صنف_ارصدة'!$A$5:B1579,2,FALSE),"")</f>
        <v/>
      </c>
      <c r="E1082" s="60"/>
      <c r="F1082" s="61"/>
      <c r="G1082" s="62"/>
      <c r="H1082" s="61"/>
      <c r="I1082" s="60"/>
      <c r="AJ1082" s="3" t="str">
        <f>IF(AND(NOT(ISERR(FIND('كارت صنف'!$J$1,D1082&amp;C1082))),E1082&gt;='كارت صنف'!$J$2,E1082&lt;='كارت صنف'!$J$3),COUNT($AJ$2:AJ1081)+1,"")</f>
        <v/>
      </c>
    </row>
    <row r="1083" spans="1:36" ht="27" thickTop="1" thickBot="1">
      <c r="A1083" s="56"/>
      <c r="B1083" s="57"/>
      <c r="C1083" s="58"/>
      <c r="D1083" s="59" t="str">
        <f>IFERROR(VLOOKUP(C1083,'تكويد صنف_ارصدة'!$A$5:B1580,2,FALSE),"")</f>
        <v/>
      </c>
      <c r="E1083" s="60"/>
      <c r="F1083" s="61"/>
      <c r="G1083" s="62"/>
      <c r="H1083" s="61"/>
      <c r="I1083" s="60"/>
      <c r="AJ1083" s="3" t="str">
        <f>IF(AND(NOT(ISERR(FIND('كارت صنف'!$J$1,D1083&amp;C1083))),E1083&gt;='كارت صنف'!$J$2,E1083&lt;='كارت صنف'!$J$3),COUNT($AJ$2:AJ1082)+1,"")</f>
        <v/>
      </c>
    </row>
    <row r="1084" spans="1:36" ht="27" thickTop="1" thickBot="1">
      <c r="A1084" s="56"/>
      <c r="B1084" s="57"/>
      <c r="C1084" s="58"/>
      <c r="D1084" s="59" t="str">
        <f>IFERROR(VLOOKUP(C1084,'تكويد صنف_ارصدة'!$A$5:B1581,2,FALSE),"")</f>
        <v/>
      </c>
      <c r="E1084" s="60"/>
      <c r="F1084" s="61"/>
      <c r="G1084" s="62"/>
      <c r="H1084" s="61"/>
      <c r="I1084" s="60"/>
      <c r="AJ1084" s="3" t="str">
        <f>IF(AND(NOT(ISERR(FIND('كارت صنف'!$J$1,D1084&amp;C1084))),E1084&gt;='كارت صنف'!$J$2,E1084&lt;='كارت صنف'!$J$3),COUNT($AJ$2:AJ1083)+1,"")</f>
        <v/>
      </c>
    </row>
    <row r="1085" spans="1:36" ht="27" thickTop="1" thickBot="1">
      <c r="A1085" s="56"/>
      <c r="B1085" s="57"/>
      <c r="C1085" s="58"/>
      <c r="D1085" s="59" t="str">
        <f>IFERROR(VLOOKUP(C1085,'تكويد صنف_ارصدة'!$A$5:B1582,2,FALSE),"")</f>
        <v/>
      </c>
      <c r="E1085" s="60"/>
      <c r="F1085" s="61"/>
      <c r="G1085" s="62"/>
      <c r="H1085" s="61"/>
      <c r="I1085" s="60"/>
      <c r="AJ1085" s="3" t="str">
        <f>IF(AND(NOT(ISERR(FIND('كارت صنف'!$J$1,D1085&amp;C1085))),E1085&gt;='كارت صنف'!$J$2,E1085&lt;='كارت صنف'!$J$3),COUNT($AJ$2:AJ1084)+1,"")</f>
        <v/>
      </c>
    </row>
    <row r="1086" spans="1:36" ht="27" thickTop="1" thickBot="1">
      <c r="A1086" s="56"/>
      <c r="B1086" s="57"/>
      <c r="C1086" s="58"/>
      <c r="D1086" s="59" t="str">
        <f>IFERROR(VLOOKUP(C1086,'تكويد صنف_ارصدة'!$A$5:B1583,2,FALSE),"")</f>
        <v/>
      </c>
      <c r="E1086" s="60"/>
      <c r="F1086" s="61"/>
      <c r="G1086" s="62"/>
      <c r="H1086" s="61"/>
      <c r="I1086" s="60"/>
      <c r="AJ1086" s="3" t="str">
        <f>IF(AND(NOT(ISERR(FIND('كارت صنف'!$J$1,D1086&amp;C1086))),E1086&gt;='كارت صنف'!$J$2,E1086&lt;='كارت صنف'!$J$3),COUNT($AJ$2:AJ1085)+1,"")</f>
        <v/>
      </c>
    </row>
    <row r="1087" spans="1:36" ht="27" thickTop="1" thickBot="1">
      <c r="A1087" s="56"/>
      <c r="B1087" s="57"/>
      <c r="C1087" s="58"/>
      <c r="D1087" s="59" t="str">
        <f>IFERROR(VLOOKUP(C1087,'تكويد صنف_ارصدة'!$A$5:B1584,2,FALSE),"")</f>
        <v/>
      </c>
      <c r="E1087" s="60"/>
      <c r="F1087" s="61"/>
      <c r="G1087" s="62"/>
      <c r="H1087" s="61"/>
      <c r="I1087" s="60"/>
      <c r="AJ1087" s="3" t="str">
        <f>IF(AND(NOT(ISERR(FIND('كارت صنف'!$J$1,D1087&amp;C1087))),E1087&gt;='كارت صنف'!$J$2,E1087&lt;='كارت صنف'!$J$3),COUNT($AJ$2:AJ1086)+1,"")</f>
        <v/>
      </c>
    </row>
    <row r="1088" spans="1:36" ht="27" thickTop="1" thickBot="1">
      <c r="A1088" s="56"/>
      <c r="B1088" s="57"/>
      <c r="C1088" s="58"/>
      <c r="D1088" s="59" t="str">
        <f>IFERROR(VLOOKUP(C1088,'تكويد صنف_ارصدة'!$A$5:B1585,2,FALSE),"")</f>
        <v/>
      </c>
      <c r="E1088" s="60"/>
      <c r="F1088" s="61"/>
      <c r="G1088" s="62"/>
      <c r="H1088" s="61"/>
      <c r="I1088" s="60"/>
      <c r="AJ1088" s="3" t="str">
        <f>IF(AND(NOT(ISERR(FIND('كارت صنف'!$J$1,D1088&amp;C1088))),E1088&gt;='كارت صنف'!$J$2,E1088&lt;='كارت صنف'!$J$3),COUNT($AJ$2:AJ1087)+1,"")</f>
        <v/>
      </c>
    </row>
    <row r="1089" spans="1:36" ht="27" thickTop="1" thickBot="1">
      <c r="A1089" s="56"/>
      <c r="B1089" s="57"/>
      <c r="C1089" s="58"/>
      <c r="D1089" s="59" t="str">
        <f>IFERROR(VLOOKUP(C1089,'تكويد صنف_ارصدة'!$A$5:B1586,2,FALSE),"")</f>
        <v/>
      </c>
      <c r="E1089" s="60"/>
      <c r="F1089" s="61"/>
      <c r="G1089" s="62"/>
      <c r="H1089" s="61"/>
      <c r="I1089" s="60"/>
      <c r="AJ1089" s="3" t="str">
        <f>IF(AND(NOT(ISERR(FIND('كارت صنف'!$J$1,D1089&amp;C1089))),E1089&gt;='كارت صنف'!$J$2,E1089&lt;='كارت صنف'!$J$3),COUNT($AJ$2:AJ1088)+1,"")</f>
        <v/>
      </c>
    </row>
    <row r="1090" spans="1:36" ht="27" thickTop="1" thickBot="1">
      <c r="A1090" s="56"/>
      <c r="B1090" s="57"/>
      <c r="C1090" s="58"/>
      <c r="D1090" s="59" t="str">
        <f>IFERROR(VLOOKUP(C1090,'تكويد صنف_ارصدة'!$A$5:B1587,2,FALSE),"")</f>
        <v/>
      </c>
      <c r="E1090" s="60"/>
      <c r="F1090" s="61"/>
      <c r="G1090" s="62"/>
      <c r="H1090" s="61"/>
      <c r="I1090" s="60"/>
      <c r="AJ1090" s="3" t="str">
        <f>IF(AND(NOT(ISERR(FIND('كارت صنف'!$J$1,D1090&amp;C1090))),E1090&gt;='كارت صنف'!$J$2,E1090&lt;='كارت صنف'!$J$3),COUNT($AJ$2:AJ1089)+1,"")</f>
        <v/>
      </c>
    </row>
    <row r="1091" spans="1:36" ht="27" thickTop="1" thickBot="1">
      <c r="A1091" s="56"/>
      <c r="B1091" s="57"/>
      <c r="C1091" s="58"/>
      <c r="D1091" s="59" t="str">
        <f>IFERROR(VLOOKUP(C1091,'تكويد صنف_ارصدة'!$A$5:B1588,2,FALSE),"")</f>
        <v/>
      </c>
      <c r="E1091" s="60"/>
      <c r="F1091" s="61"/>
      <c r="G1091" s="62"/>
      <c r="H1091" s="61"/>
      <c r="I1091" s="60"/>
      <c r="AJ1091" s="3" t="str">
        <f>IF(AND(NOT(ISERR(FIND('كارت صنف'!$J$1,D1091&amp;C1091))),E1091&gt;='كارت صنف'!$J$2,E1091&lt;='كارت صنف'!$J$3),COUNT($AJ$2:AJ1090)+1,"")</f>
        <v/>
      </c>
    </row>
    <row r="1092" spans="1:36" ht="27" thickTop="1" thickBot="1">
      <c r="A1092" s="56"/>
      <c r="B1092" s="57"/>
      <c r="C1092" s="58"/>
      <c r="D1092" s="59" t="str">
        <f>IFERROR(VLOOKUP(C1092,'تكويد صنف_ارصدة'!$A$5:B1589,2,FALSE),"")</f>
        <v/>
      </c>
      <c r="E1092" s="60"/>
      <c r="F1092" s="61"/>
      <c r="G1092" s="62"/>
      <c r="H1092" s="61"/>
      <c r="I1092" s="60"/>
      <c r="AJ1092" s="3" t="str">
        <f>IF(AND(NOT(ISERR(FIND('كارت صنف'!$J$1,D1092&amp;C1092))),E1092&gt;='كارت صنف'!$J$2,E1092&lt;='كارت صنف'!$J$3),COUNT($AJ$2:AJ1091)+1,"")</f>
        <v/>
      </c>
    </row>
    <row r="1093" spans="1:36" ht="27" thickTop="1" thickBot="1">
      <c r="A1093" s="56"/>
      <c r="B1093" s="57"/>
      <c r="C1093" s="58"/>
      <c r="D1093" s="59" t="str">
        <f>IFERROR(VLOOKUP(C1093,'تكويد صنف_ارصدة'!$A$5:B1590,2,FALSE),"")</f>
        <v/>
      </c>
      <c r="E1093" s="60"/>
      <c r="F1093" s="61"/>
      <c r="G1093" s="62"/>
      <c r="H1093" s="61"/>
      <c r="I1093" s="60"/>
      <c r="AJ1093" s="3" t="str">
        <f>IF(AND(NOT(ISERR(FIND('كارت صنف'!$J$1,D1093&amp;C1093))),E1093&gt;='كارت صنف'!$J$2,E1093&lt;='كارت صنف'!$J$3),COUNT($AJ$2:AJ1092)+1,"")</f>
        <v/>
      </c>
    </row>
    <row r="1094" spans="1:36" ht="27" thickTop="1" thickBot="1">
      <c r="A1094" s="56"/>
      <c r="B1094" s="57"/>
      <c r="C1094" s="58"/>
      <c r="D1094" s="59" t="str">
        <f>IFERROR(VLOOKUP(C1094,'تكويد صنف_ارصدة'!$A$5:B1591,2,FALSE),"")</f>
        <v/>
      </c>
      <c r="E1094" s="60"/>
      <c r="F1094" s="61"/>
      <c r="G1094" s="62"/>
      <c r="H1094" s="61"/>
      <c r="I1094" s="60"/>
      <c r="AJ1094" s="3" t="str">
        <f>IF(AND(NOT(ISERR(FIND('كارت صنف'!$J$1,D1094&amp;C1094))),E1094&gt;='كارت صنف'!$J$2,E1094&lt;='كارت صنف'!$J$3),COUNT($AJ$2:AJ1093)+1,"")</f>
        <v/>
      </c>
    </row>
    <row r="1095" spans="1:36" ht="27" thickTop="1" thickBot="1">
      <c r="A1095" s="56"/>
      <c r="B1095" s="57"/>
      <c r="C1095" s="58"/>
      <c r="D1095" s="59" t="str">
        <f>IFERROR(VLOOKUP(C1095,'تكويد صنف_ارصدة'!$A$5:B1592,2,FALSE),"")</f>
        <v/>
      </c>
      <c r="E1095" s="60"/>
      <c r="F1095" s="61"/>
      <c r="G1095" s="62"/>
      <c r="H1095" s="61"/>
      <c r="I1095" s="60"/>
      <c r="AJ1095" s="3" t="str">
        <f>IF(AND(NOT(ISERR(FIND('كارت صنف'!$J$1,D1095&amp;C1095))),E1095&gt;='كارت صنف'!$J$2,E1095&lt;='كارت صنف'!$J$3),COUNT($AJ$2:AJ1094)+1,"")</f>
        <v/>
      </c>
    </row>
    <row r="1096" spans="1:36" ht="27" thickTop="1" thickBot="1">
      <c r="A1096" s="56"/>
      <c r="B1096" s="57"/>
      <c r="C1096" s="58"/>
      <c r="D1096" s="59" t="str">
        <f>IFERROR(VLOOKUP(C1096,'تكويد صنف_ارصدة'!$A$5:B1593,2,FALSE),"")</f>
        <v/>
      </c>
      <c r="E1096" s="60"/>
      <c r="F1096" s="61"/>
      <c r="G1096" s="62"/>
      <c r="H1096" s="61"/>
      <c r="I1096" s="60"/>
      <c r="AJ1096" s="3" t="str">
        <f>IF(AND(NOT(ISERR(FIND('كارت صنف'!$J$1,D1096&amp;C1096))),E1096&gt;='كارت صنف'!$J$2,E1096&lt;='كارت صنف'!$J$3),COUNT($AJ$2:AJ1095)+1,"")</f>
        <v/>
      </c>
    </row>
    <row r="1097" spans="1:36" ht="27" thickTop="1" thickBot="1">
      <c r="A1097" s="56"/>
      <c r="B1097" s="57"/>
      <c r="C1097" s="58"/>
      <c r="D1097" s="59" t="str">
        <f>IFERROR(VLOOKUP(C1097,'تكويد صنف_ارصدة'!$A$5:B1594,2,FALSE),"")</f>
        <v/>
      </c>
      <c r="E1097" s="60"/>
      <c r="F1097" s="61"/>
      <c r="G1097" s="62"/>
      <c r="H1097" s="61"/>
      <c r="I1097" s="60"/>
      <c r="AJ1097" s="3" t="str">
        <f>IF(AND(NOT(ISERR(FIND('كارت صنف'!$J$1,D1097&amp;C1097))),E1097&gt;='كارت صنف'!$J$2,E1097&lt;='كارت صنف'!$J$3),COUNT($AJ$2:AJ1096)+1,"")</f>
        <v/>
      </c>
    </row>
    <row r="1098" spans="1:36" ht="27" thickTop="1" thickBot="1">
      <c r="A1098" s="56"/>
      <c r="B1098" s="57"/>
      <c r="C1098" s="58"/>
      <c r="D1098" s="59" t="str">
        <f>IFERROR(VLOOKUP(C1098,'تكويد صنف_ارصدة'!$A$5:B1595,2,FALSE),"")</f>
        <v/>
      </c>
      <c r="E1098" s="60"/>
      <c r="F1098" s="61"/>
      <c r="G1098" s="62"/>
      <c r="H1098" s="61"/>
      <c r="I1098" s="60"/>
      <c r="AJ1098" s="3" t="str">
        <f>IF(AND(NOT(ISERR(FIND('كارت صنف'!$J$1,D1098&amp;C1098))),E1098&gt;='كارت صنف'!$J$2,E1098&lt;='كارت صنف'!$J$3),COUNT($AJ$2:AJ1097)+1,"")</f>
        <v/>
      </c>
    </row>
    <row r="1099" spans="1:36" ht="27" thickTop="1" thickBot="1">
      <c r="A1099" s="56"/>
      <c r="B1099" s="57"/>
      <c r="C1099" s="58"/>
      <c r="D1099" s="59" t="str">
        <f>IFERROR(VLOOKUP(C1099,'تكويد صنف_ارصدة'!$A$5:B1596,2,FALSE),"")</f>
        <v/>
      </c>
      <c r="E1099" s="60"/>
      <c r="F1099" s="61"/>
      <c r="G1099" s="62"/>
      <c r="H1099" s="61"/>
      <c r="I1099" s="60"/>
      <c r="AJ1099" s="3" t="str">
        <f>IF(AND(NOT(ISERR(FIND('كارت صنف'!$J$1,D1099&amp;C1099))),E1099&gt;='كارت صنف'!$J$2,E1099&lt;='كارت صنف'!$J$3),COUNT($AJ$2:AJ1098)+1,"")</f>
        <v/>
      </c>
    </row>
    <row r="1100" spans="1:36" ht="27" thickTop="1" thickBot="1">
      <c r="A1100" s="56"/>
      <c r="B1100" s="57"/>
      <c r="C1100" s="58"/>
      <c r="D1100" s="59" t="str">
        <f>IFERROR(VLOOKUP(C1100,'تكويد صنف_ارصدة'!$A$5:B1597,2,FALSE),"")</f>
        <v/>
      </c>
      <c r="E1100" s="60"/>
      <c r="F1100" s="61"/>
      <c r="G1100" s="62"/>
      <c r="H1100" s="61"/>
      <c r="I1100" s="60"/>
      <c r="AJ1100" s="3" t="str">
        <f>IF(AND(NOT(ISERR(FIND('كارت صنف'!$J$1,D1100&amp;C1100))),E1100&gt;='كارت صنف'!$J$2,E1100&lt;='كارت صنف'!$J$3),COUNT($AJ$2:AJ1099)+1,"")</f>
        <v/>
      </c>
    </row>
    <row r="1101" spans="1:36" ht="27" thickTop="1" thickBot="1">
      <c r="A1101" s="56"/>
      <c r="B1101" s="57"/>
      <c r="C1101" s="58"/>
      <c r="D1101" s="59" t="str">
        <f>IFERROR(VLOOKUP(C1101,'تكويد صنف_ارصدة'!$A$5:B1598,2,FALSE),"")</f>
        <v/>
      </c>
      <c r="E1101" s="60"/>
      <c r="F1101" s="61"/>
      <c r="G1101" s="62"/>
      <c r="H1101" s="61"/>
      <c r="I1101" s="60"/>
      <c r="AJ1101" s="3" t="str">
        <f>IF(AND(NOT(ISERR(FIND('كارت صنف'!$J$1,D1101&amp;C1101))),E1101&gt;='كارت صنف'!$J$2,E1101&lt;='كارت صنف'!$J$3),COUNT($AJ$2:AJ1100)+1,"")</f>
        <v/>
      </c>
    </row>
    <row r="1102" spans="1:36" ht="27" thickTop="1" thickBot="1">
      <c r="A1102" s="56"/>
      <c r="B1102" s="57"/>
      <c r="C1102" s="58"/>
      <c r="D1102" s="59" t="str">
        <f>IFERROR(VLOOKUP(C1102,'تكويد صنف_ارصدة'!$A$5:B1599,2,FALSE),"")</f>
        <v/>
      </c>
      <c r="E1102" s="60"/>
      <c r="F1102" s="61"/>
      <c r="G1102" s="62"/>
      <c r="H1102" s="61"/>
      <c r="I1102" s="60"/>
      <c r="AJ1102" s="3" t="str">
        <f>IF(AND(NOT(ISERR(FIND('كارت صنف'!$J$1,D1102&amp;C1102))),E1102&gt;='كارت صنف'!$J$2,E1102&lt;='كارت صنف'!$J$3),COUNT($AJ$2:AJ1101)+1,"")</f>
        <v/>
      </c>
    </row>
    <row r="1103" spans="1:36" ht="27" thickTop="1" thickBot="1">
      <c r="A1103" s="56"/>
      <c r="B1103" s="57"/>
      <c r="C1103" s="58"/>
      <c r="D1103" s="59" t="str">
        <f>IFERROR(VLOOKUP(C1103,'تكويد صنف_ارصدة'!$A$5:B1600,2,FALSE),"")</f>
        <v/>
      </c>
      <c r="E1103" s="60"/>
      <c r="F1103" s="61"/>
      <c r="G1103" s="62"/>
      <c r="H1103" s="61"/>
      <c r="I1103" s="60"/>
      <c r="AJ1103" s="3" t="str">
        <f>IF(AND(NOT(ISERR(FIND('كارت صنف'!$J$1,D1103&amp;C1103))),E1103&gt;='كارت صنف'!$J$2,E1103&lt;='كارت صنف'!$J$3),COUNT($AJ$2:AJ1102)+1,"")</f>
        <v/>
      </c>
    </row>
    <row r="1104" spans="1:36" ht="27" thickTop="1" thickBot="1">
      <c r="A1104" s="56"/>
      <c r="B1104" s="57"/>
      <c r="C1104" s="58"/>
      <c r="D1104" s="59" t="str">
        <f>IFERROR(VLOOKUP(C1104,'تكويد صنف_ارصدة'!$A$5:B1601,2,FALSE),"")</f>
        <v/>
      </c>
      <c r="E1104" s="60"/>
      <c r="F1104" s="61"/>
      <c r="G1104" s="62"/>
      <c r="H1104" s="61"/>
      <c r="I1104" s="60"/>
      <c r="AJ1104" s="3" t="str">
        <f>IF(AND(NOT(ISERR(FIND('كارت صنف'!$J$1,D1104&amp;C1104))),E1104&gt;='كارت صنف'!$J$2,E1104&lt;='كارت صنف'!$J$3),COUNT($AJ$2:AJ1103)+1,"")</f>
        <v/>
      </c>
    </row>
    <row r="1105" spans="1:36" ht="27" thickTop="1" thickBot="1">
      <c r="A1105" s="56"/>
      <c r="B1105" s="57"/>
      <c r="C1105" s="58"/>
      <c r="D1105" s="59" t="str">
        <f>IFERROR(VLOOKUP(C1105,'تكويد صنف_ارصدة'!$A$5:B1602,2,FALSE),"")</f>
        <v/>
      </c>
      <c r="E1105" s="60"/>
      <c r="F1105" s="61"/>
      <c r="G1105" s="62"/>
      <c r="H1105" s="61"/>
      <c r="I1105" s="60"/>
      <c r="AJ1105" s="3" t="str">
        <f>IF(AND(NOT(ISERR(FIND('كارت صنف'!$J$1,D1105&amp;C1105))),E1105&gt;='كارت صنف'!$J$2,E1105&lt;='كارت صنف'!$J$3),COUNT($AJ$2:AJ1104)+1,"")</f>
        <v/>
      </c>
    </row>
    <row r="1106" spans="1:36" ht="27" thickTop="1" thickBot="1">
      <c r="A1106" s="56"/>
      <c r="B1106" s="57"/>
      <c r="C1106" s="58"/>
      <c r="D1106" s="59" t="str">
        <f>IFERROR(VLOOKUP(C1106,'تكويد صنف_ارصدة'!$A$5:B1603,2,FALSE),"")</f>
        <v/>
      </c>
      <c r="E1106" s="60"/>
      <c r="F1106" s="61"/>
      <c r="G1106" s="62"/>
      <c r="H1106" s="61"/>
      <c r="I1106" s="60"/>
      <c r="AJ1106" s="3" t="str">
        <f>IF(AND(NOT(ISERR(FIND('كارت صنف'!$J$1,D1106&amp;C1106))),E1106&gt;='كارت صنف'!$J$2,E1106&lt;='كارت صنف'!$J$3),COUNT($AJ$2:AJ1105)+1,"")</f>
        <v/>
      </c>
    </row>
    <row r="1107" spans="1:36" ht="27" thickTop="1" thickBot="1">
      <c r="A1107" s="56"/>
      <c r="B1107" s="57"/>
      <c r="C1107" s="58"/>
      <c r="D1107" s="59" t="str">
        <f>IFERROR(VLOOKUP(C1107,'تكويد صنف_ارصدة'!$A$5:B1604,2,FALSE),"")</f>
        <v/>
      </c>
      <c r="E1107" s="60"/>
      <c r="F1107" s="61"/>
      <c r="G1107" s="62"/>
      <c r="H1107" s="61"/>
      <c r="I1107" s="60"/>
      <c r="AJ1107" s="3" t="str">
        <f>IF(AND(NOT(ISERR(FIND('كارت صنف'!$J$1,D1107&amp;C1107))),E1107&gt;='كارت صنف'!$J$2,E1107&lt;='كارت صنف'!$J$3),COUNT($AJ$2:AJ1106)+1,"")</f>
        <v/>
      </c>
    </row>
    <row r="1108" spans="1:36" ht="27" thickTop="1" thickBot="1">
      <c r="A1108" s="56"/>
      <c r="B1108" s="57"/>
      <c r="C1108" s="58"/>
      <c r="D1108" s="59" t="str">
        <f>IFERROR(VLOOKUP(C1108,'تكويد صنف_ارصدة'!$A$5:B1605,2,FALSE),"")</f>
        <v/>
      </c>
      <c r="E1108" s="60"/>
      <c r="F1108" s="61"/>
      <c r="G1108" s="62"/>
      <c r="H1108" s="61"/>
      <c r="I1108" s="60"/>
      <c r="AJ1108" s="3" t="str">
        <f>IF(AND(NOT(ISERR(FIND('كارت صنف'!$J$1,D1108&amp;C1108))),E1108&gt;='كارت صنف'!$J$2,E1108&lt;='كارت صنف'!$J$3),COUNT($AJ$2:AJ1107)+1,"")</f>
        <v/>
      </c>
    </row>
    <row r="1109" spans="1:36" ht="27" thickTop="1" thickBot="1">
      <c r="A1109" s="56"/>
      <c r="B1109" s="57"/>
      <c r="C1109" s="58"/>
      <c r="D1109" s="59" t="str">
        <f>IFERROR(VLOOKUP(C1109,'تكويد صنف_ارصدة'!$A$5:B1606,2,FALSE),"")</f>
        <v/>
      </c>
      <c r="E1109" s="60"/>
      <c r="F1109" s="61"/>
      <c r="G1109" s="62"/>
      <c r="H1109" s="61"/>
      <c r="I1109" s="60"/>
      <c r="AJ1109" s="3" t="str">
        <f>IF(AND(NOT(ISERR(FIND('كارت صنف'!$J$1,D1109&amp;C1109))),E1109&gt;='كارت صنف'!$J$2,E1109&lt;='كارت صنف'!$J$3),COUNT($AJ$2:AJ1108)+1,"")</f>
        <v/>
      </c>
    </row>
    <row r="1110" spans="1:36" ht="27" thickTop="1" thickBot="1">
      <c r="A1110" s="56"/>
      <c r="B1110" s="57"/>
      <c r="C1110" s="58"/>
      <c r="D1110" s="59" t="str">
        <f>IFERROR(VLOOKUP(C1110,'تكويد صنف_ارصدة'!$A$5:B1607,2,FALSE),"")</f>
        <v/>
      </c>
      <c r="E1110" s="60"/>
      <c r="F1110" s="61"/>
      <c r="G1110" s="62"/>
      <c r="H1110" s="61"/>
      <c r="I1110" s="60"/>
      <c r="AJ1110" s="3" t="str">
        <f>IF(AND(NOT(ISERR(FIND('كارت صنف'!$J$1,D1110&amp;C1110))),E1110&gt;='كارت صنف'!$J$2,E1110&lt;='كارت صنف'!$J$3),COUNT($AJ$2:AJ1109)+1,"")</f>
        <v/>
      </c>
    </row>
    <row r="1111" spans="1:36" ht="27" thickTop="1" thickBot="1">
      <c r="A1111" s="56"/>
      <c r="B1111" s="57"/>
      <c r="C1111" s="58"/>
      <c r="D1111" s="59" t="str">
        <f>IFERROR(VLOOKUP(C1111,'تكويد صنف_ارصدة'!$A$5:B1608,2,FALSE),"")</f>
        <v/>
      </c>
      <c r="E1111" s="60"/>
      <c r="F1111" s="61"/>
      <c r="G1111" s="62"/>
      <c r="H1111" s="61"/>
      <c r="I1111" s="60"/>
      <c r="AJ1111" s="3" t="str">
        <f>IF(AND(NOT(ISERR(FIND('كارت صنف'!$J$1,D1111&amp;C1111))),E1111&gt;='كارت صنف'!$J$2,E1111&lt;='كارت صنف'!$J$3),COUNT($AJ$2:AJ1110)+1,"")</f>
        <v/>
      </c>
    </row>
    <row r="1112" spans="1:36" ht="27" thickTop="1" thickBot="1">
      <c r="A1112" s="56"/>
      <c r="B1112" s="57"/>
      <c r="C1112" s="58"/>
      <c r="D1112" s="59" t="str">
        <f>IFERROR(VLOOKUP(C1112,'تكويد صنف_ارصدة'!$A$5:B1609,2,FALSE),"")</f>
        <v/>
      </c>
      <c r="E1112" s="60"/>
      <c r="F1112" s="61"/>
      <c r="G1112" s="62"/>
      <c r="H1112" s="61"/>
      <c r="I1112" s="60"/>
      <c r="AJ1112" s="3" t="str">
        <f>IF(AND(NOT(ISERR(FIND('كارت صنف'!$J$1,D1112&amp;C1112))),E1112&gt;='كارت صنف'!$J$2,E1112&lt;='كارت صنف'!$J$3),COUNT($AJ$2:AJ1111)+1,"")</f>
        <v/>
      </c>
    </row>
    <row r="1113" spans="1:36" ht="27" thickTop="1" thickBot="1">
      <c r="A1113" s="56"/>
      <c r="B1113" s="57"/>
      <c r="C1113" s="58"/>
      <c r="D1113" s="59" t="str">
        <f>IFERROR(VLOOKUP(C1113,'تكويد صنف_ارصدة'!$A$5:B1610,2,FALSE),"")</f>
        <v/>
      </c>
      <c r="E1113" s="60"/>
      <c r="F1113" s="61"/>
      <c r="G1113" s="62"/>
      <c r="H1113" s="61"/>
      <c r="I1113" s="60"/>
      <c r="AJ1113" s="3" t="str">
        <f>IF(AND(NOT(ISERR(FIND('كارت صنف'!$J$1,D1113&amp;C1113))),E1113&gt;='كارت صنف'!$J$2,E1113&lt;='كارت صنف'!$J$3),COUNT($AJ$2:AJ1112)+1,"")</f>
        <v/>
      </c>
    </row>
    <row r="1114" spans="1:36" ht="27" thickTop="1" thickBot="1">
      <c r="A1114" s="56"/>
      <c r="B1114" s="57"/>
      <c r="C1114" s="58"/>
      <c r="D1114" s="59" t="str">
        <f>IFERROR(VLOOKUP(C1114,'تكويد صنف_ارصدة'!$A$5:B1611,2,FALSE),"")</f>
        <v/>
      </c>
      <c r="E1114" s="60"/>
      <c r="F1114" s="61"/>
      <c r="G1114" s="62"/>
      <c r="H1114" s="61"/>
      <c r="I1114" s="60"/>
      <c r="AJ1114" s="3" t="str">
        <f>IF(AND(NOT(ISERR(FIND('كارت صنف'!$J$1,D1114&amp;C1114))),E1114&gt;='كارت صنف'!$J$2,E1114&lt;='كارت صنف'!$J$3),COUNT($AJ$2:AJ1113)+1,"")</f>
        <v/>
      </c>
    </row>
    <row r="1115" spans="1:36" ht="27" thickTop="1" thickBot="1">
      <c r="A1115" s="56"/>
      <c r="B1115" s="57"/>
      <c r="C1115" s="58"/>
      <c r="D1115" s="59" t="str">
        <f>IFERROR(VLOOKUP(C1115,'تكويد صنف_ارصدة'!$A$5:B1612,2,FALSE),"")</f>
        <v/>
      </c>
      <c r="E1115" s="60"/>
      <c r="F1115" s="61"/>
      <c r="G1115" s="62"/>
      <c r="H1115" s="61"/>
      <c r="I1115" s="60"/>
      <c r="AJ1115" s="3" t="str">
        <f>IF(AND(NOT(ISERR(FIND('كارت صنف'!$J$1,D1115&amp;C1115))),E1115&gt;='كارت صنف'!$J$2,E1115&lt;='كارت صنف'!$J$3),COUNT($AJ$2:AJ1114)+1,"")</f>
        <v/>
      </c>
    </row>
    <row r="1116" spans="1:36" ht="27" thickTop="1" thickBot="1">
      <c r="A1116" s="56"/>
      <c r="B1116" s="57"/>
      <c r="C1116" s="58"/>
      <c r="D1116" s="59" t="str">
        <f>IFERROR(VLOOKUP(C1116,'تكويد صنف_ارصدة'!$A$5:B1613,2,FALSE),"")</f>
        <v/>
      </c>
      <c r="E1116" s="60"/>
      <c r="F1116" s="61"/>
      <c r="G1116" s="62"/>
      <c r="H1116" s="61"/>
      <c r="I1116" s="60"/>
      <c r="AJ1116" s="3" t="str">
        <f>IF(AND(NOT(ISERR(FIND('كارت صنف'!$J$1,D1116&amp;C1116))),E1116&gt;='كارت صنف'!$J$2,E1116&lt;='كارت صنف'!$J$3),COUNT($AJ$2:AJ1115)+1,"")</f>
        <v/>
      </c>
    </row>
    <row r="1117" spans="1:36" ht="27" thickTop="1" thickBot="1">
      <c r="A1117" s="56"/>
      <c r="B1117" s="57"/>
      <c r="C1117" s="58"/>
      <c r="D1117" s="59" t="str">
        <f>IFERROR(VLOOKUP(C1117,'تكويد صنف_ارصدة'!$A$5:B1614,2,FALSE),"")</f>
        <v/>
      </c>
      <c r="E1117" s="60"/>
      <c r="F1117" s="61"/>
      <c r="G1117" s="62"/>
      <c r="H1117" s="61"/>
      <c r="I1117" s="60"/>
      <c r="AJ1117" s="3" t="str">
        <f>IF(AND(NOT(ISERR(FIND('كارت صنف'!$J$1,D1117&amp;C1117))),E1117&gt;='كارت صنف'!$J$2,E1117&lt;='كارت صنف'!$J$3),COUNT($AJ$2:AJ1116)+1,"")</f>
        <v/>
      </c>
    </row>
    <row r="1118" spans="1:36" ht="27" thickTop="1" thickBot="1">
      <c r="A1118" s="56"/>
      <c r="B1118" s="57"/>
      <c r="C1118" s="58"/>
      <c r="D1118" s="59" t="str">
        <f>IFERROR(VLOOKUP(C1118,'تكويد صنف_ارصدة'!$A$5:B1615,2,FALSE),"")</f>
        <v/>
      </c>
      <c r="E1118" s="60"/>
      <c r="F1118" s="61"/>
      <c r="G1118" s="62"/>
      <c r="H1118" s="61"/>
      <c r="I1118" s="60"/>
      <c r="AJ1118" s="3" t="str">
        <f>IF(AND(NOT(ISERR(FIND('كارت صنف'!$J$1,D1118&amp;C1118))),E1118&gt;='كارت صنف'!$J$2,E1118&lt;='كارت صنف'!$J$3),COUNT($AJ$2:AJ1117)+1,"")</f>
        <v/>
      </c>
    </row>
    <row r="1119" spans="1:36" ht="27" thickTop="1" thickBot="1">
      <c r="A1119" s="56"/>
      <c r="B1119" s="57"/>
      <c r="C1119" s="58"/>
      <c r="D1119" s="59" t="str">
        <f>IFERROR(VLOOKUP(C1119,'تكويد صنف_ارصدة'!$A$5:B1616,2,FALSE),"")</f>
        <v/>
      </c>
      <c r="E1119" s="60"/>
      <c r="F1119" s="61"/>
      <c r="G1119" s="62"/>
      <c r="H1119" s="61"/>
      <c r="I1119" s="60"/>
      <c r="AJ1119" s="3" t="str">
        <f>IF(AND(NOT(ISERR(FIND('كارت صنف'!$J$1,D1119&amp;C1119))),E1119&gt;='كارت صنف'!$J$2,E1119&lt;='كارت صنف'!$J$3),COUNT($AJ$2:AJ1118)+1,"")</f>
        <v/>
      </c>
    </row>
    <row r="1120" spans="1:36" ht="27" thickTop="1" thickBot="1">
      <c r="A1120" s="56"/>
      <c r="B1120" s="57"/>
      <c r="C1120" s="58"/>
      <c r="D1120" s="59" t="str">
        <f>IFERROR(VLOOKUP(C1120,'تكويد صنف_ارصدة'!$A$5:B1617,2,FALSE),"")</f>
        <v/>
      </c>
      <c r="E1120" s="60"/>
      <c r="F1120" s="61"/>
      <c r="G1120" s="62"/>
      <c r="H1120" s="61"/>
      <c r="I1120" s="60"/>
      <c r="AJ1120" s="3" t="str">
        <f>IF(AND(NOT(ISERR(FIND('كارت صنف'!$J$1,D1120&amp;C1120))),E1120&gt;='كارت صنف'!$J$2,E1120&lt;='كارت صنف'!$J$3),COUNT($AJ$2:AJ1119)+1,"")</f>
        <v/>
      </c>
    </row>
    <row r="1121" spans="1:36" ht="27" thickTop="1" thickBot="1">
      <c r="A1121" s="56"/>
      <c r="B1121" s="57"/>
      <c r="C1121" s="58"/>
      <c r="D1121" s="59" t="str">
        <f>IFERROR(VLOOKUP(C1121,'تكويد صنف_ارصدة'!$A$5:B1618,2,FALSE),"")</f>
        <v/>
      </c>
      <c r="E1121" s="60"/>
      <c r="F1121" s="61"/>
      <c r="G1121" s="62"/>
      <c r="H1121" s="61"/>
      <c r="I1121" s="60"/>
      <c r="AJ1121" s="3" t="str">
        <f>IF(AND(NOT(ISERR(FIND('كارت صنف'!$J$1,D1121&amp;C1121))),E1121&gt;='كارت صنف'!$J$2,E1121&lt;='كارت صنف'!$J$3),COUNT($AJ$2:AJ1120)+1,"")</f>
        <v/>
      </c>
    </row>
    <row r="1122" spans="1:36" ht="27" thickTop="1" thickBot="1">
      <c r="A1122" s="56"/>
      <c r="B1122" s="57"/>
      <c r="C1122" s="58"/>
      <c r="D1122" s="59" t="str">
        <f>IFERROR(VLOOKUP(C1122,'تكويد صنف_ارصدة'!$A$5:B1619,2,FALSE),"")</f>
        <v/>
      </c>
      <c r="E1122" s="60"/>
      <c r="F1122" s="61"/>
      <c r="G1122" s="62"/>
      <c r="H1122" s="61"/>
      <c r="I1122" s="60"/>
      <c r="AJ1122" s="3" t="str">
        <f>IF(AND(NOT(ISERR(FIND('كارت صنف'!$J$1,D1122&amp;C1122))),E1122&gt;='كارت صنف'!$J$2,E1122&lt;='كارت صنف'!$J$3),COUNT($AJ$2:AJ1121)+1,"")</f>
        <v/>
      </c>
    </row>
    <row r="1123" spans="1:36" ht="27" thickTop="1" thickBot="1">
      <c r="A1123" s="56"/>
      <c r="B1123" s="57"/>
      <c r="C1123" s="58"/>
      <c r="D1123" s="59" t="str">
        <f>IFERROR(VLOOKUP(C1123,'تكويد صنف_ارصدة'!$A$5:B1620,2,FALSE),"")</f>
        <v/>
      </c>
      <c r="E1123" s="60"/>
      <c r="F1123" s="61"/>
      <c r="G1123" s="62"/>
      <c r="H1123" s="61"/>
      <c r="I1123" s="60"/>
      <c r="AJ1123" s="3" t="str">
        <f>IF(AND(NOT(ISERR(FIND('كارت صنف'!$J$1,D1123&amp;C1123))),E1123&gt;='كارت صنف'!$J$2,E1123&lt;='كارت صنف'!$J$3),COUNT($AJ$2:AJ1122)+1,"")</f>
        <v/>
      </c>
    </row>
    <row r="1124" spans="1:36" ht="27" thickTop="1" thickBot="1">
      <c r="A1124" s="56"/>
      <c r="B1124" s="57"/>
      <c r="C1124" s="58"/>
      <c r="D1124" s="59" t="str">
        <f>IFERROR(VLOOKUP(C1124,'تكويد صنف_ارصدة'!$A$5:B1621,2,FALSE),"")</f>
        <v/>
      </c>
      <c r="E1124" s="60"/>
      <c r="F1124" s="61"/>
      <c r="G1124" s="62"/>
      <c r="H1124" s="61"/>
      <c r="I1124" s="60"/>
      <c r="AJ1124" s="3" t="str">
        <f>IF(AND(NOT(ISERR(FIND('كارت صنف'!$J$1,D1124&amp;C1124))),E1124&gt;='كارت صنف'!$J$2,E1124&lt;='كارت صنف'!$J$3),COUNT($AJ$2:AJ1123)+1,"")</f>
        <v/>
      </c>
    </row>
    <row r="1125" spans="1:36" ht="27" thickTop="1" thickBot="1">
      <c r="A1125" s="56"/>
      <c r="B1125" s="57"/>
      <c r="C1125" s="58"/>
      <c r="D1125" s="59" t="str">
        <f>IFERROR(VLOOKUP(C1125,'تكويد صنف_ارصدة'!$A$5:B1622,2,FALSE),"")</f>
        <v/>
      </c>
      <c r="E1125" s="60"/>
      <c r="F1125" s="61"/>
      <c r="G1125" s="62"/>
      <c r="H1125" s="61"/>
      <c r="I1125" s="60"/>
      <c r="AJ1125" s="3" t="str">
        <f>IF(AND(NOT(ISERR(FIND('كارت صنف'!$J$1,D1125&amp;C1125))),E1125&gt;='كارت صنف'!$J$2,E1125&lt;='كارت صنف'!$J$3),COUNT($AJ$2:AJ1124)+1,"")</f>
        <v/>
      </c>
    </row>
    <row r="1126" spans="1:36" ht="27" thickTop="1" thickBot="1">
      <c r="A1126" s="56"/>
      <c r="B1126" s="57"/>
      <c r="C1126" s="58"/>
      <c r="D1126" s="59" t="str">
        <f>IFERROR(VLOOKUP(C1126,'تكويد صنف_ارصدة'!$A$5:B1623,2,FALSE),"")</f>
        <v/>
      </c>
      <c r="E1126" s="60"/>
      <c r="F1126" s="61"/>
      <c r="G1126" s="62"/>
      <c r="H1126" s="61"/>
      <c r="I1126" s="60"/>
      <c r="AJ1126" s="3" t="str">
        <f>IF(AND(NOT(ISERR(FIND('كارت صنف'!$J$1,D1126&amp;C1126))),E1126&gt;='كارت صنف'!$J$2,E1126&lt;='كارت صنف'!$J$3),COUNT($AJ$2:AJ1125)+1,"")</f>
        <v/>
      </c>
    </row>
    <row r="1127" spans="1:36" ht="27" thickTop="1" thickBot="1">
      <c r="A1127" s="56"/>
      <c r="B1127" s="57"/>
      <c r="C1127" s="58"/>
      <c r="D1127" s="59" t="str">
        <f>IFERROR(VLOOKUP(C1127,'تكويد صنف_ارصدة'!$A$5:B1624,2,FALSE),"")</f>
        <v/>
      </c>
      <c r="E1127" s="60"/>
      <c r="F1127" s="61"/>
      <c r="G1127" s="62"/>
      <c r="H1127" s="61"/>
      <c r="I1127" s="60"/>
      <c r="AJ1127" s="3" t="str">
        <f>IF(AND(NOT(ISERR(FIND('كارت صنف'!$J$1,D1127&amp;C1127))),E1127&gt;='كارت صنف'!$J$2,E1127&lt;='كارت صنف'!$J$3),COUNT($AJ$2:AJ1126)+1,"")</f>
        <v/>
      </c>
    </row>
    <row r="1128" spans="1:36" ht="27" thickTop="1" thickBot="1">
      <c r="A1128" s="56"/>
      <c r="B1128" s="57"/>
      <c r="C1128" s="58"/>
      <c r="D1128" s="59" t="str">
        <f>IFERROR(VLOOKUP(C1128,'تكويد صنف_ارصدة'!$A$5:B1625,2,FALSE),"")</f>
        <v/>
      </c>
      <c r="E1128" s="60"/>
      <c r="F1128" s="61"/>
      <c r="G1128" s="62"/>
      <c r="H1128" s="61"/>
      <c r="I1128" s="60"/>
      <c r="AJ1128" s="3" t="str">
        <f>IF(AND(NOT(ISERR(FIND('كارت صنف'!$J$1,D1128&amp;C1128))),E1128&gt;='كارت صنف'!$J$2,E1128&lt;='كارت صنف'!$J$3),COUNT($AJ$2:AJ1127)+1,"")</f>
        <v/>
      </c>
    </row>
    <row r="1129" spans="1:36" ht="27" thickTop="1" thickBot="1">
      <c r="A1129" s="56"/>
      <c r="B1129" s="57"/>
      <c r="C1129" s="58"/>
      <c r="D1129" s="59" t="str">
        <f>IFERROR(VLOOKUP(C1129,'تكويد صنف_ارصدة'!$A$5:B1626,2,FALSE),"")</f>
        <v/>
      </c>
      <c r="E1129" s="60"/>
      <c r="F1129" s="61"/>
      <c r="G1129" s="62"/>
      <c r="H1129" s="61"/>
      <c r="I1129" s="60"/>
      <c r="AJ1129" s="3" t="str">
        <f>IF(AND(NOT(ISERR(FIND('كارت صنف'!$J$1,D1129&amp;C1129))),E1129&gt;='كارت صنف'!$J$2,E1129&lt;='كارت صنف'!$J$3),COUNT($AJ$2:AJ1128)+1,"")</f>
        <v/>
      </c>
    </row>
    <row r="1130" spans="1:36" ht="27" thickTop="1" thickBot="1">
      <c r="A1130" s="56"/>
      <c r="B1130" s="57"/>
      <c r="C1130" s="58"/>
      <c r="D1130" s="59" t="str">
        <f>IFERROR(VLOOKUP(C1130,'تكويد صنف_ارصدة'!$A$5:B1627,2,FALSE),"")</f>
        <v/>
      </c>
      <c r="E1130" s="60"/>
      <c r="F1130" s="61"/>
      <c r="G1130" s="62"/>
      <c r="H1130" s="61"/>
      <c r="I1130" s="60"/>
      <c r="AJ1130" s="3" t="str">
        <f>IF(AND(NOT(ISERR(FIND('كارت صنف'!$J$1,D1130&amp;C1130))),E1130&gt;='كارت صنف'!$J$2,E1130&lt;='كارت صنف'!$J$3),COUNT($AJ$2:AJ1129)+1,"")</f>
        <v/>
      </c>
    </row>
    <row r="1131" spans="1:36" ht="27" thickTop="1" thickBot="1">
      <c r="A1131" s="56"/>
      <c r="B1131" s="57"/>
      <c r="C1131" s="58"/>
      <c r="D1131" s="59" t="str">
        <f>IFERROR(VLOOKUP(C1131,'تكويد صنف_ارصدة'!$A$5:B1628,2,FALSE),"")</f>
        <v/>
      </c>
      <c r="E1131" s="60"/>
      <c r="F1131" s="61"/>
      <c r="G1131" s="62"/>
      <c r="H1131" s="61"/>
      <c r="I1131" s="60"/>
      <c r="AJ1131" s="3" t="str">
        <f>IF(AND(NOT(ISERR(FIND('كارت صنف'!$J$1,D1131&amp;C1131))),E1131&gt;='كارت صنف'!$J$2,E1131&lt;='كارت صنف'!$J$3),COUNT($AJ$2:AJ1130)+1,"")</f>
        <v/>
      </c>
    </row>
    <row r="1132" spans="1:36" ht="27" thickTop="1" thickBot="1">
      <c r="A1132" s="56"/>
      <c r="B1132" s="57"/>
      <c r="C1132" s="58"/>
      <c r="D1132" s="59" t="str">
        <f>IFERROR(VLOOKUP(C1132,'تكويد صنف_ارصدة'!$A$5:B1629,2,FALSE),"")</f>
        <v/>
      </c>
      <c r="E1132" s="60"/>
      <c r="F1132" s="61"/>
      <c r="G1132" s="62"/>
      <c r="H1132" s="61"/>
      <c r="I1132" s="60"/>
      <c r="AJ1132" s="3" t="str">
        <f>IF(AND(NOT(ISERR(FIND('كارت صنف'!$J$1,D1132&amp;C1132))),E1132&gt;='كارت صنف'!$J$2,E1132&lt;='كارت صنف'!$J$3),COUNT($AJ$2:AJ1131)+1,"")</f>
        <v/>
      </c>
    </row>
    <row r="1133" spans="1:36" ht="27" thickTop="1" thickBot="1">
      <c r="A1133" s="56"/>
      <c r="B1133" s="57"/>
      <c r="C1133" s="58"/>
      <c r="D1133" s="59" t="str">
        <f>IFERROR(VLOOKUP(C1133,'تكويد صنف_ارصدة'!$A$5:B1630,2,FALSE),"")</f>
        <v/>
      </c>
      <c r="E1133" s="60"/>
      <c r="F1133" s="61"/>
      <c r="G1133" s="62"/>
      <c r="H1133" s="61"/>
      <c r="I1133" s="60"/>
      <c r="AJ1133" s="3" t="str">
        <f>IF(AND(NOT(ISERR(FIND('كارت صنف'!$J$1,D1133&amp;C1133))),E1133&gt;='كارت صنف'!$J$2,E1133&lt;='كارت صنف'!$J$3),COUNT($AJ$2:AJ1132)+1,"")</f>
        <v/>
      </c>
    </row>
    <row r="1134" spans="1:36" ht="27" thickTop="1" thickBot="1">
      <c r="A1134" s="56"/>
      <c r="B1134" s="57"/>
      <c r="C1134" s="58"/>
      <c r="D1134" s="59" t="str">
        <f>IFERROR(VLOOKUP(C1134,'تكويد صنف_ارصدة'!$A$5:B1631,2,FALSE),"")</f>
        <v/>
      </c>
      <c r="E1134" s="60"/>
      <c r="F1134" s="61"/>
      <c r="G1134" s="62"/>
      <c r="H1134" s="61"/>
      <c r="I1134" s="60"/>
      <c r="AJ1134" s="3" t="str">
        <f>IF(AND(NOT(ISERR(FIND('كارت صنف'!$J$1,D1134&amp;C1134))),E1134&gt;='كارت صنف'!$J$2,E1134&lt;='كارت صنف'!$J$3),COUNT($AJ$2:AJ1133)+1,"")</f>
        <v/>
      </c>
    </row>
    <row r="1135" spans="1:36" ht="27" thickTop="1" thickBot="1">
      <c r="A1135" s="56"/>
      <c r="B1135" s="57"/>
      <c r="C1135" s="58"/>
      <c r="D1135" s="59" t="str">
        <f>IFERROR(VLOOKUP(C1135,'تكويد صنف_ارصدة'!$A$5:B1632,2,FALSE),"")</f>
        <v/>
      </c>
      <c r="E1135" s="60"/>
      <c r="F1135" s="61"/>
      <c r="G1135" s="62"/>
      <c r="H1135" s="61"/>
      <c r="I1135" s="60"/>
      <c r="AJ1135" s="3" t="str">
        <f>IF(AND(NOT(ISERR(FIND('كارت صنف'!$J$1,D1135&amp;C1135))),E1135&gt;='كارت صنف'!$J$2,E1135&lt;='كارت صنف'!$J$3),COUNT($AJ$2:AJ1134)+1,"")</f>
        <v/>
      </c>
    </row>
    <row r="1136" spans="1:36" ht="27" thickTop="1" thickBot="1">
      <c r="A1136" s="56"/>
      <c r="B1136" s="57"/>
      <c r="C1136" s="58"/>
      <c r="D1136" s="59" t="str">
        <f>IFERROR(VLOOKUP(C1136,'تكويد صنف_ارصدة'!$A$5:B1633,2,FALSE),"")</f>
        <v/>
      </c>
      <c r="E1136" s="60"/>
      <c r="F1136" s="61"/>
      <c r="G1136" s="62"/>
      <c r="H1136" s="61"/>
      <c r="I1136" s="60"/>
      <c r="AJ1136" s="3" t="str">
        <f>IF(AND(NOT(ISERR(FIND('كارت صنف'!$J$1,D1136&amp;C1136))),E1136&gt;='كارت صنف'!$J$2,E1136&lt;='كارت صنف'!$J$3),COUNT($AJ$2:AJ1135)+1,"")</f>
        <v/>
      </c>
    </row>
    <row r="1137" spans="1:36" ht="27" thickTop="1" thickBot="1">
      <c r="A1137" s="56"/>
      <c r="B1137" s="57"/>
      <c r="C1137" s="58"/>
      <c r="D1137" s="59" t="str">
        <f>IFERROR(VLOOKUP(C1137,'تكويد صنف_ارصدة'!$A$5:B1634,2,FALSE),"")</f>
        <v/>
      </c>
      <c r="E1137" s="60"/>
      <c r="F1137" s="61"/>
      <c r="G1137" s="62"/>
      <c r="H1137" s="61"/>
      <c r="I1137" s="60"/>
      <c r="AJ1137" s="3" t="str">
        <f>IF(AND(NOT(ISERR(FIND('كارت صنف'!$J$1,D1137&amp;C1137))),E1137&gt;='كارت صنف'!$J$2,E1137&lt;='كارت صنف'!$J$3),COUNT($AJ$2:AJ1136)+1,"")</f>
        <v/>
      </c>
    </row>
    <row r="1138" spans="1:36" ht="27" thickTop="1" thickBot="1">
      <c r="A1138" s="56"/>
      <c r="B1138" s="57"/>
      <c r="C1138" s="58"/>
      <c r="D1138" s="59" t="str">
        <f>IFERROR(VLOOKUP(C1138,'تكويد صنف_ارصدة'!$A$5:B1635,2,FALSE),"")</f>
        <v/>
      </c>
      <c r="E1138" s="60"/>
      <c r="F1138" s="61"/>
      <c r="G1138" s="62"/>
      <c r="H1138" s="61"/>
      <c r="I1138" s="60"/>
      <c r="AJ1138" s="3" t="str">
        <f>IF(AND(NOT(ISERR(FIND('كارت صنف'!$J$1,D1138&amp;C1138))),E1138&gt;='كارت صنف'!$J$2,E1138&lt;='كارت صنف'!$J$3),COUNT($AJ$2:AJ1137)+1,"")</f>
        <v/>
      </c>
    </row>
    <row r="1139" spans="1:36" ht="27" thickTop="1" thickBot="1">
      <c r="A1139" s="56"/>
      <c r="B1139" s="57"/>
      <c r="C1139" s="58"/>
      <c r="D1139" s="59" t="str">
        <f>IFERROR(VLOOKUP(C1139,'تكويد صنف_ارصدة'!$A$5:B1636,2,FALSE),"")</f>
        <v/>
      </c>
      <c r="E1139" s="60"/>
      <c r="F1139" s="61"/>
      <c r="G1139" s="62"/>
      <c r="H1139" s="61"/>
      <c r="I1139" s="60"/>
      <c r="AJ1139" s="3" t="str">
        <f>IF(AND(NOT(ISERR(FIND('كارت صنف'!$J$1,D1139&amp;C1139))),E1139&gt;='كارت صنف'!$J$2,E1139&lt;='كارت صنف'!$J$3),COUNT($AJ$2:AJ1138)+1,"")</f>
        <v/>
      </c>
    </row>
    <row r="1140" spans="1:36" ht="27" thickTop="1" thickBot="1">
      <c r="A1140" s="56"/>
      <c r="B1140" s="57"/>
      <c r="C1140" s="58"/>
      <c r="D1140" s="59" t="str">
        <f>IFERROR(VLOOKUP(C1140,'تكويد صنف_ارصدة'!$A$5:B1637,2,FALSE),"")</f>
        <v/>
      </c>
      <c r="E1140" s="60"/>
      <c r="F1140" s="61"/>
      <c r="G1140" s="62"/>
      <c r="H1140" s="61"/>
      <c r="I1140" s="60"/>
      <c r="AJ1140" s="3" t="str">
        <f>IF(AND(NOT(ISERR(FIND('كارت صنف'!$J$1,D1140&amp;C1140))),E1140&gt;='كارت صنف'!$J$2,E1140&lt;='كارت صنف'!$J$3),COUNT($AJ$2:AJ1139)+1,"")</f>
        <v/>
      </c>
    </row>
    <row r="1141" spans="1:36" ht="27" thickTop="1" thickBot="1">
      <c r="A1141" s="56"/>
      <c r="B1141" s="57"/>
      <c r="C1141" s="58"/>
      <c r="D1141" s="59" t="str">
        <f>IFERROR(VLOOKUP(C1141,'تكويد صنف_ارصدة'!$A$5:B1638,2,FALSE),"")</f>
        <v/>
      </c>
      <c r="E1141" s="60"/>
      <c r="F1141" s="61"/>
      <c r="G1141" s="62"/>
      <c r="H1141" s="61"/>
      <c r="I1141" s="60"/>
      <c r="AJ1141" s="3" t="str">
        <f>IF(AND(NOT(ISERR(FIND('كارت صنف'!$J$1,D1141&amp;C1141))),E1141&gt;='كارت صنف'!$J$2,E1141&lt;='كارت صنف'!$J$3),COUNT($AJ$2:AJ1140)+1,"")</f>
        <v/>
      </c>
    </row>
    <row r="1142" spans="1:36" ht="27" thickTop="1" thickBot="1">
      <c r="A1142" s="56"/>
      <c r="B1142" s="57"/>
      <c r="C1142" s="58"/>
      <c r="D1142" s="59" t="str">
        <f>IFERROR(VLOOKUP(C1142,'تكويد صنف_ارصدة'!$A$5:B1639,2,FALSE),"")</f>
        <v/>
      </c>
      <c r="E1142" s="60"/>
      <c r="F1142" s="61"/>
      <c r="G1142" s="62"/>
      <c r="H1142" s="61"/>
      <c r="I1142" s="60"/>
      <c r="AJ1142" s="3" t="str">
        <f>IF(AND(NOT(ISERR(FIND('كارت صنف'!$J$1,D1142&amp;C1142))),E1142&gt;='كارت صنف'!$J$2,E1142&lt;='كارت صنف'!$J$3),COUNT($AJ$2:AJ1141)+1,"")</f>
        <v/>
      </c>
    </row>
    <row r="1143" spans="1:36" ht="27" thickTop="1" thickBot="1">
      <c r="A1143" s="56"/>
      <c r="B1143" s="57"/>
      <c r="C1143" s="58"/>
      <c r="D1143" s="59" t="str">
        <f>IFERROR(VLOOKUP(C1143,'تكويد صنف_ارصدة'!$A$5:B1640,2,FALSE),"")</f>
        <v/>
      </c>
      <c r="E1143" s="60"/>
      <c r="F1143" s="61"/>
      <c r="G1143" s="62"/>
      <c r="H1143" s="61"/>
      <c r="I1143" s="60"/>
      <c r="AJ1143" s="3" t="str">
        <f>IF(AND(NOT(ISERR(FIND('كارت صنف'!$J$1,D1143&amp;C1143))),E1143&gt;='كارت صنف'!$J$2,E1143&lt;='كارت صنف'!$J$3),COUNT($AJ$2:AJ1142)+1,"")</f>
        <v/>
      </c>
    </row>
    <row r="1144" spans="1:36" ht="27" thickTop="1" thickBot="1">
      <c r="A1144" s="56"/>
      <c r="B1144" s="57"/>
      <c r="C1144" s="58"/>
      <c r="D1144" s="59" t="str">
        <f>IFERROR(VLOOKUP(C1144,'تكويد صنف_ارصدة'!$A$5:B1641,2,FALSE),"")</f>
        <v/>
      </c>
      <c r="E1144" s="60"/>
      <c r="F1144" s="61"/>
      <c r="G1144" s="62"/>
      <c r="H1144" s="61"/>
      <c r="I1144" s="60"/>
      <c r="AJ1144" s="3" t="str">
        <f>IF(AND(NOT(ISERR(FIND('كارت صنف'!$J$1,D1144&amp;C1144))),E1144&gt;='كارت صنف'!$J$2,E1144&lt;='كارت صنف'!$J$3),COUNT($AJ$2:AJ1143)+1,"")</f>
        <v/>
      </c>
    </row>
    <row r="1145" spans="1:36" ht="27" thickTop="1" thickBot="1">
      <c r="A1145" s="56"/>
      <c r="B1145" s="57"/>
      <c r="C1145" s="58"/>
      <c r="D1145" s="59" t="str">
        <f>IFERROR(VLOOKUP(C1145,'تكويد صنف_ارصدة'!$A$5:B1642,2,FALSE),"")</f>
        <v/>
      </c>
      <c r="E1145" s="60"/>
      <c r="F1145" s="61"/>
      <c r="G1145" s="62"/>
      <c r="H1145" s="61"/>
      <c r="I1145" s="60"/>
      <c r="AJ1145" s="3" t="str">
        <f>IF(AND(NOT(ISERR(FIND('كارت صنف'!$J$1,D1145&amp;C1145))),E1145&gt;='كارت صنف'!$J$2,E1145&lt;='كارت صنف'!$J$3),COUNT($AJ$2:AJ1144)+1,"")</f>
        <v/>
      </c>
    </row>
    <row r="1146" spans="1:36" ht="27" thickTop="1" thickBot="1">
      <c r="A1146" s="56"/>
      <c r="B1146" s="57"/>
      <c r="C1146" s="58"/>
      <c r="D1146" s="59" t="str">
        <f>IFERROR(VLOOKUP(C1146,'تكويد صنف_ارصدة'!$A$5:B1643,2,FALSE),"")</f>
        <v/>
      </c>
      <c r="E1146" s="60"/>
      <c r="F1146" s="61"/>
      <c r="G1146" s="62"/>
      <c r="H1146" s="61"/>
      <c r="I1146" s="60"/>
      <c r="AJ1146" s="3" t="str">
        <f>IF(AND(NOT(ISERR(FIND('كارت صنف'!$J$1,D1146&amp;C1146))),E1146&gt;='كارت صنف'!$J$2,E1146&lt;='كارت صنف'!$J$3),COUNT($AJ$2:AJ1145)+1,"")</f>
        <v/>
      </c>
    </row>
    <row r="1147" spans="1:36" ht="27" thickTop="1" thickBot="1">
      <c r="A1147" s="56"/>
      <c r="B1147" s="57"/>
      <c r="C1147" s="58"/>
      <c r="D1147" s="59" t="str">
        <f>IFERROR(VLOOKUP(C1147,'تكويد صنف_ارصدة'!$A$5:B1644,2,FALSE),"")</f>
        <v/>
      </c>
      <c r="E1147" s="60"/>
      <c r="F1147" s="61"/>
      <c r="G1147" s="62"/>
      <c r="H1147" s="61"/>
      <c r="I1147" s="60"/>
      <c r="AJ1147" s="3" t="str">
        <f>IF(AND(NOT(ISERR(FIND('كارت صنف'!$J$1,D1147&amp;C1147))),E1147&gt;='كارت صنف'!$J$2,E1147&lt;='كارت صنف'!$J$3),COUNT($AJ$2:AJ1146)+1,"")</f>
        <v/>
      </c>
    </row>
    <row r="1148" spans="1:36" ht="27" thickTop="1" thickBot="1">
      <c r="A1148" s="56"/>
      <c r="B1148" s="57"/>
      <c r="C1148" s="58"/>
      <c r="D1148" s="59" t="str">
        <f>IFERROR(VLOOKUP(C1148,'تكويد صنف_ارصدة'!$A$5:B1645,2,FALSE),"")</f>
        <v/>
      </c>
      <c r="E1148" s="60"/>
      <c r="F1148" s="61"/>
      <c r="G1148" s="62"/>
      <c r="H1148" s="61"/>
      <c r="I1148" s="60"/>
      <c r="AJ1148" s="3" t="str">
        <f>IF(AND(NOT(ISERR(FIND('كارت صنف'!$J$1,D1148&amp;C1148))),E1148&gt;='كارت صنف'!$J$2,E1148&lt;='كارت صنف'!$J$3),COUNT($AJ$2:AJ1147)+1,"")</f>
        <v/>
      </c>
    </row>
    <row r="1149" spans="1:36" ht="27" thickTop="1" thickBot="1">
      <c r="A1149" s="56"/>
      <c r="B1149" s="57"/>
      <c r="C1149" s="58"/>
      <c r="D1149" s="59" t="str">
        <f>IFERROR(VLOOKUP(C1149,'تكويد صنف_ارصدة'!$A$5:B1646,2,FALSE),"")</f>
        <v/>
      </c>
      <c r="E1149" s="60"/>
      <c r="F1149" s="61"/>
      <c r="G1149" s="62"/>
      <c r="H1149" s="61"/>
      <c r="I1149" s="60"/>
      <c r="AJ1149" s="3" t="str">
        <f>IF(AND(NOT(ISERR(FIND('كارت صنف'!$J$1,D1149&amp;C1149))),E1149&gt;='كارت صنف'!$J$2,E1149&lt;='كارت صنف'!$J$3),COUNT($AJ$2:AJ1148)+1,"")</f>
        <v/>
      </c>
    </row>
    <row r="1150" spans="1:36" ht="27" thickTop="1" thickBot="1">
      <c r="A1150" s="56"/>
      <c r="B1150" s="57"/>
      <c r="C1150" s="58"/>
      <c r="D1150" s="59" t="str">
        <f>IFERROR(VLOOKUP(C1150,'تكويد صنف_ارصدة'!$A$5:B1647,2,FALSE),"")</f>
        <v/>
      </c>
      <c r="E1150" s="60"/>
      <c r="F1150" s="61"/>
      <c r="G1150" s="62"/>
      <c r="H1150" s="61"/>
      <c r="I1150" s="60"/>
      <c r="AJ1150" s="3" t="str">
        <f>IF(AND(NOT(ISERR(FIND('كارت صنف'!$J$1,D1150&amp;C1150))),E1150&gt;='كارت صنف'!$J$2,E1150&lt;='كارت صنف'!$J$3),COUNT($AJ$2:AJ1149)+1,"")</f>
        <v/>
      </c>
    </row>
    <row r="1151" spans="1:36" ht="27" thickTop="1" thickBot="1">
      <c r="A1151" s="56"/>
      <c r="B1151" s="57"/>
      <c r="C1151" s="58"/>
      <c r="D1151" s="59" t="str">
        <f>IFERROR(VLOOKUP(C1151,'تكويد صنف_ارصدة'!$A$5:B1648,2,FALSE),"")</f>
        <v/>
      </c>
      <c r="E1151" s="60"/>
      <c r="F1151" s="61"/>
      <c r="G1151" s="62"/>
      <c r="H1151" s="61"/>
      <c r="I1151" s="60"/>
      <c r="AJ1151" s="3" t="str">
        <f>IF(AND(NOT(ISERR(FIND('كارت صنف'!$J$1,D1151&amp;C1151))),E1151&gt;='كارت صنف'!$J$2,E1151&lt;='كارت صنف'!$J$3),COUNT($AJ$2:AJ1150)+1,"")</f>
        <v/>
      </c>
    </row>
    <row r="1152" spans="1:36" ht="27" thickTop="1" thickBot="1">
      <c r="A1152" s="56"/>
      <c r="B1152" s="57"/>
      <c r="C1152" s="58"/>
      <c r="D1152" s="59" t="str">
        <f>IFERROR(VLOOKUP(C1152,'تكويد صنف_ارصدة'!$A$5:B1649,2,FALSE),"")</f>
        <v/>
      </c>
      <c r="E1152" s="60"/>
      <c r="F1152" s="61"/>
      <c r="G1152" s="62"/>
      <c r="H1152" s="61"/>
      <c r="I1152" s="60"/>
      <c r="AJ1152" s="3" t="str">
        <f>IF(AND(NOT(ISERR(FIND('كارت صنف'!$J$1,D1152&amp;C1152))),E1152&gt;='كارت صنف'!$J$2,E1152&lt;='كارت صنف'!$J$3),COUNT($AJ$2:AJ1151)+1,"")</f>
        <v/>
      </c>
    </row>
    <row r="1153" spans="1:36" ht="27" thickTop="1" thickBot="1">
      <c r="A1153" s="56"/>
      <c r="B1153" s="57"/>
      <c r="C1153" s="58"/>
      <c r="D1153" s="59" t="str">
        <f>IFERROR(VLOOKUP(C1153,'تكويد صنف_ارصدة'!$A$5:B1650,2,FALSE),"")</f>
        <v/>
      </c>
      <c r="E1153" s="60"/>
      <c r="F1153" s="61"/>
      <c r="G1153" s="62"/>
      <c r="H1153" s="61"/>
      <c r="I1153" s="60"/>
      <c r="AJ1153" s="3" t="str">
        <f>IF(AND(NOT(ISERR(FIND('كارت صنف'!$J$1,D1153&amp;C1153))),E1153&gt;='كارت صنف'!$J$2,E1153&lt;='كارت صنف'!$J$3),COUNT($AJ$2:AJ1152)+1,"")</f>
        <v/>
      </c>
    </row>
    <row r="1154" spans="1:36" ht="27" thickTop="1" thickBot="1">
      <c r="A1154" s="56"/>
      <c r="B1154" s="57"/>
      <c r="C1154" s="58"/>
      <c r="D1154" s="59" t="str">
        <f>IFERROR(VLOOKUP(C1154,'تكويد صنف_ارصدة'!$A$5:B1651,2,FALSE),"")</f>
        <v/>
      </c>
      <c r="E1154" s="60"/>
      <c r="F1154" s="61"/>
      <c r="G1154" s="62"/>
      <c r="H1154" s="61"/>
      <c r="I1154" s="60"/>
      <c r="AJ1154" s="3" t="str">
        <f>IF(AND(NOT(ISERR(FIND('كارت صنف'!$J$1,D1154&amp;C1154))),E1154&gt;='كارت صنف'!$J$2,E1154&lt;='كارت صنف'!$J$3),COUNT($AJ$2:AJ1153)+1,"")</f>
        <v/>
      </c>
    </row>
    <row r="1155" spans="1:36" ht="27" thickTop="1" thickBot="1">
      <c r="A1155" s="56"/>
      <c r="B1155" s="57"/>
      <c r="C1155" s="58"/>
      <c r="D1155" s="59" t="str">
        <f>IFERROR(VLOOKUP(C1155,'تكويد صنف_ارصدة'!$A$5:B1652,2,FALSE),"")</f>
        <v/>
      </c>
      <c r="E1155" s="60"/>
      <c r="F1155" s="61"/>
      <c r="G1155" s="62"/>
      <c r="H1155" s="61"/>
      <c r="I1155" s="60"/>
      <c r="AJ1155" s="3" t="str">
        <f>IF(AND(NOT(ISERR(FIND('كارت صنف'!$J$1,D1155&amp;C1155))),E1155&gt;='كارت صنف'!$J$2,E1155&lt;='كارت صنف'!$J$3),COUNT($AJ$2:AJ1154)+1,"")</f>
        <v/>
      </c>
    </row>
    <row r="1156" spans="1:36" ht="27" thickTop="1" thickBot="1">
      <c r="A1156" s="56"/>
      <c r="B1156" s="57"/>
      <c r="C1156" s="58"/>
      <c r="D1156" s="59" t="str">
        <f>IFERROR(VLOOKUP(C1156,'تكويد صنف_ارصدة'!$A$5:B1653,2,FALSE),"")</f>
        <v/>
      </c>
      <c r="E1156" s="60"/>
      <c r="F1156" s="61"/>
      <c r="G1156" s="62"/>
      <c r="H1156" s="61"/>
      <c r="I1156" s="60"/>
      <c r="AJ1156" s="3" t="str">
        <f>IF(AND(NOT(ISERR(FIND('كارت صنف'!$J$1,D1156&amp;C1156))),E1156&gt;='كارت صنف'!$J$2,E1156&lt;='كارت صنف'!$J$3),COUNT($AJ$2:AJ1155)+1,"")</f>
        <v/>
      </c>
    </row>
    <row r="1157" spans="1:36" ht="27" thickTop="1" thickBot="1">
      <c r="A1157" s="56"/>
      <c r="B1157" s="57"/>
      <c r="C1157" s="58"/>
      <c r="D1157" s="59" t="str">
        <f>IFERROR(VLOOKUP(C1157,'تكويد صنف_ارصدة'!$A$5:B1654,2,FALSE),"")</f>
        <v/>
      </c>
      <c r="E1157" s="60"/>
      <c r="F1157" s="61"/>
      <c r="G1157" s="62"/>
      <c r="H1157" s="61"/>
      <c r="I1157" s="60"/>
      <c r="AJ1157" s="3" t="str">
        <f>IF(AND(NOT(ISERR(FIND('كارت صنف'!$J$1,D1157&amp;C1157))),E1157&gt;='كارت صنف'!$J$2,E1157&lt;='كارت صنف'!$J$3),COUNT($AJ$2:AJ1156)+1,"")</f>
        <v/>
      </c>
    </row>
    <row r="1158" spans="1:36" ht="27" thickTop="1" thickBot="1">
      <c r="A1158" s="56"/>
      <c r="B1158" s="57"/>
      <c r="C1158" s="58"/>
      <c r="D1158" s="59" t="str">
        <f>IFERROR(VLOOKUP(C1158,'تكويد صنف_ارصدة'!$A$5:B1655,2,FALSE),"")</f>
        <v/>
      </c>
      <c r="E1158" s="60"/>
      <c r="F1158" s="61"/>
      <c r="G1158" s="62"/>
      <c r="H1158" s="61"/>
      <c r="I1158" s="60"/>
      <c r="AJ1158" s="3" t="str">
        <f>IF(AND(NOT(ISERR(FIND('كارت صنف'!$J$1,D1158&amp;C1158))),E1158&gt;='كارت صنف'!$J$2,E1158&lt;='كارت صنف'!$J$3),COUNT($AJ$2:AJ1157)+1,"")</f>
        <v/>
      </c>
    </row>
    <row r="1159" spans="1:36" ht="27" thickTop="1" thickBot="1">
      <c r="A1159" s="56"/>
      <c r="B1159" s="57"/>
      <c r="C1159" s="58"/>
      <c r="D1159" s="59" t="str">
        <f>IFERROR(VLOOKUP(C1159,'تكويد صنف_ارصدة'!$A$5:B1656,2,FALSE),"")</f>
        <v/>
      </c>
      <c r="E1159" s="60"/>
      <c r="F1159" s="61"/>
      <c r="G1159" s="62"/>
      <c r="H1159" s="61"/>
      <c r="I1159" s="60"/>
      <c r="AJ1159" s="3" t="str">
        <f>IF(AND(NOT(ISERR(FIND('كارت صنف'!$J$1,D1159&amp;C1159))),E1159&gt;='كارت صنف'!$J$2,E1159&lt;='كارت صنف'!$J$3),COUNT($AJ$2:AJ1158)+1,"")</f>
        <v/>
      </c>
    </row>
    <row r="1160" spans="1:36" ht="27" thickTop="1" thickBot="1">
      <c r="A1160" s="56"/>
      <c r="B1160" s="57"/>
      <c r="C1160" s="58"/>
      <c r="D1160" s="59" t="str">
        <f>IFERROR(VLOOKUP(C1160,'تكويد صنف_ارصدة'!$A$5:B1657,2,FALSE),"")</f>
        <v/>
      </c>
      <c r="E1160" s="60"/>
      <c r="F1160" s="61"/>
      <c r="G1160" s="62"/>
      <c r="H1160" s="61"/>
      <c r="I1160" s="60"/>
      <c r="AJ1160" s="3" t="str">
        <f>IF(AND(NOT(ISERR(FIND('كارت صنف'!$J$1,D1160&amp;C1160))),E1160&gt;='كارت صنف'!$J$2,E1160&lt;='كارت صنف'!$J$3),COUNT($AJ$2:AJ1159)+1,"")</f>
        <v/>
      </c>
    </row>
    <row r="1161" spans="1:36" ht="27" thickTop="1" thickBot="1">
      <c r="A1161" s="56"/>
      <c r="B1161" s="57"/>
      <c r="C1161" s="58"/>
      <c r="D1161" s="59" t="str">
        <f>IFERROR(VLOOKUP(C1161,'تكويد صنف_ارصدة'!$A$5:B1658,2,FALSE),"")</f>
        <v/>
      </c>
      <c r="E1161" s="60"/>
      <c r="F1161" s="61"/>
      <c r="G1161" s="62"/>
      <c r="H1161" s="61"/>
      <c r="I1161" s="60"/>
      <c r="AJ1161" s="3" t="str">
        <f>IF(AND(NOT(ISERR(FIND('كارت صنف'!$J$1,D1161&amp;C1161))),E1161&gt;='كارت صنف'!$J$2,E1161&lt;='كارت صنف'!$J$3),COUNT($AJ$2:AJ1160)+1,"")</f>
        <v/>
      </c>
    </row>
    <row r="1162" spans="1:36" ht="27" thickTop="1" thickBot="1">
      <c r="A1162" s="56"/>
      <c r="B1162" s="57"/>
      <c r="C1162" s="58"/>
      <c r="D1162" s="59" t="str">
        <f>IFERROR(VLOOKUP(C1162,'تكويد صنف_ارصدة'!$A$5:B1659,2,FALSE),"")</f>
        <v/>
      </c>
      <c r="E1162" s="60"/>
      <c r="F1162" s="61"/>
      <c r="G1162" s="62"/>
      <c r="H1162" s="61"/>
      <c r="I1162" s="60"/>
      <c r="AJ1162" s="3" t="str">
        <f>IF(AND(NOT(ISERR(FIND('كارت صنف'!$J$1,D1162&amp;C1162))),E1162&gt;='كارت صنف'!$J$2,E1162&lt;='كارت صنف'!$J$3),COUNT($AJ$2:AJ1161)+1,"")</f>
        <v/>
      </c>
    </row>
    <row r="1163" spans="1:36" ht="27" thickTop="1" thickBot="1">
      <c r="A1163" s="56"/>
      <c r="B1163" s="57"/>
      <c r="C1163" s="58"/>
      <c r="D1163" s="59" t="str">
        <f>IFERROR(VLOOKUP(C1163,'تكويد صنف_ارصدة'!$A$5:B1660,2,FALSE),"")</f>
        <v/>
      </c>
      <c r="E1163" s="60"/>
      <c r="F1163" s="61"/>
      <c r="G1163" s="62"/>
      <c r="H1163" s="61"/>
      <c r="I1163" s="60"/>
      <c r="AJ1163" s="3" t="str">
        <f>IF(AND(NOT(ISERR(FIND('كارت صنف'!$J$1,D1163&amp;C1163))),E1163&gt;='كارت صنف'!$J$2,E1163&lt;='كارت صنف'!$J$3),COUNT($AJ$2:AJ1162)+1,"")</f>
        <v/>
      </c>
    </row>
    <row r="1164" spans="1:36" ht="27" thickTop="1" thickBot="1">
      <c r="A1164" s="56"/>
      <c r="B1164" s="57"/>
      <c r="C1164" s="58"/>
      <c r="D1164" s="59" t="str">
        <f>IFERROR(VLOOKUP(C1164,'تكويد صنف_ارصدة'!$A$5:B1661,2,FALSE),"")</f>
        <v/>
      </c>
      <c r="E1164" s="60"/>
      <c r="F1164" s="61"/>
      <c r="G1164" s="62"/>
      <c r="H1164" s="61"/>
      <c r="I1164" s="60"/>
      <c r="AJ1164" s="3" t="str">
        <f>IF(AND(NOT(ISERR(FIND('كارت صنف'!$J$1,D1164&amp;C1164))),E1164&gt;='كارت صنف'!$J$2,E1164&lt;='كارت صنف'!$J$3),COUNT($AJ$2:AJ1163)+1,"")</f>
        <v/>
      </c>
    </row>
    <row r="1165" spans="1:36" ht="27" thickTop="1" thickBot="1">
      <c r="A1165" s="56"/>
      <c r="B1165" s="57"/>
      <c r="C1165" s="58"/>
      <c r="D1165" s="59" t="str">
        <f>IFERROR(VLOOKUP(C1165,'تكويد صنف_ارصدة'!$A$5:B1662,2,FALSE),"")</f>
        <v/>
      </c>
      <c r="E1165" s="60"/>
      <c r="F1165" s="61"/>
      <c r="G1165" s="62"/>
      <c r="H1165" s="61"/>
      <c r="I1165" s="60"/>
      <c r="AJ1165" s="3" t="str">
        <f>IF(AND(NOT(ISERR(FIND('كارت صنف'!$J$1,D1165&amp;C1165))),E1165&gt;='كارت صنف'!$J$2,E1165&lt;='كارت صنف'!$J$3),COUNT($AJ$2:AJ1164)+1,"")</f>
        <v/>
      </c>
    </row>
    <row r="1166" spans="1:36" ht="27" thickTop="1" thickBot="1">
      <c r="A1166" s="56"/>
      <c r="B1166" s="57"/>
      <c r="C1166" s="58"/>
      <c r="D1166" s="59" t="str">
        <f>IFERROR(VLOOKUP(C1166,'تكويد صنف_ارصدة'!$A$5:B1663,2,FALSE),"")</f>
        <v/>
      </c>
      <c r="E1166" s="60"/>
      <c r="F1166" s="61"/>
      <c r="G1166" s="62"/>
      <c r="H1166" s="61"/>
      <c r="I1166" s="60"/>
      <c r="AJ1166" s="3" t="str">
        <f>IF(AND(NOT(ISERR(FIND('كارت صنف'!$J$1,D1166&amp;C1166))),E1166&gt;='كارت صنف'!$J$2,E1166&lt;='كارت صنف'!$J$3),COUNT($AJ$2:AJ1165)+1,"")</f>
        <v/>
      </c>
    </row>
    <row r="1167" spans="1:36" ht="27" thickTop="1" thickBot="1">
      <c r="A1167" s="56"/>
      <c r="B1167" s="57"/>
      <c r="C1167" s="58"/>
      <c r="D1167" s="59" t="str">
        <f>IFERROR(VLOOKUP(C1167,'تكويد صنف_ارصدة'!$A$5:B1664,2,FALSE),"")</f>
        <v/>
      </c>
      <c r="E1167" s="60"/>
      <c r="F1167" s="61"/>
      <c r="G1167" s="62"/>
      <c r="H1167" s="61"/>
      <c r="I1167" s="60"/>
      <c r="AJ1167" s="3" t="str">
        <f>IF(AND(NOT(ISERR(FIND('كارت صنف'!$J$1,D1167&amp;C1167))),E1167&gt;='كارت صنف'!$J$2,E1167&lt;='كارت صنف'!$J$3),COUNT($AJ$2:AJ1166)+1,"")</f>
        <v/>
      </c>
    </row>
    <row r="1168" spans="1:36" ht="27" thickTop="1" thickBot="1">
      <c r="A1168" s="56"/>
      <c r="B1168" s="57"/>
      <c r="C1168" s="58"/>
      <c r="D1168" s="59" t="str">
        <f>IFERROR(VLOOKUP(C1168,'تكويد صنف_ارصدة'!$A$5:B1665,2,FALSE),"")</f>
        <v/>
      </c>
      <c r="E1168" s="60"/>
      <c r="F1168" s="61"/>
      <c r="G1168" s="62"/>
      <c r="H1168" s="61"/>
      <c r="I1168" s="60"/>
      <c r="AJ1168" s="3" t="str">
        <f>IF(AND(NOT(ISERR(FIND('كارت صنف'!$J$1,D1168&amp;C1168))),E1168&gt;='كارت صنف'!$J$2,E1168&lt;='كارت صنف'!$J$3),COUNT($AJ$2:AJ1167)+1,"")</f>
        <v/>
      </c>
    </row>
    <row r="1169" spans="1:36" ht="27" thickTop="1" thickBot="1">
      <c r="A1169" s="56"/>
      <c r="B1169" s="57"/>
      <c r="C1169" s="58"/>
      <c r="D1169" s="59" t="str">
        <f>IFERROR(VLOOKUP(C1169,'تكويد صنف_ارصدة'!$A$5:B1666,2,FALSE),"")</f>
        <v/>
      </c>
      <c r="E1169" s="60"/>
      <c r="F1169" s="61"/>
      <c r="G1169" s="62"/>
      <c r="H1169" s="61"/>
      <c r="I1169" s="60"/>
      <c r="AJ1169" s="3" t="str">
        <f>IF(AND(NOT(ISERR(FIND('كارت صنف'!$J$1,D1169&amp;C1169))),E1169&gt;='كارت صنف'!$J$2,E1169&lt;='كارت صنف'!$J$3),COUNT($AJ$2:AJ1168)+1,"")</f>
        <v/>
      </c>
    </row>
    <row r="1170" spans="1:36" ht="27" thickTop="1" thickBot="1">
      <c r="A1170" s="56"/>
      <c r="B1170" s="57"/>
      <c r="C1170" s="58"/>
      <c r="D1170" s="59" t="str">
        <f>IFERROR(VLOOKUP(C1170,'تكويد صنف_ارصدة'!$A$5:B1667,2,FALSE),"")</f>
        <v/>
      </c>
      <c r="E1170" s="60"/>
      <c r="F1170" s="61"/>
      <c r="G1170" s="62"/>
      <c r="H1170" s="61"/>
      <c r="I1170" s="60"/>
      <c r="AJ1170" s="3" t="str">
        <f>IF(AND(NOT(ISERR(FIND('كارت صنف'!$J$1,D1170&amp;C1170))),E1170&gt;='كارت صنف'!$J$2,E1170&lt;='كارت صنف'!$J$3),COUNT($AJ$2:AJ1169)+1,"")</f>
        <v/>
      </c>
    </row>
    <row r="1171" spans="1:36" ht="27" thickTop="1" thickBot="1">
      <c r="A1171" s="56"/>
      <c r="B1171" s="57"/>
      <c r="C1171" s="58"/>
      <c r="D1171" s="59" t="str">
        <f>IFERROR(VLOOKUP(C1171,'تكويد صنف_ارصدة'!$A$5:B1668,2,FALSE),"")</f>
        <v/>
      </c>
      <c r="E1171" s="60"/>
      <c r="F1171" s="61"/>
      <c r="G1171" s="62"/>
      <c r="H1171" s="61"/>
      <c r="I1171" s="60"/>
      <c r="AJ1171" s="3" t="str">
        <f>IF(AND(NOT(ISERR(FIND('كارت صنف'!$J$1,D1171&amp;C1171))),E1171&gt;='كارت صنف'!$J$2,E1171&lt;='كارت صنف'!$J$3),COUNT($AJ$2:AJ1170)+1,"")</f>
        <v/>
      </c>
    </row>
    <row r="1172" spans="1:36" ht="27" thickTop="1" thickBot="1">
      <c r="A1172" s="56"/>
      <c r="B1172" s="57"/>
      <c r="C1172" s="58"/>
      <c r="D1172" s="59" t="str">
        <f>IFERROR(VLOOKUP(C1172,'تكويد صنف_ارصدة'!$A$5:B1669,2,FALSE),"")</f>
        <v/>
      </c>
      <c r="E1172" s="60"/>
      <c r="F1172" s="61"/>
      <c r="G1172" s="62"/>
      <c r="H1172" s="61"/>
      <c r="I1172" s="60"/>
      <c r="AJ1172" s="3" t="str">
        <f>IF(AND(NOT(ISERR(FIND('كارت صنف'!$J$1,D1172&amp;C1172))),E1172&gt;='كارت صنف'!$J$2,E1172&lt;='كارت صنف'!$J$3),COUNT($AJ$2:AJ1171)+1,"")</f>
        <v/>
      </c>
    </row>
    <row r="1173" spans="1:36" ht="27" thickTop="1" thickBot="1">
      <c r="A1173" s="56"/>
      <c r="B1173" s="57"/>
      <c r="C1173" s="58"/>
      <c r="D1173" s="59" t="str">
        <f>IFERROR(VLOOKUP(C1173,'تكويد صنف_ارصدة'!$A$5:B1670,2,FALSE),"")</f>
        <v/>
      </c>
      <c r="E1173" s="60"/>
      <c r="F1173" s="61"/>
      <c r="G1173" s="62"/>
      <c r="H1173" s="61"/>
      <c r="I1173" s="60"/>
      <c r="AJ1173" s="3" t="str">
        <f>IF(AND(NOT(ISERR(FIND('كارت صنف'!$J$1,D1173&amp;C1173))),E1173&gt;='كارت صنف'!$J$2,E1173&lt;='كارت صنف'!$J$3),COUNT($AJ$2:AJ1172)+1,"")</f>
        <v/>
      </c>
    </row>
    <row r="1174" spans="1:36" ht="27" thickTop="1" thickBot="1">
      <c r="A1174" s="56"/>
      <c r="B1174" s="57"/>
      <c r="C1174" s="58"/>
      <c r="D1174" s="59" t="str">
        <f>IFERROR(VLOOKUP(C1174,'تكويد صنف_ارصدة'!$A$5:B1671,2,FALSE),"")</f>
        <v/>
      </c>
      <c r="E1174" s="60"/>
      <c r="F1174" s="61"/>
      <c r="G1174" s="62"/>
      <c r="H1174" s="61"/>
      <c r="I1174" s="60"/>
      <c r="AJ1174" s="3" t="str">
        <f>IF(AND(NOT(ISERR(FIND('كارت صنف'!$J$1,D1174&amp;C1174))),E1174&gt;='كارت صنف'!$J$2,E1174&lt;='كارت صنف'!$J$3),COUNT($AJ$2:AJ1173)+1,"")</f>
        <v/>
      </c>
    </row>
    <row r="1175" spans="1:36" ht="27" thickTop="1" thickBot="1">
      <c r="A1175" s="56"/>
      <c r="B1175" s="57"/>
      <c r="C1175" s="58"/>
      <c r="D1175" s="59" t="str">
        <f>IFERROR(VLOOKUP(C1175,'تكويد صنف_ارصدة'!$A$5:B1672,2,FALSE),"")</f>
        <v/>
      </c>
      <c r="E1175" s="60"/>
      <c r="F1175" s="61"/>
      <c r="G1175" s="62"/>
      <c r="H1175" s="61"/>
      <c r="I1175" s="60"/>
      <c r="AJ1175" s="3" t="str">
        <f>IF(AND(NOT(ISERR(FIND('كارت صنف'!$J$1,D1175&amp;C1175))),E1175&gt;='كارت صنف'!$J$2,E1175&lt;='كارت صنف'!$J$3),COUNT($AJ$2:AJ1174)+1,"")</f>
        <v/>
      </c>
    </row>
    <row r="1176" spans="1:36" ht="27" thickTop="1" thickBot="1">
      <c r="A1176" s="56"/>
      <c r="B1176" s="57"/>
      <c r="C1176" s="58"/>
      <c r="D1176" s="59" t="str">
        <f>IFERROR(VLOOKUP(C1176,'تكويد صنف_ارصدة'!$A$5:B1673,2,FALSE),"")</f>
        <v/>
      </c>
      <c r="E1176" s="60"/>
      <c r="F1176" s="61"/>
      <c r="G1176" s="62"/>
      <c r="H1176" s="61"/>
      <c r="I1176" s="60"/>
      <c r="AJ1176" s="3" t="str">
        <f>IF(AND(NOT(ISERR(FIND('كارت صنف'!$J$1,D1176&amp;C1176))),E1176&gt;='كارت صنف'!$J$2,E1176&lt;='كارت صنف'!$J$3),COUNT($AJ$2:AJ1175)+1,"")</f>
        <v/>
      </c>
    </row>
    <row r="1177" spans="1:36" ht="27" thickTop="1" thickBot="1">
      <c r="A1177" s="56"/>
      <c r="B1177" s="57"/>
      <c r="C1177" s="58"/>
      <c r="D1177" s="59" t="str">
        <f>IFERROR(VLOOKUP(C1177,'تكويد صنف_ارصدة'!$A$5:B1674,2,FALSE),"")</f>
        <v/>
      </c>
      <c r="E1177" s="60"/>
      <c r="F1177" s="61"/>
      <c r="G1177" s="62"/>
      <c r="H1177" s="61"/>
      <c r="I1177" s="60"/>
      <c r="AJ1177" s="3" t="str">
        <f>IF(AND(NOT(ISERR(FIND('كارت صنف'!$J$1,D1177&amp;C1177))),E1177&gt;='كارت صنف'!$J$2,E1177&lt;='كارت صنف'!$J$3),COUNT($AJ$2:AJ1176)+1,"")</f>
        <v/>
      </c>
    </row>
    <row r="1178" spans="1:36" ht="27" thickTop="1" thickBot="1">
      <c r="A1178" s="56"/>
      <c r="B1178" s="57"/>
      <c r="C1178" s="58"/>
      <c r="D1178" s="59" t="str">
        <f>IFERROR(VLOOKUP(C1178,'تكويد صنف_ارصدة'!$A$5:B1675,2,FALSE),"")</f>
        <v/>
      </c>
      <c r="E1178" s="60"/>
      <c r="F1178" s="61"/>
      <c r="G1178" s="62"/>
      <c r="H1178" s="61"/>
      <c r="I1178" s="60"/>
      <c r="AJ1178" s="3" t="str">
        <f>IF(AND(NOT(ISERR(FIND('كارت صنف'!$J$1,D1178&amp;C1178))),E1178&gt;='كارت صنف'!$J$2,E1178&lt;='كارت صنف'!$J$3),COUNT($AJ$2:AJ1177)+1,"")</f>
        <v/>
      </c>
    </row>
    <row r="1179" spans="1:36" ht="27" thickTop="1" thickBot="1">
      <c r="A1179" s="56"/>
      <c r="B1179" s="57"/>
      <c r="C1179" s="58"/>
      <c r="D1179" s="59" t="str">
        <f>IFERROR(VLOOKUP(C1179,'تكويد صنف_ارصدة'!$A$5:B1676,2,FALSE),"")</f>
        <v/>
      </c>
      <c r="E1179" s="60"/>
      <c r="F1179" s="61"/>
      <c r="G1179" s="62"/>
      <c r="H1179" s="61"/>
      <c r="I1179" s="60"/>
      <c r="AJ1179" s="3" t="str">
        <f>IF(AND(NOT(ISERR(FIND('كارت صنف'!$J$1,D1179&amp;C1179))),E1179&gt;='كارت صنف'!$J$2,E1179&lt;='كارت صنف'!$J$3),COUNT($AJ$2:AJ1178)+1,"")</f>
        <v/>
      </c>
    </row>
    <row r="1180" spans="1:36" ht="27" thickTop="1" thickBot="1">
      <c r="A1180" s="56"/>
      <c r="B1180" s="57"/>
      <c r="C1180" s="58"/>
      <c r="D1180" s="59" t="str">
        <f>IFERROR(VLOOKUP(C1180,'تكويد صنف_ارصدة'!$A$5:B1677,2,FALSE),"")</f>
        <v/>
      </c>
      <c r="E1180" s="60"/>
      <c r="F1180" s="61"/>
      <c r="G1180" s="62"/>
      <c r="H1180" s="61"/>
      <c r="I1180" s="60"/>
      <c r="AJ1180" s="3" t="str">
        <f>IF(AND(NOT(ISERR(FIND('كارت صنف'!$J$1,D1180&amp;C1180))),E1180&gt;='كارت صنف'!$J$2,E1180&lt;='كارت صنف'!$J$3),COUNT($AJ$2:AJ1179)+1,"")</f>
        <v/>
      </c>
    </row>
    <row r="1181" spans="1:36" ht="27" thickTop="1" thickBot="1">
      <c r="A1181" s="56"/>
      <c r="B1181" s="57"/>
      <c r="C1181" s="58"/>
      <c r="D1181" s="59" t="str">
        <f>IFERROR(VLOOKUP(C1181,'تكويد صنف_ارصدة'!$A$5:B1678,2,FALSE),"")</f>
        <v/>
      </c>
      <c r="E1181" s="60"/>
      <c r="F1181" s="61"/>
      <c r="G1181" s="62"/>
      <c r="H1181" s="61"/>
      <c r="I1181" s="60"/>
      <c r="AJ1181" s="3" t="str">
        <f>IF(AND(NOT(ISERR(FIND('كارت صنف'!$J$1,D1181&amp;C1181))),E1181&gt;='كارت صنف'!$J$2,E1181&lt;='كارت صنف'!$J$3),COUNT($AJ$2:AJ1180)+1,"")</f>
        <v/>
      </c>
    </row>
    <row r="1182" spans="1:36" ht="27" thickTop="1" thickBot="1">
      <c r="A1182" s="56"/>
      <c r="B1182" s="57"/>
      <c r="C1182" s="58"/>
      <c r="D1182" s="59" t="str">
        <f>IFERROR(VLOOKUP(C1182,'تكويد صنف_ارصدة'!$A$5:B1679,2,FALSE),"")</f>
        <v/>
      </c>
      <c r="E1182" s="60"/>
      <c r="F1182" s="61"/>
      <c r="G1182" s="62"/>
      <c r="H1182" s="61"/>
      <c r="I1182" s="60"/>
      <c r="AJ1182" s="3" t="str">
        <f>IF(AND(NOT(ISERR(FIND('كارت صنف'!$J$1,D1182&amp;C1182))),E1182&gt;='كارت صنف'!$J$2,E1182&lt;='كارت صنف'!$J$3),COUNT($AJ$2:AJ1181)+1,"")</f>
        <v/>
      </c>
    </row>
    <row r="1183" spans="1:36" ht="27" thickTop="1" thickBot="1">
      <c r="A1183" s="56"/>
      <c r="B1183" s="57"/>
      <c r="C1183" s="58"/>
      <c r="D1183" s="59" t="str">
        <f>IFERROR(VLOOKUP(C1183,'تكويد صنف_ارصدة'!$A$5:B1680,2,FALSE),"")</f>
        <v/>
      </c>
      <c r="E1183" s="60"/>
      <c r="F1183" s="61"/>
      <c r="G1183" s="62"/>
      <c r="H1183" s="61"/>
      <c r="I1183" s="60"/>
      <c r="AJ1183" s="3" t="str">
        <f>IF(AND(NOT(ISERR(FIND('كارت صنف'!$J$1,D1183&amp;C1183))),E1183&gt;='كارت صنف'!$J$2,E1183&lt;='كارت صنف'!$J$3),COUNT($AJ$2:AJ1182)+1,"")</f>
        <v/>
      </c>
    </row>
    <row r="1184" spans="1:36" ht="27" thickTop="1" thickBot="1">
      <c r="A1184" s="56"/>
      <c r="B1184" s="57"/>
      <c r="C1184" s="58"/>
      <c r="D1184" s="59" t="str">
        <f>IFERROR(VLOOKUP(C1184,'تكويد صنف_ارصدة'!$A$5:B1681,2,FALSE),"")</f>
        <v/>
      </c>
      <c r="E1184" s="60"/>
      <c r="F1184" s="61"/>
      <c r="G1184" s="62"/>
      <c r="H1184" s="61"/>
      <c r="I1184" s="60"/>
      <c r="AJ1184" s="3" t="str">
        <f>IF(AND(NOT(ISERR(FIND('كارت صنف'!$J$1,D1184&amp;C1184))),E1184&gt;='كارت صنف'!$J$2,E1184&lt;='كارت صنف'!$J$3),COUNT($AJ$2:AJ1183)+1,"")</f>
        <v/>
      </c>
    </row>
    <row r="1185" spans="1:36" ht="27" thickTop="1" thickBot="1">
      <c r="A1185" s="56"/>
      <c r="B1185" s="57"/>
      <c r="C1185" s="58"/>
      <c r="D1185" s="59" t="str">
        <f>IFERROR(VLOOKUP(C1185,'تكويد صنف_ارصدة'!$A$5:B1682,2,FALSE),"")</f>
        <v/>
      </c>
      <c r="E1185" s="60"/>
      <c r="F1185" s="61"/>
      <c r="G1185" s="62"/>
      <c r="H1185" s="61"/>
      <c r="I1185" s="60"/>
      <c r="AJ1185" s="3" t="str">
        <f>IF(AND(NOT(ISERR(FIND('كارت صنف'!$J$1,D1185&amp;C1185))),E1185&gt;='كارت صنف'!$J$2,E1185&lt;='كارت صنف'!$J$3),COUNT($AJ$2:AJ1184)+1,"")</f>
        <v/>
      </c>
    </row>
    <row r="1186" spans="1:36" ht="27" thickTop="1" thickBot="1">
      <c r="A1186" s="56"/>
      <c r="B1186" s="57"/>
      <c r="C1186" s="58"/>
      <c r="D1186" s="59" t="str">
        <f>IFERROR(VLOOKUP(C1186,'تكويد صنف_ارصدة'!$A$5:B1683,2,FALSE),"")</f>
        <v/>
      </c>
      <c r="E1186" s="60"/>
      <c r="F1186" s="61"/>
      <c r="G1186" s="62"/>
      <c r="H1186" s="61"/>
      <c r="I1186" s="60"/>
      <c r="AJ1186" s="3" t="str">
        <f>IF(AND(NOT(ISERR(FIND('كارت صنف'!$J$1,D1186&amp;C1186))),E1186&gt;='كارت صنف'!$J$2,E1186&lt;='كارت صنف'!$J$3),COUNT($AJ$2:AJ1185)+1,"")</f>
        <v/>
      </c>
    </row>
    <row r="1187" spans="1:36" ht="27" thickTop="1" thickBot="1">
      <c r="A1187" s="56"/>
      <c r="B1187" s="57"/>
      <c r="C1187" s="58"/>
      <c r="D1187" s="59" t="str">
        <f>IFERROR(VLOOKUP(C1187,'تكويد صنف_ارصدة'!$A$5:B1684,2,FALSE),"")</f>
        <v/>
      </c>
      <c r="E1187" s="60"/>
      <c r="F1187" s="61"/>
      <c r="G1187" s="62"/>
      <c r="H1187" s="61"/>
      <c r="I1187" s="60"/>
      <c r="AJ1187" s="3" t="str">
        <f>IF(AND(NOT(ISERR(FIND('كارت صنف'!$J$1,D1187&amp;C1187))),E1187&gt;='كارت صنف'!$J$2,E1187&lt;='كارت صنف'!$J$3),COUNT($AJ$2:AJ1186)+1,"")</f>
        <v/>
      </c>
    </row>
    <row r="1188" spans="1:36" ht="27" thickTop="1" thickBot="1">
      <c r="A1188" s="56"/>
      <c r="B1188" s="57"/>
      <c r="C1188" s="58"/>
      <c r="D1188" s="59" t="str">
        <f>IFERROR(VLOOKUP(C1188,'تكويد صنف_ارصدة'!$A$5:B1685,2,FALSE),"")</f>
        <v/>
      </c>
      <c r="E1188" s="60"/>
      <c r="F1188" s="61"/>
      <c r="G1188" s="62"/>
      <c r="H1188" s="61"/>
      <c r="I1188" s="60"/>
      <c r="AJ1188" s="3" t="str">
        <f>IF(AND(NOT(ISERR(FIND('كارت صنف'!$J$1,D1188&amp;C1188))),E1188&gt;='كارت صنف'!$J$2,E1188&lt;='كارت صنف'!$J$3),COUNT($AJ$2:AJ1187)+1,"")</f>
        <v/>
      </c>
    </row>
    <row r="1189" spans="1:36" ht="27" thickTop="1" thickBot="1">
      <c r="A1189" s="56"/>
      <c r="B1189" s="57"/>
      <c r="C1189" s="58"/>
      <c r="D1189" s="59" t="str">
        <f>IFERROR(VLOOKUP(C1189,'تكويد صنف_ارصدة'!$A$5:B1686,2,FALSE),"")</f>
        <v/>
      </c>
      <c r="E1189" s="60"/>
      <c r="F1189" s="61"/>
      <c r="G1189" s="62"/>
      <c r="H1189" s="61"/>
      <c r="I1189" s="60"/>
      <c r="AJ1189" s="3" t="str">
        <f>IF(AND(NOT(ISERR(FIND('كارت صنف'!$J$1,D1189&amp;C1189))),E1189&gt;='كارت صنف'!$J$2,E1189&lt;='كارت صنف'!$J$3),COUNT($AJ$2:AJ1188)+1,"")</f>
        <v/>
      </c>
    </row>
    <row r="1190" spans="1:36" ht="27" thickTop="1" thickBot="1">
      <c r="A1190" s="56"/>
      <c r="B1190" s="57"/>
      <c r="C1190" s="58"/>
      <c r="D1190" s="59" t="str">
        <f>IFERROR(VLOOKUP(C1190,'تكويد صنف_ارصدة'!$A$5:B1687,2,FALSE),"")</f>
        <v/>
      </c>
      <c r="E1190" s="60"/>
      <c r="F1190" s="61"/>
      <c r="G1190" s="62"/>
      <c r="H1190" s="61"/>
      <c r="I1190" s="60"/>
      <c r="AJ1190" s="3" t="str">
        <f>IF(AND(NOT(ISERR(FIND('كارت صنف'!$J$1,D1190&amp;C1190))),E1190&gt;='كارت صنف'!$J$2,E1190&lt;='كارت صنف'!$J$3),COUNT($AJ$2:AJ1189)+1,"")</f>
        <v/>
      </c>
    </row>
    <row r="1191" spans="1:36" ht="27" thickTop="1" thickBot="1">
      <c r="A1191" s="56"/>
      <c r="B1191" s="57"/>
      <c r="C1191" s="58"/>
      <c r="D1191" s="59" t="str">
        <f>IFERROR(VLOOKUP(C1191,'تكويد صنف_ارصدة'!$A$5:B1688,2,FALSE),"")</f>
        <v/>
      </c>
      <c r="E1191" s="60"/>
      <c r="F1191" s="61"/>
      <c r="G1191" s="62"/>
      <c r="H1191" s="61"/>
      <c r="I1191" s="60"/>
      <c r="AJ1191" s="3" t="str">
        <f>IF(AND(NOT(ISERR(FIND('كارت صنف'!$J$1,D1191&amp;C1191))),E1191&gt;='كارت صنف'!$J$2,E1191&lt;='كارت صنف'!$J$3),COUNT($AJ$2:AJ1190)+1,"")</f>
        <v/>
      </c>
    </row>
    <row r="1192" spans="1:36" ht="27" thickTop="1" thickBot="1">
      <c r="A1192" s="56"/>
      <c r="B1192" s="57"/>
      <c r="C1192" s="58"/>
      <c r="D1192" s="59" t="str">
        <f>IFERROR(VLOOKUP(C1192,'تكويد صنف_ارصدة'!$A$5:B1689,2,FALSE),"")</f>
        <v/>
      </c>
      <c r="E1192" s="60"/>
      <c r="F1192" s="61"/>
      <c r="G1192" s="62"/>
      <c r="H1192" s="61"/>
      <c r="I1192" s="60"/>
      <c r="AJ1192" s="3" t="str">
        <f>IF(AND(NOT(ISERR(FIND('كارت صنف'!$J$1,D1192&amp;C1192))),E1192&gt;='كارت صنف'!$J$2,E1192&lt;='كارت صنف'!$J$3),COUNT($AJ$2:AJ1191)+1,"")</f>
        <v/>
      </c>
    </row>
    <row r="1193" spans="1:36" ht="27" thickTop="1" thickBot="1">
      <c r="A1193" s="56"/>
      <c r="B1193" s="57"/>
      <c r="C1193" s="58"/>
      <c r="D1193" s="59" t="str">
        <f>IFERROR(VLOOKUP(C1193,'تكويد صنف_ارصدة'!$A$5:B1690,2,FALSE),"")</f>
        <v/>
      </c>
      <c r="E1193" s="60"/>
      <c r="F1193" s="61"/>
      <c r="G1193" s="62"/>
      <c r="H1193" s="61"/>
      <c r="I1193" s="60"/>
      <c r="AJ1193" s="3" t="str">
        <f>IF(AND(NOT(ISERR(FIND('كارت صنف'!$J$1,D1193&amp;C1193))),E1193&gt;='كارت صنف'!$J$2,E1193&lt;='كارت صنف'!$J$3),COUNT($AJ$2:AJ1192)+1,"")</f>
        <v/>
      </c>
    </row>
    <row r="1194" spans="1:36" ht="27" thickTop="1" thickBot="1">
      <c r="A1194" s="56"/>
      <c r="B1194" s="57"/>
      <c r="C1194" s="58"/>
      <c r="D1194" s="59" t="str">
        <f>IFERROR(VLOOKUP(C1194,'تكويد صنف_ارصدة'!$A$5:B1691,2,FALSE),"")</f>
        <v/>
      </c>
      <c r="E1194" s="60"/>
      <c r="F1194" s="61"/>
      <c r="G1194" s="62"/>
      <c r="H1194" s="61"/>
      <c r="I1194" s="60"/>
      <c r="AJ1194" s="3" t="str">
        <f>IF(AND(NOT(ISERR(FIND('كارت صنف'!$J$1,D1194&amp;C1194))),E1194&gt;='كارت صنف'!$J$2,E1194&lt;='كارت صنف'!$J$3),COUNT($AJ$2:AJ1193)+1,"")</f>
        <v/>
      </c>
    </row>
    <row r="1195" spans="1:36" ht="27" thickTop="1" thickBot="1">
      <c r="A1195" s="56"/>
      <c r="B1195" s="57"/>
      <c r="C1195" s="58"/>
      <c r="D1195" s="59" t="str">
        <f>IFERROR(VLOOKUP(C1195,'تكويد صنف_ارصدة'!$A$5:B1692,2,FALSE),"")</f>
        <v/>
      </c>
      <c r="E1195" s="60"/>
      <c r="F1195" s="61"/>
      <c r="G1195" s="62"/>
      <c r="H1195" s="61"/>
      <c r="I1195" s="60"/>
      <c r="AJ1195" s="3" t="str">
        <f>IF(AND(NOT(ISERR(FIND('كارت صنف'!$J$1,D1195&amp;C1195))),E1195&gt;='كارت صنف'!$J$2,E1195&lt;='كارت صنف'!$J$3),COUNT($AJ$2:AJ1194)+1,"")</f>
        <v/>
      </c>
    </row>
    <row r="1196" spans="1:36" ht="27" thickTop="1" thickBot="1">
      <c r="A1196" s="56"/>
      <c r="B1196" s="57"/>
      <c r="C1196" s="58"/>
      <c r="D1196" s="59" t="str">
        <f>IFERROR(VLOOKUP(C1196,'تكويد صنف_ارصدة'!$A$5:B1693,2,FALSE),"")</f>
        <v/>
      </c>
      <c r="E1196" s="60"/>
      <c r="F1196" s="61"/>
      <c r="G1196" s="62"/>
      <c r="H1196" s="61"/>
      <c r="I1196" s="60"/>
      <c r="AJ1196" s="3" t="str">
        <f>IF(AND(NOT(ISERR(FIND('كارت صنف'!$J$1,D1196&amp;C1196))),E1196&gt;='كارت صنف'!$J$2,E1196&lt;='كارت صنف'!$J$3),COUNT($AJ$2:AJ1195)+1,"")</f>
        <v/>
      </c>
    </row>
    <row r="1197" spans="1:36" ht="27" thickTop="1" thickBot="1">
      <c r="A1197" s="56"/>
      <c r="B1197" s="57"/>
      <c r="C1197" s="58"/>
      <c r="D1197" s="59" t="str">
        <f>IFERROR(VLOOKUP(C1197,'تكويد صنف_ارصدة'!$A$5:B1694,2,FALSE),"")</f>
        <v/>
      </c>
      <c r="E1197" s="60"/>
      <c r="F1197" s="61"/>
      <c r="G1197" s="62"/>
      <c r="H1197" s="61"/>
      <c r="I1197" s="60"/>
      <c r="AJ1197" s="3" t="str">
        <f>IF(AND(NOT(ISERR(FIND('كارت صنف'!$J$1,D1197&amp;C1197))),E1197&gt;='كارت صنف'!$J$2,E1197&lt;='كارت صنف'!$J$3),COUNT($AJ$2:AJ1196)+1,"")</f>
        <v/>
      </c>
    </row>
    <row r="1198" spans="1:36" ht="27" thickTop="1" thickBot="1">
      <c r="A1198" s="56"/>
      <c r="B1198" s="57"/>
      <c r="C1198" s="58"/>
      <c r="D1198" s="59" t="str">
        <f>IFERROR(VLOOKUP(C1198,'تكويد صنف_ارصدة'!$A$5:B1695,2,FALSE),"")</f>
        <v/>
      </c>
      <c r="E1198" s="60"/>
      <c r="F1198" s="61"/>
      <c r="G1198" s="62"/>
      <c r="H1198" s="61"/>
      <c r="I1198" s="60"/>
      <c r="AJ1198" s="3" t="str">
        <f>IF(AND(NOT(ISERR(FIND('كارت صنف'!$J$1,D1198&amp;C1198))),E1198&gt;='كارت صنف'!$J$2,E1198&lt;='كارت صنف'!$J$3),COUNT($AJ$2:AJ1197)+1,"")</f>
        <v/>
      </c>
    </row>
    <row r="1199" spans="1:36" ht="27" thickTop="1" thickBot="1">
      <c r="A1199" s="56"/>
      <c r="B1199" s="57"/>
      <c r="C1199" s="58"/>
      <c r="D1199" s="59" t="str">
        <f>IFERROR(VLOOKUP(C1199,'تكويد صنف_ارصدة'!$A$5:B1696,2,FALSE),"")</f>
        <v/>
      </c>
      <c r="E1199" s="60"/>
      <c r="F1199" s="61"/>
      <c r="G1199" s="62"/>
      <c r="H1199" s="61"/>
      <c r="I1199" s="60"/>
      <c r="AJ1199" s="3" t="str">
        <f>IF(AND(NOT(ISERR(FIND('كارت صنف'!$J$1,D1199&amp;C1199))),E1199&gt;='كارت صنف'!$J$2,E1199&lt;='كارت صنف'!$J$3),COUNT($AJ$2:AJ1198)+1,"")</f>
        <v/>
      </c>
    </row>
    <row r="1200" spans="1:36" ht="27" thickTop="1" thickBot="1">
      <c r="A1200" s="56"/>
      <c r="B1200" s="57"/>
      <c r="C1200" s="58"/>
      <c r="D1200" s="59" t="str">
        <f>IFERROR(VLOOKUP(C1200,'تكويد صنف_ارصدة'!$A$5:B1697,2,FALSE),"")</f>
        <v/>
      </c>
      <c r="E1200" s="60"/>
      <c r="F1200" s="61"/>
      <c r="G1200" s="62"/>
      <c r="H1200" s="61"/>
      <c r="I1200" s="60"/>
      <c r="AJ1200" s="3" t="str">
        <f>IF(AND(NOT(ISERR(FIND('كارت صنف'!$J$1,D1200&amp;C1200))),E1200&gt;='كارت صنف'!$J$2,E1200&lt;='كارت صنف'!$J$3),COUNT($AJ$2:AJ1199)+1,"")</f>
        <v/>
      </c>
    </row>
    <row r="1201" spans="1:36" ht="27" thickTop="1" thickBot="1">
      <c r="A1201" s="56"/>
      <c r="B1201" s="57"/>
      <c r="C1201" s="58"/>
      <c r="D1201" s="59" t="str">
        <f>IFERROR(VLOOKUP(C1201,'تكويد صنف_ارصدة'!$A$5:B1698,2,FALSE),"")</f>
        <v/>
      </c>
      <c r="E1201" s="60"/>
      <c r="F1201" s="61"/>
      <c r="G1201" s="62"/>
      <c r="H1201" s="61"/>
      <c r="I1201" s="60"/>
      <c r="AJ1201" s="3" t="str">
        <f>IF(AND(NOT(ISERR(FIND('كارت صنف'!$J$1,D1201&amp;C1201))),E1201&gt;='كارت صنف'!$J$2,E1201&lt;='كارت صنف'!$J$3),COUNT($AJ$2:AJ1200)+1,"")</f>
        <v/>
      </c>
    </row>
    <row r="1202" spans="1:36" ht="27" thickTop="1" thickBot="1">
      <c r="A1202" s="56"/>
      <c r="B1202" s="57"/>
      <c r="C1202" s="58"/>
      <c r="D1202" s="59" t="str">
        <f>IFERROR(VLOOKUP(C1202,'تكويد صنف_ارصدة'!$A$5:B1699,2,FALSE),"")</f>
        <v/>
      </c>
      <c r="E1202" s="60"/>
      <c r="F1202" s="61"/>
      <c r="G1202" s="62"/>
      <c r="H1202" s="61"/>
      <c r="I1202" s="60"/>
      <c r="AJ1202" s="3" t="str">
        <f>IF(AND(NOT(ISERR(FIND('كارت صنف'!$J$1,D1202&amp;C1202))),E1202&gt;='كارت صنف'!$J$2,E1202&lt;='كارت صنف'!$J$3),COUNT($AJ$2:AJ1201)+1,"")</f>
        <v/>
      </c>
    </row>
    <row r="1203" spans="1:36" ht="27" thickTop="1" thickBot="1">
      <c r="A1203" s="56"/>
      <c r="B1203" s="57"/>
      <c r="C1203" s="58"/>
      <c r="D1203" s="59" t="str">
        <f>IFERROR(VLOOKUP(C1203,'تكويد صنف_ارصدة'!$A$5:B1700,2,FALSE),"")</f>
        <v/>
      </c>
      <c r="E1203" s="60"/>
      <c r="F1203" s="61"/>
      <c r="G1203" s="62"/>
      <c r="H1203" s="61"/>
      <c r="I1203" s="60"/>
      <c r="AJ1203" s="3" t="str">
        <f>IF(AND(NOT(ISERR(FIND('كارت صنف'!$J$1,D1203&amp;C1203))),E1203&gt;='كارت صنف'!$J$2,E1203&lt;='كارت صنف'!$J$3),COUNT($AJ$2:AJ1202)+1,"")</f>
        <v/>
      </c>
    </row>
    <row r="1204" spans="1:36" ht="27" thickTop="1" thickBot="1">
      <c r="A1204" s="56"/>
      <c r="B1204" s="57"/>
      <c r="C1204" s="58"/>
      <c r="D1204" s="59" t="str">
        <f>IFERROR(VLOOKUP(C1204,'تكويد صنف_ارصدة'!$A$5:B1701,2,FALSE),"")</f>
        <v/>
      </c>
      <c r="E1204" s="60"/>
      <c r="F1204" s="61"/>
      <c r="G1204" s="62"/>
      <c r="H1204" s="61"/>
      <c r="I1204" s="60"/>
      <c r="AJ1204" s="3" t="str">
        <f>IF(AND(NOT(ISERR(FIND('كارت صنف'!$J$1,D1204&amp;C1204))),E1204&gt;='كارت صنف'!$J$2,E1204&lt;='كارت صنف'!$J$3),COUNT($AJ$2:AJ1203)+1,"")</f>
        <v/>
      </c>
    </row>
    <row r="1205" spans="1:36" ht="27" thickTop="1" thickBot="1">
      <c r="A1205" s="56"/>
      <c r="B1205" s="57"/>
      <c r="C1205" s="58"/>
      <c r="D1205" s="59" t="str">
        <f>IFERROR(VLOOKUP(C1205,'تكويد صنف_ارصدة'!$A$5:B1702,2,FALSE),"")</f>
        <v/>
      </c>
      <c r="E1205" s="60"/>
      <c r="F1205" s="61"/>
      <c r="G1205" s="62"/>
      <c r="H1205" s="61"/>
      <c r="I1205" s="60"/>
      <c r="AJ1205" s="3" t="str">
        <f>IF(AND(NOT(ISERR(FIND('كارت صنف'!$J$1,D1205&amp;C1205))),E1205&gt;='كارت صنف'!$J$2,E1205&lt;='كارت صنف'!$J$3),COUNT($AJ$2:AJ1204)+1,"")</f>
        <v/>
      </c>
    </row>
    <row r="1206" spans="1:36" ht="27" thickTop="1" thickBot="1">
      <c r="A1206" s="56"/>
      <c r="B1206" s="57"/>
      <c r="C1206" s="58"/>
      <c r="D1206" s="59" t="str">
        <f>IFERROR(VLOOKUP(C1206,'تكويد صنف_ارصدة'!$A$5:B1703,2,FALSE),"")</f>
        <v/>
      </c>
      <c r="E1206" s="60"/>
      <c r="F1206" s="61"/>
      <c r="G1206" s="62"/>
      <c r="H1206" s="61"/>
      <c r="I1206" s="60"/>
      <c r="AJ1206" s="3" t="str">
        <f>IF(AND(NOT(ISERR(FIND('كارت صنف'!$J$1,D1206&amp;C1206))),E1206&gt;='كارت صنف'!$J$2,E1206&lt;='كارت صنف'!$J$3),COUNT($AJ$2:AJ1205)+1,"")</f>
        <v/>
      </c>
    </row>
    <row r="1207" spans="1:36" ht="27" thickTop="1" thickBot="1">
      <c r="A1207" s="56"/>
      <c r="B1207" s="57"/>
      <c r="C1207" s="58"/>
      <c r="D1207" s="59" t="str">
        <f>IFERROR(VLOOKUP(C1207,'تكويد صنف_ارصدة'!$A$5:B1704,2,FALSE),"")</f>
        <v/>
      </c>
      <c r="E1207" s="60"/>
      <c r="F1207" s="61"/>
      <c r="G1207" s="62"/>
      <c r="H1207" s="61"/>
      <c r="I1207" s="60"/>
      <c r="AJ1207" s="3" t="str">
        <f>IF(AND(NOT(ISERR(FIND('كارت صنف'!$J$1,D1207&amp;C1207))),E1207&gt;='كارت صنف'!$J$2,E1207&lt;='كارت صنف'!$J$3),COUNT($AJ$2:AJ1206)+1,"")</f>
        <v/>
      </c>
    </row>
    <row r="1208" spans="1:36" ht="27" thickTop="1" thickBot="1">
      <c r="A1208" s="56"/>
      <c r="B1208" s="57"/>
      <c r="C1208" s="58"/>
      <c r="D1208" s="59" t="str">
        <f>IFERROR(VLOOKUP(C1208,'تكويد صنف_ارصدة'!$A$5:B1705,2,FALSE),"")</f>
        <v/>
      </c>
      <c r="E1208" s="60"/>
      <c r="F1208" s="61"/>
      <c r="G1208" s="62"/>
      <c r="H1208" s="61"/>
      <c r="I1208" s="60"/>
      <c r="AJ1208" s="3" t="str">
        <f>IF(AND(NOT(ISERR(FIND('كارت صنف'!$J$1,D1208&amp;C1208))),E1208&gt;='كارت صنف'!$J$2,E1208&lt;='كارت صنف'!$J$3),COUNT($AJ$2:AJ1207)+1,"")</f>
        <v/>
      </c>
    </row>
    <row r="1209" spans="1:36" ht="27" thickTop="1" thickBot="1">
      <c r="A1209" s="56"/>
      <c r="B1209" s="57"/>
      <c r="C1209" s="58"/>
      <c r="D1209" s="59" t="str">
        <f>IFERROR(VLOOKUP(C1209,'تكويد صنف_ارصدة'!$A$5:B1706,2,FALSE),"")</f>
        <v/>
      </c>
      <c r="E1209" s="60"/>
      <c r="F1209" s="61"/>
      <c r="G1209" s="62"/>
      <c r="H1209" s="61"/>
      <c r="I1209" s="60"/>
      <c r="AJ1209" s="3" t="str">
        <f>IF(AND(NOT(ISERR(FIND('كارت صنف'!$J$1,D1209&amp;C1209))),E1209&gt;='كارت صنف'!$J$2,E1209&lt;='كارت صنف'!$J$3),COUNT($AJ$2:AJ1208)+1,"")</f>
        <v/>
      </c>
    </row>
    <row r="1210" spans="1:36" ht="27" thickTop="1" thickBot="1">
      <c r="A1210" s="56"/>
      <c r="B1210" s="57"/>
      <c r="C1210" s="58"/>
      <c r="D1210" s="59" t="str">
        <f>IFERROR(VLOOKUP(C1210,'تكويد صنف_ارصدة'!$A$5:B1707,2,FALSE),"")</f>
        <v/>
      </c>
      <c r="E1210" s="60"/>
      <c r="F1210" s="61"/>
      <c r="G1210" s="62"/>
      <c r="H1210" s="61"/>
      <c r="I1210" s="60"/>
      <c r="AJ1210" s="3" t="str">
        <f>IF(AND(NOT(ISERR(FIND('كارت صنف'!$J$1,D1210&amp;C1210))),E1210&gt;='كارت صنف'!$J$2,E1210&lt;='كارت صنف'!$J$3),COUNT($AJ$2:AJ1209)+1,"")</f>
        <v/>
      </c>
    </row>
    <row r="1211" spans="1:36" ht="27" thickTop="1" thickBot="1">
      <c r="A1211" s="56"/>
      <c r="B1211" s="57"/>
      <c r="C1211" s="58"/>
      <c r="D1211" s="59" t="str">
        <f>IFERROR(VLOOKUP(C1211,'تكويد صنف_ارصدة'!$A$5:B1708,2,FALSE),"")</f>
        <v/>
      </c>
      <c r="E1211" s="60"/>
      <c r="F1211" s="61"/>
      <c r="G1211" s="62"/>
      <c r="H1211" s="61"/>
      <c r="I1211" s="60"/>
      <c r="AJ1211" s="3" t="str">
        <f>IF(AND(NOT(ISERR(FIND('كارت صنف'!$J$1,D1211&amp;C1211))),E1211&gt;='كارت صنف'!$J$2,E1211&lt;='كارت صنف'!$J$3),COUNT($AJ$2:AJ1210)+1,"")</f>
        <v/>
      </c>
    </row>
    <row r="1212" spans="1:36" ht="27" thickTop="1" thickBot="1">
      <c r="A1212" s="56"/>
      <c r="B1212" s="57"/>
      <c r="C1212" s="58"/>
      <c r="D1212" s="59" t="str">
        <f>IFERROR(VLOOKUP(C1212,'تكويد صنف_ارصدة'!$A$5:B1709,2,FALSE),"")</f>
        <v/>
      </c>
      <c r="E1212" s="60"/>
      <c r="F1212" s="61"/>
      <c r="G1212" s="62"/>
      <c r="H1212" s="61"/>
      <c r="I1212" s="60"/>
      <c r="AJ1212" s="3" t="str">
        <f>IF(AND(NOT(ISERR(FIND('كارت صنف'!$J$1,D1212&amp;C1212))),E1212&gt;='كارت صنف'!$J$2,E1212&lt;='كارت صنف'!$J$3),COUNT($AJ$2:AJ1211)+1,"")</f>
        <v/>
      </c>
    </row>
    <row r="1213" spans="1:36" ht="27" thickTop="1" thickBot="1">
      <c r="A1213" s="56"/>
      <c r="B1213" s="57"/>
      <c r="C1213" s="58"/>
      <c r="D1213" s="59" t="str">
        <f>IFERROR(VLOOKUP(C1213,'تكويد صنف_ارصدة'!$A$5:B1710,2,FALSE),"")</f>
        <v/>
      </c>
      <c r="E1213" s="60"/>
      <c r="F1213" s="61"/>
      <c r="G1213" s="62"/>
      <c r="H1213" s="61"/>
      <c r="I1213" s="60"/>
      <c r="AJ1213" s="3" t="str">
        <f>IF(AND(NOT(ISERR(FIND('كارت صنف'!$J$1,D1213&amp;C1213))),E1213&gt;='كارت صنف'!$J$2,E1213&lt;='كارت صنف'!$J$3),COUNT($AJ$2:AJ1212)+1,"")</f>
        <v/>
      </c>
    </row>
    <row r="1214" spans="1:36" ht="27" thickTop="1" thickBot="1">
      <c r="A1214" s="56"/>
      <c r="B1214" s="57"/>
      <c r="C1214" s="58"/>
      <c r="D1214" s="59" t="str">
        <f>IFERROR(VLOOKUP(C1214,'تكويد صنف_ارصدة'!$A$5:B1711,2,FALSE),"")</f>
        <v/>
      </c>
      <c r="E1214" s="60"/>
      <c r="F1214" s="61"/>
      <c r="G1214" s="62"/>
      <c r="H1214" s="61"/>
      <c r="I1214" s="60"/>
      <c r="AJ1214" s="3" t="str">
        <f>IF(AND(NOT(ISERR(FIND('كارت صنف'!$J$1,D1214&amp;C1214))),E1214&gt;='كارت صنف'!$J$2,E1214&lt;='كارت صنف'!$J$3),COUNT($AJ$2:AJ1213)+1,"")</f>
        <v/>
      </c>
    </row>
    <row r="1215" spans="1:36" ht="27" thickTop="1" thickBot="1">
      <c r="A1215" s="56"/>
      <c r="B1215" s="57"/>
      <c r="C1215" s="58"/>
      <c r="D1215" s="59" t="str">
        <f>IFERROR(VLOOKUP(C1215,'تكويد صنف_ارصدة'!$A$5:B1712,2,FALSE),"")</f>
        <v/>
      </c>
      <c r="E1215" s="60"/>
      <c r="F1215" s="61"/>
      <c r="G1215" s="62"/>
      <c r="H1215" s="61"/>
      <c r="I1215" s="60"/>
      <c r="AJ1215" s="3" t="str">
        <f>IF(AND(NOT(ISERR(FIND('كارت صنف'!$J$1,D1215&amp;C1215))),E1215&gt;='كارت صنف'!$J$2,E1215&lt;='كارت صنف'!$J$3),COUNT($AJ$2:AJ1214)+1,"")</f>
        <v/>
      </c>
    </row>
    <row r="1216" spans="1:36" ht="27" thickTop="1" thickBot="1">
      <c r="A1216" s="56"/>
      <c r="B1216" s="57"/>
      <c r="C1216" s="58"/>
      <c r="D1216" s="59" t="str">
        <f>IFERROR(VLOOKUP(C1216,'تكويد صنف_ارصدة'!$A$5:B1713,2,FALSE),"")</f>
        <v/>
      </c>
      <c r="E1216" s="60"/>
      <c r="F1216" s="61"/>
      <c r="G1216" s="62"/>
      <c r="H1216" s="61"/>
      <c r="I1216" s="60"/>
      <c r="AJ1216" s="3" t="str">
        <f>IF(AND(NOT(ISERR(FIND('كارت صنف'!$J$1,D1216&amp;C1216))),E1216&gt;='كارت صنف'!$J$2,E1216&lt;='كارت صنف'!$J$3),COUNT($AJ$2:AJ1215)+1,"")</f>
        <v/>
      </c>
    </row>
    <row r="1217" spans="1:36" ht="27" thickTop="1" thickBot="1">
      <c r="A1217" s="56"/>
      <c r="B1217" s="57"/>
      <c r="C1217" s="58"/>
      <c r="D1217" s="59" t="str">
        <f>IFERROR(VLOOKUP(C1217,'تكويد صنف_ارصدة'!$A$5:B1714,2,FALSE),"")</f>
        <v/>
      </c>
      <c r="E1217" s="60"/>
      <c r="F1217" s="61"/>
      <c r="G1217" s="62"/>
      <c r="H1217" s="61"/>
      <c r="I1217" s="60"/>
      <c r="AJ1217" s="3" t="str">
        <f>IF(AND(NOT(ISERR(FIND('كارت صنف'!$J$1,D1217&amp;C1217))),E1217&gt;='كارت صنف'!$J$2,E1217&lt;='كارت صنف'!$J$3),COUNT($AJ$2:AJ1216)+1,"")</f>
        <v/>
      </c>
    </row>
    <row r="1218" spans="1:36" ht="27" thickTop="1" thickBot="1">
      <c r="A1218" s="56"/>
      <c r="B1218" s="57"/>
      <c r="C1218" s="58"/>
      <c r="D1218" s="59" t="str">
        <f>IFERROR(VLOOKUP(C1218,'تكويد صنف_ارصدة'!$A$5:B1715,2,FALSE),"")</f>
        <v/>
      </c>
      <c r="E1218" s="60"/>
      <c r="F1218" s="61"/>
      <c r="G1218" s="62"/>
      <c r="H1218" s="61"/>
      <c r="I1218" s="60"/>
      <c r="AJ1218" s="3" t="str">
        <f>IF(AND(NOT(ISERR(FIND('كارت صنف'!$J$1,D1218&amp;C1218))),E1218&gt;='كارت صنف'!$J$2,E1218&lt;='كارت صنف'!$J$3),COUNT($AJ$2:AJ1217)+1,"")</f>
        <v/>
      </c>
    </row>
    <row r="1219" spans="1:36" ht="27" thickTop="1" thickBot="1">
      <c r="A1219" s="56"/>
      <c r="B1219" s="57"/>
      <c r="C1219" s="58"/>
      <c r="D1219" s="59" t="str">
        <f>IFERROR(VLOOKUP(C1219,'تكويد صنف_ارصدة'!$A$5:B1716,2,FALSE),"")</f>
        <v/>
      </c>
      <c r="E1219" s="60"/>
      <c r="F1219" s="61"/>
      <c r="G1219" s="62"/>
      <c r="H1219" s="61"/>
      <c r="I1219" s="60"/>
      <c r="AJ1219" s="3" t="str">
        <f>IF(AND(NOT(ISERR(FIND('كارت صنف'!$J$1,D1219&amp;C1219))),E1219&gt;='كارت صنف'!$J$2,E1219&lt;='كارت صنف'!$J$3),COUNT($AJ$2:AJ1218)+1,"")</f>
        <v/>
      </c>
    </row>
    <row r="1220" spans="1:36" ht="27" thickTop="1" thickBot="1">
      <c r="A1220" s="56"/>
      <c r="B1220" s="57"/>
      <c r="C1220" s="58"/>
      <c r="D1220" s="59" t="str">
        <f>IFERROR(VLOOKUP(C1220,'تكويد صنف_ارصدة'!$A$5:B1717,2,FALSE),"")</f>
        <v/>
      </c>
      <c r="E1220" s="60"/>
      <c r="F1220" s="61"/>
      <c r="G1220" s="62"/>
      <c r="H1220" s="61"/>
      <c r="I1220" s="60"/>
      <c r="AJ1220" s="3" t="str">
        <f>IF(AND(NOT(ISERR(FIND('كارت صنف'!$J$1,D1220&amp;C1220))),E1220&gt;='كارت صنف'!$J$2,E1220&lt;='كارت صنف'!$J$3),COUNT($AJ$2:AJ1219)+1,"")</f>
        <v/>
      </c>
    </row>
    <row r="1221" spans="1:36" ht="27" thickTop="1" thickBot="1">
      <c r="A1221" s="56"/>
      <c r="B1221" s="57"/>
      <c r="C1221" s="58"/>
      <c r="D1221" s="59" t="str">
        <f>IFERROR(VLOOKUP(C1221,'تكويد صنف_ارصدة'!$A$5:B1718,2,FALSE),"")</f>
        <v/>
      </c>
      <c r="E1221" s="60"/>
      <c r="F1221" s="61"/>
      <c r="G1221" s="62"/>
      <c r="H1221" s="61"/>
      <c r="I1221" s="60"/>
      <c r="AJ1221" s="3" t="str">
        <f>IF(AND(NOT(ISERR(FIND('كارت صنف'!$J$1,D1221&amp;C1221))),E1221&gt;='كارت صنف'!$J$2,E1221&lt;='كارت صنف'!$J$3),COUNT($AJ$2:AJ1220)+1,"")</f>
        <v/>
      </c>
    </row>
    <row r="1222" spans="1:36" ht="27" thickTop="1" thickBot="1">
      <c r="A1222" s="56"/>
      <c r="B1222" s="57"/>
      <c r="C1222" s="58"/>
      <c r="D1222" s="59" t="str">
        <f>IFERROR(VLOOKUP(C1222,'تكويد صنف_ارصدة'!$A$5:B1719,2,FALSE),"")</f>
        <v/>
      </c>
      <c r="E1222" s="60"/>
      <c r="F1222" s="61"/>
      <c r="G1222" s="62"/>
      <c r="H1222" s="61"/>
      <c r="I1222" s="60"/>
      <c r="AJ1222" s="3" t="str">
        <f>IF(AND(NOT(ISERR(FIND('كارت صنف'!$J$1,D1222&amp;C1222))),E1222&gt;='كارت صنف'!$J$2,E1222&lt;='كارت صنف'!$J$3),COUNT($AJ$2:AJ1221)+1,"")</f>
        <v/>
      </c>
    </row>
    <row r="1223" spans="1:36" ht="27" thickTop="1" thickBot="1">
      <c r="A1223" s="56"/>
      <c r="B1223" s="57"/>
      <c r="C1223" s="58"/>
      <c r="D1223" s="59" t="str">
        <f>IFERROR(VLOOKUP(C1223,'تكويد صنف_ارصدة'!$A$5:B1720,2,FALSE),"")</f>
        <v/>
      </c>
      <c r="E1223" s="60"/>
      <c r="F1223" s="61"/>
      <c r="G1223" s="62"/>
      <c r="H1223" s="61"/>
      <c r="I1223" s="60"/>
      <c r="AJ1223" s="3" t="str">
        <f>IF(AND(NOT(ISERR(FIND('كارت صنف'!$J$1,D1223&amp;C1223))),E1223&gt;='كارت صنف'!$J$2,E1223&lt;='كارت صنف'!$J$3),COUNT($AJ$2:AJ1222)+1,"")</f>
        <v/>
      </c>
    </row>
    <row r="1224" spans="1:36" ht="27" thickTop="1" thickBot="1">
      <c r="A1224" s="56"/>
      <c r="B1224" s="57"/>
      <c r="C1224" s="58"/>
      <c r="D1224" s="59" t="str">
        <f>IFERROR(VLOOKUP(C1224,'تكويد صنف_ارصدة'!$A$5:B1721,2,FALSE),"")</f>
        <v/>
      </c>
      <c r="E1224" s="60"/>
      <c r="F1224" s="61"/>
      <c r="G1224" s="62"/>
      <c r="H1224" s="61"/>
      <c r="I1224" s="60"/>
      <c r="AJ1224" s="3" t="str">
        <f>IF(AND(NOT(ISERR(FIND('كارت صنف'!$J$1,D1224&amp;C1224))),E1224&gt;='كارت صنف'!$J$2,E1224&lt;='كارت صنف'!$J$3),COUNT($AJ$2:AJ1223)+1,"")</f>
        <v/>
      </c>
    </row>
    <row r="1225" spans="1:36" ht="27" thickTop="1" thickBot="1">
      <c r="A1225" s="56"/>
      <c r="B1225" s="57"/>
      <c r="C1225" s="58"/>
      <c r="D1225" s="59" t="str">
        <f>IFERROR(VLOOKUP(C1225,'تكويد صنف_ارصدة'!$A$5:B1722,2,FALSE),"")</f>
        <v/>
      </c>
      <c r="E1225" s="60"/>
      <c r="F1225" s="61"/>
      <c r="G1225" s="62"/>
      <c r="H1225" s="61"/>
      <c r="I1225" s="60"/>
      <c r="AJ1225" s="3" t="str">
        <f>IF(AND(NOT(ISERR(FIND('كارت صنف'!$J$1,D1225&amp;C1225))),E1225&gt;='كارت صنف'!$J$2,E1225&lt;='كارت صنف'!$J$3),COUNT($AJ$2:AJ1224)+1,"")</f>
        <v/>
      </c>
    </row>
    <row r="1226" spans="1:36" ht="27" thickTop="1" thickBot="1">
      <c r="A1226" s="56"/>
      <c r="B1226" s="57"/>
      <c r="C1226" s="58"/>
      <c r="D1226" s="59" t="str">
        <f>IFERROR(VLOOKUP(C1226,'تكويد صنف_ارصدة'!$A$5:B1723,2,FALSE),"")</f>
        <v/>
      </c>
      <c r="E1226" s="60"/>
      <c r="F1226" s="61"/>
      <c r="G1226" s="62"/>
      <c r="H1226" s="61"/>
      <c r="I1226" s="60"/>
      <c r="AJ1226" s="3" t="str">
        <f>IF(AND(NOT(ISERR(FIND('كارت صنف'!$J$1,D1226&amp;C1226))),E1226&gt;='كارت صنف'!$J$2,E1226&lt;='كارت صنف'!$J$3),COUNT($AJ$2:AJ1225)+1,"")</f>
        <v/>
      </c>
    </row>
    <row r="1227" spans="1:36" ht="27" thickTop="1" thickBot="1">
      <c r="A1227" s="56"/>
      <c r="B1227" s="57"/>
      <c r="C1227" s="58"/>
      <c r="D1227" s="59" t="str">
        <f>IFERROR(VLOOKUP(C1227,'تكويد صنف_ارصدة'!$A$5:B1724,2,FALSE),"")</f>
        <v/>
      </c>
      <c r="E1227" s="60"/>
      <c r="F1227" s="61"/>
      <c r="G1227" s="62"/>
      <c r="H1227" s="61"/>
      <c r="I1227" s="60"/>
      <c r="AJ1227" s="3" t="str">
        <f>IF(AND(NOT(ISERR(FIND('كارت صنف'!$J$1,D1227&amp;C1227))),E1227&gt;='كارت صنف'!$J$2,E1227&lt;='كارت صنف'!$J$3),COUNT($AJ$2:AJ1226)+1,"")</f>
        <v/>
      </c>
    </row>
    <row r="1228" spans="1:36" ht="27" thickTop="1" thickBot="1">
      <c r="A1228" s="56"/>
      <c r="B1228" s="57"/>
      <c r="C1228" s="58"/>
      <c r="D1228" s="59" t="str">
        <f>IFERROR(VLOOKUP(C1228,'تكويد صنف_ارصدة'!$A$5:B1725,2,FALSE),"")</f>
        <v/>
      </c>
      <c r="E1228" s="60"/>
      <c r="F1228" s="61"/>
      <c r="G1228" s="62"/>
      <c r="H1228" s="61"/>
      <c r="I1228" s="60"/>
      <c r="AJ1228" s="3" t="str">
        <f>IF(AND(NOT(ISERR(FIND('كارت صنف'!$J$1,D1228&amp;C1228))),E1228&gt;='كارت صنف'!$J$2,E1228&lt;='كارت صنف'!$J$3),COUNT($AJ$2:AJ1227)+1,"")</f>
        <v/>
      </c>
    </row>
    <row r="1229" spans="1:36" ht="27" thickTop="1" thickBot="1">
      <c r="A1229" s="56"/>
      <c r="B1229" s="57"/>
      <c r="C1229" s="58"/>
      <c r="D1229" s="59" t="str">
        <f>IFERROR(VLOOKUP(C1229,'تكويد صنف_ارصدة'!$A$5:B1726,2,FALSE),"")</f>
        <v/>
      </c>
      <c r="E1229" s="60"/>
      <c r="F1229" s="61"/>
      <c r="G1229" s="62"/>
      <c r="H1229" s="61"/>
      <c r="I1229" s="60"/>
      <c r="AJ1229" s="3" t="str">
        <f>IF(AND(NOT(ISERR(FIND('كارت صنف'!$J$1,D1229&amp;C1229))),E1229&gt;='كارت صنف'!$J$2,E1229&lt;='كارت صنف'!$J$3),COUNT($AJ$2:AJ1228)+1,"")</f>
        <v/>
      </c>
    </row>
    <row r="1230" spans="1:36" ht="27" thickTop="1" thickBot="1">
      <c r="A1230" s="56"/>
      <c r="B1230" s="57"/>
      <c r="C1230" s="58"/>
      <c r="D1230" s="59" t="str">
        <f>IFERROR(VLOOKUP(C1230,'تكويد صنف_ارصدة'!$A$5:B1727,2,FALSE),"")</f>
        <v/>
      </c>
      <c r="E1230" s="60"/>
      <c r="F1230" s="61"/>
      <c r="G1230" s="62"/>
      <c r="H1230" s="61"/>
      <c r="I1230" s="60"/>
      <c r="AJ1230" s="3" t="str">
        <f>IF(AND(NOT(ISERR(FIND('كارت صنف'!$J$1,D1230&amp;C1230))),E1230&gt;='كارت صنف'!$J$2,E1230&lt;='كارت صنف'!$J$3),COUNT($AJ$2:AJ1229)+1,"")</f>
        <v/>
      </c>
    </row>
    <row r="1231" spans="1:36" ht="27" thickTop="1" thickBot="1">
      <c r="A1231" s="56"/>
      <c r="B1231" s="57"/>
      <c r="C1231" s="58"/>
      <c r="D1231" s="59" t="str">
        <f>IFERROR(VLOOKUP(C1231,'تكويد صنف_ارصدة'!$A$5:B1728,2,FALSE),"")</f>
        <v/>
      </c>
      <c r="E1231" s="60"/>
      <c r="F1231" s="61"/>
      <c r="G1231" s="62"/>
      <c r="H1231" s="61"/>
      <c r="I1231" s="60"/>
      <c r="AJ1231" s="3" t="str">
        <f>IF(AND(NOT(ISERR(FIND('كارت صنف'!$J$1,D1231&amp;C1231))),E1231&gt;='كارت صنف'!$J$2,E1231&lt;='كارت صنف'!$J$3),COUNT($AJ$2:AJ1230)+1,"")</f>
        <v/>
      </c>
    </row>
    <row r="1232" spans="1:36" ht="27" thickTop="1" thickBot="1">
      <c r="A1232" s="56"/>
      <c r="B1232" s="57"/>
      <c r="C1232" s="58"/>
      <c r="D1232" s="59" t="str">
        <f>IFERROR(VLOOKUP(C1232,'تكويد صنف_ارصدة'!$A$5:B1729,2,FALSE),"")</f>
        <v/>
      </c>
      <c r="E1232" s="60"/>
      <c r="F1232" s="61"/>
      <c r="G1232" s="62"/>
      <c r="H1232" s="61"/>
      <c r="I1232" s="60"/>
      <c r="AJ1232" s="3" t="str">
        <f>IF(AND(NOT(ISERR(FIND('كارت صنف'!$J$1,D1232&amp;C1232))),E1232&gt;='كارت صنف'!$J$2,E1232&lt;='كارت صنف'!$J$3),COUNT($AJ$2:AJ1231)+1,"")</f>
        <v/>
      </c>
    </row>
    <row r="1233" spans="1:36" ht="27" thickTop="1" thickBot="1">
      <c r="A1233" s="56"/>
      <c r="B1233" s="57"/>
      <c r="C1233" s="58"/>
      <c r="D1233" s="59" t="str">
        <f>IFERROR(VLOOKUP(C1233,'تكويد صنف_ارصدة'!$A$5:B1730,2,FALSE),"")</f>
        <v/>
      </c>
      <c r="E1233" s="60"/>
      <c r="F1233" s="61"/>
      <c r="G1233" s="62"/>
      <c r="H1233" s="61"/>
      <c r="I1233" s="60"/>
      <c r="AJ1233" s="3" t="str">
        <f>IF(AND(NOT(ISERR(FIND('كارت صنف'!$J$1,D1233&amp;C1233))),E1233&gt;='كارت صنف'!$J$2,E1233&lt;='كارت صنف'!$J$3),COUNT($AJ$2:AJ1232)+1,"")</f>
        <v/>
      </c>
    </row>
    <row r="1234" spans="1:36" ht="27" thickTop="1" thickBot="1">
      <c r="A1234" s="56"/>
      <c r="B1234" s="57"/>
      <c r="C1234" s="58"/>
      <c r="D1234" s="59" t="str">
        <f>IFERROR(VLOOKUP(C1234,'تكويد صنف_ارصدة'!$A$5:B1731,2,FALSE),"")</f>
        <v/>
      </c>
      <c r="E1234" s="60"/>
      <c r="F1234" s="61"/>
      <c r="G1234" s="62"/>
      <c r="H1234" s="61"/>
      <c r="I1234" s="60"/>
      <c r="AJ1234" s="3" t="str">
        <f>IF(AND(NOT(ISERR(FIND('كارت صنف'!$J$1,D1234&amp;C1234))),E1234&gt;='كارت صنف'!$J$2,E1234&lt;='كارت صنف'!$J$3),COUNT($AJ$2:AJ1233)+1,"")</f>
        <v/>
      </c>
    </row>
    <row r="1235" spans="1:36" ht="27" thickTop="1" thickBot="1">
      <c r="A1235" s="56"/>
      <c r="B1235" s="57"/>
      <c r="C1235" s="58"/>
      <c r="D1235" s="59" t="str">
        <f>IFERROR(VLOOKUP(C1235,'تكويد صنف_ارصدة'!$A$5:B1732,2,FALSE),"")</f>
        <v/>
      </c>
      <c r="E1235" s="60"/>
      <c r="F1235" s="61"/>
      <c r="G1235" s="62"/>
      <c r="H1235" s="61"/>
      <c r="I1235" s="60"/>
      <c r="AJ1235" s="3" t="str">
        <f>IF(AND(NOT(ISERR(FIND('كارت صنف'!$J$1,D1235&amp;C1235))),E1235&gt;='كارت صنف'!$J$2,E1235&lt;='كارت صنف'!$J$3),COUNT($AJ$2:AJ1234)+1,"")</f>
        <v/>
      </c>
    </row>
    <row r="1236" spans="1:36" ht="27" thickTop="1" thickBot="1">
      <c r="A1236" s="56"/>
      <c r="B1236" s="57"/>
      <c r="C1236" s="58"/>
      <c r="D1236" s="59" t="str">
        <f>IFERROR(VLOOKUP(C1236,'تكويد صنف_ارصدة'!$A$5:B1733,2,FALSE),"")</f>
        <v/>
      </c>
      <c r="E1236" s="60"/>
      <c r="F1236" s="61"/>
      <c r="G1236" s="62"/>
      <c r="H1236" s="61"/>
      <c r="I1236" s="60"/>
      <c r="AJ1236" s="3" t="str">
        <f>IF(AND(NOT(ISERR(FIND('كارت صنف'!$J$1,D1236&amp;C1236))),E1236&gt;='كارت صنف'!$J$2,E1236&lt;='كارت صنف'!$J$3),COUNT($AJ$2:AJ1235)+1,"")</f>
        <v/>
      </c>
    </row>
    <row r="1237" spans="1:36" ht="27" thickTop="1" thickBot="1">
      <c r="A1237" s="56"/>
      <c r="B1237" s="57"/>
      <c r="C1237" s="58"/>
      <c r="D1237" s="59" t="str">
        <f>IFERROR(VLOOKUP(C1237,'تكويد صنف_ارصدة'!$A$5:B1734,2,FALSE),"")</f>
        <v/>
      </c>
      <c r="E1237" s="60"/>
      <c r="F1237" s="61"/>
      <c r="G1237" s="62"/>
      <c r="H1237" s="61"/>
      <c r="I1237" s="60"/>
      <c r="AJ1237" s="3" t="str">
        <f>IF(AND(NOT(ISERR(FIND('كارت صنف'!$J$1,D1237&amp;C1237))),E1237&gt;='كارت صنف'!$J$2,E1237&lt;='كارت صنف'!$J$3),COUNT($AJ$2:AJ1236)+1,"")</f>
        <v/>
      </c>
    </row>
    <row r="1238" spans="1:36" ht="27" thickTop="1" thickBot="1">
      <c r="A1238" s="56"/>
      <c r="B1238" s="57"/>
      <c r="C1238" s="58"/>
      <c r="D1238" s="59" t="str">
        <f>IFERROR(VLOOKUP(C1238,'تكويد صنف_ارصدة'!$A$5:B1735,2,FALSE),"")</f>
        <v/>
      </c>
      <c r="E1238" s="60"/>
      <c r="F1238" s="61"/>
      <c r="G1238" s="62"/>
      <c r="H1238" s="61"/>
      <c r="I1238" s="60"/>
      <c r="AJ1238" s="3" t="str">
        <f>IF(AND(NOT(ISERR(FIND('كارت صنف'!$J$1,D1238&amp;C1238))),E1238&gt;='كارت صنف'!$J$2,E1238&lt;='كارت صنف'!$J$3),COUNT($AJ$2:AJ1237)+1,"")</f>
        <v/>
      </c>
    </row>
    <row r="1239" spans="1:36" ht="27" thickTop="1" thickBot="1">
      <c r="A1239" s="56"/>
      <c r="B1239" s="57"/>
      <c r="C1239" s="58"/>
      <c r="D1239" s="59" t="str">
        <f>IFERROR(VLOOKUP(C1239,'تكويد صنف_ارصدة'!$A$5:B1736,2,FALSE),"")</f>
        <v/>
      </c>
      <c r="E1239" s="60"/>
      <c r="F1239" s="61"/>
      <c r="G1239" s="62"/>
      <c r="H1239" s="61"/>
      <c r="I1239" s="60"/>
      <c r="AJ1239" s="3" t="str">
        <f>IF(AND(NOT(ISERR(FIND('كارت صنف'!$J$1,D1239&amp;C1239))),E1239&gt;='كارت صنف'!$J$2,E1239&lt;='كارت صنف'!$J$3),COUNT($AJ$2:AJ1238)+1,"")</f>
        <v/>
      </c>
    </row>
    <row r="1240" spans="1:36" ht="27" thickTop="1" thickBot="1">
      <c r="A1240" s="56"/>
      <c r="B1240" s="57"/>
      <c r="C1240" s="58"/>
      <c r="D1240" s="59" t="str">
        <f>IFERROR(VLOOKUP(C1240,'تكويد صنف_ارصدة'!$A$5:B1737,2,FALSE),"")</f>
        <v/>
      </c>
      <c r="E1240" s="60"/>
      <c r="F1240" s="61"/>
      <c r="G1240" s="62"/>
      <c r="H1240" s="61"/>
      <c r="I1240" s="60"/>
      <c r="AJ1240" s="3" t="str">
        <f>IF(AND(NOT(ISERR(FIND('كارت صنف'!$J$1,D1240&amp;C1240))),E1240&gt;='كارت صنف'!$J$2,E1240&lt;='كارت صنف'!$J$3),COUNT($AJ$2:AJ1239)+1,"")</f>
        <v/>
      </c>
    </row>
    <row r="1241" spans="1:36" ht="27" thickTop="1" thickBot="1">
      <c r="A1241" s="56"/>
      <c r="B1241" s="57"/>
      <c r="C1241" s="58"/>
      <c r="D1241" s="59" t="str">
        <f>IFERROR(VLOOKUP(C1241,'تكويد صنف_ارصدة'!$A$5:B1738,2,FALSE),"")</f>
        <v/>
      </c>
      <c r="E1241" s="60"/>
      <c r="F1241" s="61"/>
      <c r="G1241" s="62"/>
      <c r="H1241" s="61"/>
      <c r="I1241" s="60"/>
      <c r="AJ1241" s="3" t="str">
        <f>IF(AND(NOT(ISERR(FIND('كارت صنف'!$J$1,D1241&amp;C1241))),E1241&gt;='كارت صنف'!$J$2,E1241&lt;='كارت صنف'!$J$3),COUNT($AJ$2:AJ1240)+1,"")</f>
        <v/>
      </c>
    </row>
    <row r="1242" spans="1:36" ht="27" thickTop="1" thickBot="1">
      <c r="A1242" s="56"/>
      <c r="B1242" s="57"/>
      <c r="C1242" s="58"/>
      <c r="D1242" s="59" t="str">
        <f>IFERROR(VLOOKUP(C1242,'تكويد صنف_ارصدة'!$A$5:B1739,2,FALSE),"")</f>
        <v/>
      </c>
      <c r="E1242" s="60"/>
      <c r="F1242" s="61"/>
      <c r="G1242" s="62"/>
      <c r="H1242" s="61"/>
      <c r="I1242" s="60"/>
      <c r="AJ1242" s="3" t="str">
        <f>IF(AND(NOT(ISERR(FIND('كارت صنف'!$J$1,D1242&amp;C1242))),E1242&gt;='كارت صنف'!$J$2,E1242&lt;='كارت صنف'!$J$3),COUNT($AJ$2:AJ1241)+1,"")</f>
        <v/>
      </c>
    </row>
    <row r="1243" spans="1:36" ht="27" thickTop="1" thickBot="1">
      <c r="A1243" s="56"/>
      <c r="B1243" s="57"/>
      <c r="C1243" s="58"/>
      <c r="D1243" s="59" t="str">
        <f>IFERROR(VLOOKUP(C1243,'تكويد صنف_ارصدة'!$A$5:B1740,2,FALSE),"")</f>
        <v/>
      </c>
      <c r="E1243" s="60"/>
      <c r="F1243" s="61"/>
      <c r="G1243" s="62"/>
      <c r="H1243" s="61"/>
      <c r="I1243" s="60"/>
      <c r="AJ1243" s="3" t="str">
        <f>IF(AND(NOT(ISERR(FIND('كارت صنف'!$J$1,D1243&amp;C1243))),E1243&gt;='كارت صنف'!$J$2,E1243&lt;='كارت صنف'!$J$3),COUNT($AJ$2:AJ1242)+1,"")</f>
        <v/>
      </c>
    </row>
    <row r="1244" spans="1:36" ht="27" thickTop="1" thickBot="1">
      <c r="A1244" s="56"/>
      <c r="B1244" s="57"/>
      <c r="C1244" s="58"/>
      <c r="D1244" s="59" t="str">
        <f>IFERROR(VLOOKUP(C1244,'تكويد صنف_ارصدة'!$A$5:B1741,2,FALSE),"")</f>
        <v/>
      </c>
      <c r="E1244" s="60"/>
      <c r="F1244" s="61"/>
      <c r="G1244" s="62"/>
      <c r="H1244" s="61"/>
      <c r="I1244" s="60"/>
      <c r="AJ1244" s="3" t="str">
        <f>IF(AND(NOT(ISERR(FIND('كارت صنف'!$J$1,D1244&amp;C1244))),E1244&gt;='كارت صنف'!$J$2,E1244&lt;='كارت صنف'!$J$3),COUNT($AJ$2:AJ1243)+1,"")</f>
        <v/>
      </c>
    </row>
    <row r="1245" spans="1:36" ht="27" thickTop="1" thickBot="1">
      <c r="A1245" s="56"/>
      <c r="B1245" s="57"/>
      <c r="C1245" s="58"/>
      <c r="D1245" s="59" t="str">
        <f>IFERROR(VLOOKUP(C1245,'تكويد صنف_ارصدة'!$A$5:B1742,2,FALSE),"")</f>
        <v/>
      </c>
      <c r="E1245" s="60"/>
      <c r="F1245" s="61"/>
      <c r="G1245" s="62"/>
      <c r="H1245" s="61"/>
      <c r="I1245" s="60"/>
      <c r="AJ1245" s="3" t="str">
        <f>IF(AND(NOT(ISERR(FIND('كارت صنف'!$J$1,D1245&amp;C1245))),E1245&gt;='كارت صنف'!$J$2,E1245&lt;='كارت صنف'!$J$3),COUNT($AJ$2:AJ1244)+1,"")</f>
        <v/>
      </c>
    </row>
    <row r="1246" spans="1:36" ht="27" thickTop="1" thickBot="1">
      <c r="A1246" s="56"/>
      <c r="B1246" s="57"/>
      <c r="C1246" s="58"/>
      <c r="D1246" s="59" t="str">
        <f>IFERROR(VLOOKUP(C1246,'تكويد صنف_ارصدة'!$A$5:B1743,2,FALSE),"")</f>
        <v/>
      </c>
      <c r="E1246" s="60"/>
      <c r="F1246" s="61"/>
      <c r="G1246" s="62"/>
      <c r="H1246" s="61"/>
      <c r="I1246" s="60"/>
      <c r="AJ1246" s="3" t="str">
        <f>IF(AND(NOT(ISERR(FIND('كارت صنف'!$J$1,D1246&amp;C1246))),E1246&gt;='كارت صنف'!$J$2,E1246&lt;='كارت صنف'!$J$3),COUNT($AJ$2:AJ1245)+1,"")</f>
        <v/>
      </c>
    </row>
    <row r="1247" spans="1:36" ht="27" thickTop="1" thickBot="1">
      <c r="A1247" s="56"/>
      <c r="B1247" s="57"/>
      <c r="C1247" s="58"/>
      <c r="D1247" s="59" t="str">
        <f>IFERROR(VLOOKUP(C1247,'تكويد صنف_ارصدة'!$A$5:B1744,2,FALSE),"")</f>
        <v/>
      </c>
      <c r="E1247" s="60"/>
      <c r="F1247" s="61"/>
      <c r="G1247" s="62"/>
      <c r="H1247" s="61"/>
      <c r="I1247" s="60"/>
      <c r="AJ1247" s="3" t="str">
        <f>IF(AND(NOT(ISERR(FIND('كارت صنف'!$J$1,D1247&amp;C1247))),E1247&gt;='كارت صنف'!$J$2,E1247&lt;='كارت صنف'!$J$3),COUNT($AJ$2:AJ1246)+1,"")</f>
        <v/>
      </c>
    </row>
    <row r="1248" spans="1:36" ht="27" thickTop="1" thickBot="1">
      <c r="A1248" s="56"/>
      <c r="B1248" s="57"/>
      <c r="C1248" s="58"/>
      <c r="D1248" s="59" t="str">
        <f>IFERROR(VLOOKUP(C1248,'تكويد صنف_ارصدة'!$A$5:B1745,2,FALSE),"")</f>
        <v/>
      </c>
      <c r="E1248" s="60"/>
      <c r="F1248" s="61"/>
      <c r="G1248" s="62"/>
      <c r="H1248" s="61"/>
      <c r="I1248" s="60"/>
      <c r="AJ1248" s="3" t="str">
        <f>IF(AND(NOT(ISERR(FIND('كارت صنف'!$J$1,D1248&amp;C1248))),E1248&gt;='كارت صنف'!$J$2,E1248&lt;='كارت صنف'!$J$3),COUNT($AJ$2:AJ1247)+1,"")</f>
        <v/>
      </c>
    </row>
    <row r="1249" spans="1:36" ht="27" thickTop="1" thickBot="1">
      <c r="A1249" s="56"/>
      <c r="B1249" s="57"/>
      <c r="C1249" s="58"/>
      <c r="D1249" s="59" t="str">
        <f>IFERROR(VLOOKUP(C1249,'تكويد صنف_ارصدة'!$A$5:B1746,2,FALSE),"")</f>
        <v/>
      </c>
      <c r="E1249" s="60"/>
      <c r="F1249" s="61"/>
      <c r="G1249" s="62"/>
      <c r="H1249" s="61"/>
      <c r="I1249" s="60"/>
      <c r="AJ1249" s="3" t="str">
        <f>IF(AND(NOT(ISERR(FIND('كارت صنف'!$J$1,D1249&amp;C1249))),E1249&gt;='كارت صنف'!$J$2,E1249&lt;='كارت صنف'!$J$3),COUNT($AJ$2:AJ1248)+1,"")</f>
        <v/>
      </c>
    </row>
    <row r="1250" spans="1:36" ht="27" thickTop="1" thickBot="1">
      <c r="A1250" s="56"/>
      <c r="B1250" s="57"/>
      <c r="C1250" s="58"/>
      <c r="D1250" s="59" t="str">
        <f>IFERROR(VLOOKUP(C1250,'تكويد صنف_ارصدة'!$A$5:B1747,2,FALSE),"")</f>
        <v/>
      </c>
      <c r="E1250" s="60"/>
      <c r="F1250" s="61"/>
      <c r="G1250" s="62"/>
      <c r="H1250" s="61"/>
      <c r="I1250" s="60"/>
      <c r="AJ1250" s="3" t="str">
        <f>IF(AND(NOT(ISERR(FIND('كارت صنف'!$J$1,D1250&amp;C1250))),E1250&gt;='كارت صنف'!$J$2,E1250&lt;='كارت صنف'!$J$3),COUNT($AJ$2:AJ1249)+1,"")</f>
        <v/>
      </c>
    </row>
    <row r="1251" spans="1:36" ht="27" thickTop="1" thickBot="1">
      <c r="A1251" s="56"/>
      <c r="B1251" s="57"/>
      <c r="C1251" s="58"/>
      <c r="D1251" s="59" t="str">
        <f>IFERROR(VLOOKUP(C1251,'تكويد صنف_ارصدة'!$A$5:B1748,2,FALSE),"")</f>
        <v/>
      </c>
      <c r="E1251" s="60"/>
      <c r="F1251" s="61"/>
      <c r="G1251" s="62"/>
      <c r="H1251" s="61"/>
      <c r="I1251" s="60"/>
      <c r="AJ1251" s="3" t="str">
        <f>IF(AND(NOT(ISERR(FIND('كارت صنف'!$J$1,D1251&amp;C1251))),E1251&gt;='كارت صنف'!$J$2,E1251&lt;='كارت صنف'!$J$3),COUNT($AJ$2:AJ1250)+1,"")</f>
        <v/>
      </c>
    </row>
    <row r="1252" spans="1:36" ht="27" thickTop="1" thickBot="1">
      <c r="A1252" s="56"/>
      <c r="B1252" s="57"/>
      <c r="C1252" s="58"/>
      <c r="D1252" s="59" t="str">
        <f>IFERROR(VLOOKUP(C1252,'تكويد صنف_ارصدة'!$A$5:B1749,2,FALSE),"")</f>
        <v/>
      </c>
      <c r="E1252" s="60"/>
      <c r="F1252" s="61"/>
      <c r="G1252" s="62"/>
      <c r="H1252" s="61"/>
      <c r="I1252" s="60"/>
      <c r="AJ1252" s="3" t="str">
        <f>IF(AND(NOT(ISERR(FIND('كارت صنف'!$J$1,D1252&amp;C1252))),E1252&gt;='كارت صنف'!$J$2,E1252&lt;='كارت صنف'!$J$3),COUNT($AJ$2:AJ1251)+1,"")</f>
        <v/>
      </c>
    </row>
    <row r="1253" spans="1:36" ht="27" thickTop="1" thickBot="1">
      <c r="A1253" s="56"/>
      <c r="B1253" s="57"/>
      <c r="C1253" s="58"/>
      <c r="D1253" s="59" t="str">
        <f>IFERROR(VLOOKUP(C1253,'تكويد صنف_ارصدة'!$A$5:B1750,2,FALSE),"")</f>
        <v/>
      </c>
      <c r="E1253" s="60"/>
      <c r="F1253" s="61"/>
      <c r="G1253" s="62"/>
      <c r="H1253" s="61"/>
      <c r="I1253" s="60"/>
      <c r="AJ1253" s="3" t="str">
        <f>IF(AND(NOT(ISERR(FIND('كارت صنف'!$J$1,D1253&amp;C1253))),E1253&gt;='كارت صنف'!$J$2,E1253&lt;='كارت صنف'!$J$3),COUNT($AJ$2:AJ1252)+1,"")</f>
        <v/>
      </c>
    </row>
    <row r="1254" spans="1:36" ht="27" thickTop="1" thickBot="1">
      <c r="A1254" s="56"/>
      <c r="B1254" s="57"/>
      <c r="C1254" s="58"/>
      <c r="D1254" s="59" t="str">
        <f>IFERROR(VLOOKUP(C1254,'تكويد صنف_ارصدة'!$A$5:B1751,2,FALSE),"")</f>
        <v/>
      </c>
      <c r="E1254" s="60"/>
      <c r="F1254" s="61"/>
      <c r="G1254" s="62"/>
      <c r="H1254" s="61"/>
      <c r="I1254" s="60"/>
      <c r="AJ1254" s="3" t="str">
        <f>IF(AND(NOT(ISERR(FIND('كارت صنف'!$J$1,D1254&amp;C1254))),E1254&gt;='كارت صنف'!$J$2,E1254&lt;='كارت صنف'!$J$3),COUNT($AJ$2:AJ1253)+1,"")</f>
        <v/>
      </c>
    </row>
    <row r="1255" spans="1:36" ht="27" thickTop="1" thickBot="1">
      <c r="A1255" s="56"/>
      <c r="B1255" s="57"/>
      <c r="C1255" s="58"/>
      <c r="D1255" s="59" t="str">
        <f>IFERROR(VLOOKUP(C1255,'تكويد صنف_ارصدة'!$A$5:B1752,2,FALSE),"")</f>
        <v/>
      </c>
      <c r="E1255" s="60"/>
      <c r="F1255" s="61"/>
      <c r="G1255" s="62"/>
      <c r="H1255" s="61"/>
      <c r="I1255" s="60"/>
      <c r="AJ1255" s="3" t="str">
        <f>IF(AND(NOT(ISERR(FIND('كارت صنف'!$J$1,D1255&amp;C1255))),E1255&gt;='كارت صنف'!$J$2,E1255&lt;='كارت صنف'!$J$3),COUNT($AJ$2:AJ1254)+1,"")</f>
        <v/>
      </c>
    </row>
    <row r="1256" spans="1:36" ht="27" thickTop="1" thickBot="1">
      <c r="A1256" s="56"/>
      <c r="B1256" s="57"/>
      <c r="C1256" s="58"/>
      <c r="D1256" s="59" t="str">
        <f>IFERROR(VLOOKUP(C1256,'تكويد صنف_ارصدة'!$A$5:B1753,2,FALSE),"")</f>
        <v/>
      </c>
      <c r="E1256" s="60"/>
      <c r="F1256" s="61"/>
      <c r="G1256" s="62"/>
      <c r="H1256" s="61"/>
      <c r="I1256" s="60"/>
      <c r="AJ1256" s="3" t="str">
        <f>IF(AND(NOT(ISERR(FIND('كارت صنف'!$J$1,D1256&amp;C1256))),E1256&gt;='كارت صنف'!$J$2,E1256&lt;='كارت صنف'!$J$3),COUNT($AJ$2:AJ1255)+1,"")</f>
        <v/>
      </c>
    </row>
    <row r="1257" spans="1:36" ht="27" thickTop="1" thickBot="1">
      <c r="A1257" s="56"/>
      <c r="B1257" s="57"/>
      <c r="C1257" s="58"/>
      <c r="D1257" s="59" t="str">
        <f>IFERROR(VLOOKUP(C1257,'تكويد صنف_ارصدة'!$A$5:B1754,2,FALSE),"")</f>
        <v/>
      </c>
      <c r="E1257" s="60"/>
      <c r="F1257" s="61"/>
      <c r="G1257" s="62"/>
      <c r="H1257" s="61"/>
      <c r="I1257" s="60"/>
      <c r="AJ1257" s="3" t="str">
        <f>IF(AND(NOT(ISERR(FIND('كارت صنف'!$J$1,D1257&amp;C1257))),E1257&gt;='كارت صنف'!$J$2,E1257&lt;='كارت صنف'!$J$3),COUNT($AJ$2:AJ1256)+1,"")</f>
        <v/>
      </c>
    </row>
    <row r="1258" spans="1:36" ht="27" thickTop="1" thickBot="1">
      <c r="A1258" s="56"/>
      <c r="B1258" s="57"/>
      <c r="C1258" s="58"/>
      <c r="D1258" s="59" t="str">
        <f>IFERROR(VLOOKUP(C1258,'تكويد صنف_ارصدة'!$A$5:B1755,2,FALSE),"")</f>
        <v/>
      </c>
      <c r="E1258" s="60"/>
      <c r="F1258" s="61"/>
      <c r="G1258" s="62"/>
      <c r="H1258" s="61"/>
      <c r="I1258" s="60"/>
      <c r="AJ1258" s="3" t="str">
        <f>IF(AND(NOT(ISERR(FIND('كارت صنف'!$J$1,D1258&amp;C1258))),E1258&gt;='كارت صنف'!$J$2,E1258&lt;='كارت صنف'!$J$3),COUNT($AJ$2:AJ1257)+1,"")</f>
        <v/>
      </c>
    </row>
    <row r="1259" spans="1:36" ht="27" thickTop="1" thickBot="1">
      <c r="A1259" s="56"/>
      <c r="B1259" s="57"/>
      <c r="C1259" s="58"/>
      <c r="D1259" s="59" t="str">
        <f>IFERROR(VLOOKUP(C1259,'تكويد صنف_ارصدة'!$A$5:B1756,2,FALSE),"")</f>
        <v/>
      </c>
      <c r="E1259" s="60"/>
      <c r="F1259" s="61"/>
      <c r="G1259" s="62"/>
      <c r="H1259" s="61"/>
      <c r="I1259" s="60"/>
      <c r="AJ1259" s="3" t="str">
        <f>IF(AND(NOT(ISERR(FIND('كارت صنف'!$J$1,D1259&amp;C1259))),E1259&gt;='كارت صنف'!$J$2,E1259&lt;='كارت صنف'!$J$3),COUNT($AJ$2:AJ1258)+1,"")</f>
        <v/>
      </c>
    </row>
    <row r="1260" spans="1:36" ht="27" thickTop="1" thickBot="1">
      <c r="A1260" s="56"/>
      <c r="B1260" s="57"/>
      <c r="C1260" s="58"/>
      <c r="D1260" s="59" t="str">
        <f>IFERROR(VLOOKUP(C1260,'تكويد صنف_ارصدة'!$A$5:B1757,2,FALSE),"")</f>
        <v/>
      </c>
      <c r="E1260" s="60"/>
      <c r="F1260" s="61"/>
      <c r="G1260" s="62"/>
      <c r="H1260" s="61"/>
      <c r="I1260" s="60"/>
      <c r="AJ1260" s="3" t="str">
        <f>IF(AND(NOT(ISERR(FIND('كارت صنف'!$J$1,D1260&amp;C1260))),E1260&gt;='كارت صنف'!$J$2,E1260&lt;='كارت صنف'!$J$3),COUNT($AJ$2:AJ1259)+1,"")</f>
        <v/>
      </c>
    </row>
    <row r="1261" spans="1:36" ht="27" thickTop="1" thickBot="1">
      <c r="A1261" s="56"/>
      <c r="B1261" s="57"/>
      <c r="C1261" s="58"/>
      <c r="D1261" s="59" t="str">
        <f>IFERROR(VLOOKUP(C1261,'تكويد صنف_ارصدة'!$A$5:B1758,2,FALSE),"")</f>
        <v/>
      </c>
      <c r="E1261" s="60"/>
      <c r="F1261" s="61"/>
      <c r="G1261" s="62"/>
      <c r="H1261" s="61"/>
      <c r="I1261" s="60"/>
      <c r="AJ1261" s="3" t="str">
        <f>IF(AND(NOT(ISERR(FIND('كارت صنف'!$J$1,D1261&amp;C1261))),E1261&gt;='كارت صنف'!$J$2,E1261&lt;='كارت صنف'!$J$3),COUNT($AJ$2:AJ1260)+1,"")</f>
        <v/>
      </c>
    </row>
    <row r="1262" spans="1:36" ht="27" thickTop="1" thickBot="1">
      <c r="A1262" s="56"/>
      <c r="B1262" s="57"/>
      <c r="C1262" s="58"/>
      <c r="D1262" s="59" t="str">
        <f>IFERROR(VLOOKUP(C1262,'تكويد صنف_ارصدة'!$A$5:B1759,2,FALSE),"")</f>
        <v/>
      </c>
      <c r="E1262" s="60"/>
      <c r="F1262" s="61"/>
      <c r="G1262" s="62"/>
      <c r="H1262" s="61"/>
      <c r="I1262" s="60"/>
      <c r="AJ1262" s="3" t="str">
        <f>IF(AND(NOT(ISERR(FIND('كارت صنف'!$J$1,D1262&amp;C1262))),E1262&gt;='كارت صنف'!$J$2,E1262&lt;='كارت صنف'!$J$3),COUNT($AJ$2:AJ1261)+1,"")</f>
        <v/>
      </c>
    </row>
    <row r="1263" spans="1:36" ht="27" thickTop="1" thickBot="1">
      <c r="A1263" s="56"/>
      <c r="B1263" s="57"/>
      <c r="C1263" s="58"/>
      <c r="D1263" s="59" t="str">
        <f>IFERROR(VLOOKUP(C1263,'تكويد صنف_ارصدة'!$A$5:B1760,2,FALSE),"")</f>
        <v/>
      </c>
      <c r="E1263" s="60"/>
      <c r="F1263" s="61"/>
      <c r="G1263" s="62"/>
      <c r="H1263" s="61"/>
      <c r="I1263" s="60"/>
      <c r="AJ1263" s="3" t="str">
        <f>IF(AND(NOT(ISERR(FIND('كارت صنف'!$J$1,D1263&amp;C1263))),E1263&gt;='كارت صنف'!$J$2,E1263&lt;='كارت صنف'!$J$3),COUNT($AJ$2:AJ1262)+1,"")</f>
        <v/>
      </c>
    </row>
    <row r="1264" spans="1:36" ht="27" thickTop="1" thickBot="1">
      <c r="A1264" s="56"/>
      <c r="B1264" s="57"/>
      <c r="C1264" s="58"/>
      <c r="D1264" s="59" t="str">
        <f>IFERROR(VLOOKUP(C1264,'تكويد صنف_ارصدة'!$A$5:B1761,2,FALSE),"")</f>
        <v/>
      </c>
      <c r="E1264" s="60"/>
      <c r="F1264" s="61"/>
      <c r="G1264" s="62"/>
      <c r="H1264" s="61"/>
      <c r="I1264" s="60"/>
      <c r="AJ1264" s="3" t="str">
        <f>IF(AND(NOT(ISERR(FIND('كارت صنف'!$J$1,D1264&amp;C1264))),E1264&gt;='كارت صنف'!$J$2,E1264&lt;='كارت صنف'!$J$3),COUNT($AJ$2:AJ1263)+1,"")</f>
        <v/>
      </c>
    </row>
    <row r="1265" spans="1:36" ht="27" thickTop="1" thickBot="1">
      <c r="A1265" s="56"/>
      <c r="B1265" s="57"/>
      <c r="C1265" s="58"/>
      <c r="D1265" s="59" t="str">
        <f>IFERROR(VLOOKUP(C1265,'تكويد صنف_ارصدة'!$A$5:B1762,2,FALSE),"")</f>
        <v/>
      </c>
      <c r="E1265" s="60"/>
      <c r="F1265" s="61"/>
      <c r="G1265" s="62"/>
      <c r="H1265" s="61"/>
      <c r="I1265" s="60"/>
      <c r="AJ1265" s="3" t="str">
        <f>IF(AND(NOT(ISERR(FIND('كارت صنف'!$J$1,D1265&amp;C1265))),E1265&gt;='كارت صنف'!$J$2,E1265&lt;='كارت صنف'!$J$3),COUNT($AJ$2:AJ1264)+1,"")</f>
        <v/>
      </c>
    </row>
    <row r="1266" spans="1:36" ht="27" thickTop="1" thickBot="1">
      <c r="A1266" s="56"/>
      <c r="B1266" s="57"/>
      <c r="C1266" s="58"/>
      <c r="D1266" s="59" t="str">
        <f>IFERROR(VLOOKUP(C1266,'تكويد صنف_ارصدة'!$A$5:B1763,2,FALSE),"")</f>
        <v/>
      </c>
      <c r="E1266" s="60"/>
      <c r="F1266" s="61"/>
      <c r="G1266" s="62"/>
      <c r="H1266" s="61"/>
      <c r="I1266" s="60"/>
      <c r="AJ1266" s="3" t="str">
        <f>IF(AND(NOT(ISERR(FIND('كارت صنف'!$J$1,D1266&amp;C1266))),E1266&gt;='كارت صنف'!$J$2,E1266&lt;='كارت صنف'!$J$3),COUNT($AJ$2:AJ1265)+1,"")</f>
        <v/>
      </c>
    </row>
    <row r="1267" spans="1:36" ht="27" thickTop="1" thickBot="1">
      <c r="A1267" s="56"/>
      <c r="B1267" s="57"/>
      <c r="C1267" s="58"/>
      <c r="D1267" s="59" t="str">
        <f>IFERROR(VLOOKUP(C1267,'تكويد صنف_ارصدة'!$A$5:B1764,2,FALSE),"")</f>
        <v/>
      </c>
      <c r="E1267" s="60"/>
      <c r="F1267" s="61"/>
      <c r="G1267" s="62"/>
      <c r="H1267" s="61"/>
      <c r="I1267" s="60"/>
      <c r="AJ1267" s="3" t="str">
        <f>IF(AND(NOT(ISERR(FIND('كارت صنف'!$J$1,D1267&amp;C1267))),E1267&gt;='كارت صنف'!$J$2,E1267&lt;='كارت صنف'!$J$3),COUNT($AJ$2:AJ1266)+1,"")</f>
        <v/>
      </c>
    </row>
    <row r="1268" spans="1:36" ht="27" thickTop="1" thickBot="1">
      <c r="A1268" s="56"/>
      <c r="B1268" s="57"/>
      <c r="C1268" s="58"/>
      <c r="D1268" s="59" t="str">
        <f>IFERROR(VLOOKUP(C1268,'تكويد صنف_ارصدة'!$A$5:B1765,2,FALSE),"")</f>
        <v/>
      </c>
      <c r="E1268" s="60"/>
      <c r="F1268" s="61"/>
      <c r="G1268" s="62"/>
      <c r="H1268" s="61"/>
      <c r="I1268" s="60"/>
      <c r="AJ1268" s="3" t="str">
        <f>IF(AND(NOT(ISERR(FIND('كارت صنف'!$J$1,D1268&amp;C1268))),E1268&gt;='كارت صنف'!$J$2,E1268&lt;='كارت صنف'!$J$3),COUNT($AJ$2:AJ1267)+1,"")</f>
        <v/>
      </c>
    </row>
    <row r="1269" spans="1:36" ht="27" thickTop="1" thickBot="1">
      <c r="A1269" s="56"/>
      <c r="B1269" s="57"/>
      <c r="C1269" s="58"/>
      <c r="D1269" s="59" t="str">
        <f>IFERROR(VLOOKUP(C1269,'تكويد صنف_ارصدة'!$A$5:B1766,2,FALSE),"")</f>
        <v/>
      </c>
      <c r="E1269" s="60"/>
      <c r="F1269" s="61"/>
      <c r="G1269" s="62"/>
      <c r="H1269" s="61"/>
      <c r="I1269" s="60"/>
      <c r="AJ1269" s="3" t="str">
        <f>IF(AND(NOT(ISERR(FIND('كارت صنف'!$J$1,D1269&amp;C1269))),E1269&gt;='كارت صنف'!$J$2,E1269&lt;='كارت صنف'!$J$3),COUNT($AJ$2:AJ1268)+1,"")</f>
        <v/>
      </c>
    </row>
    <row r="1270" spans="1:36" ht="27" thickTop="1" thickBot="1">
      <c r="A1270" s="56"/>
      <c r="B1270" s="57"/>
      <c r="C1270" s="58"/>
      <c r="D1270" s="59" t="str">
        <f>IFERROR(VLOOKUP(C1270,'تكويد صنف_ارصدة'!$A$5:B1767,2,FALSE),"")</f>
        <v/>
      </c>
      <c r="E1270" s="60"/>
      <c r="F1270" s="61"/>
      <c r="G1270" s="62"/>
      <c r="H1270" s="61"/>
      <c r="I1270" s="60"/>
      <c r="AJ1270" s="3" t="str">
        <f>IF(AND(NOT(ISERR(FIND('كارت صنف'!$J$1,D1270&amp;C1270))),E1270&gt;='كارت صنف'!$J$2,E1270&lt;='كارت صنف'!$J$3),COUNT($AJ$2:AJ1269)+1,"")</f>
        <v/>
      </c>
    </row>
    <row r="1271" spans="1:36" ht="27" thickTop="1" thickBot="1">
      <c r="A1271" s="56"/>
      <c r="B1271" s="57"/>
      <c r="C1271" s="58"/>
      <c r="D1271" s="59" t="str">
        <f>IFERROR(VLOOKUP(C1271,'تكويد صنف_ارصدة'!$A$5:B1768,2,FALSE),"")</f>
        <v/>
      </c>
      <c r="E1271" s="60"/>
      <c r="F1271" s="61"/>
      <c r="G1271" s="62"/>
      <c r="H1271" s="61"/>
      <c r="I1271" s="60"/>
      <c r="AJ1271" s="3" t="str">
        <f>IF(AND(NOT(ISERR(FIND('كارت صنف'!$J$1,D1271&amp;C1271))),E1271&gt;='كارت صنف'!$J$2,E1271&lt;='كارت صنف'!$J$3),COUNT($AJ$2:AJ1270)+1,"")</f>
        <v/>
      </c>
    </row>
    <row r="1272" spans="1:36" ht="27" thickTop="1" thickBot="1">
      <c r="A1272" s="56"/>
      <c r="B1272" s="57"/>
      <c r="C1272" s="58"/>
      <c r="D1272" s="59" t="str">
        <f>IFERROR(VLOOKUP(C1272,'تكويد صنف_ارصدة'!$A$5:B1769,2,FALSE),"")</f>
        <v/>
      </c>
      <c r="E1272" s="60"/>
      <c r="F1272" s="61"/>
      <c r="G1272" s="62"/>
      <c r="H1272" s="61"/>
      <c r="I1272" s="60"/>
      <c r="AJ1272" s="3" t="str">
        <f>IF(AND(NOT(ISERR(FIND('كارت صنف'!$J$1,D1272&amp;C1272))),E1272&gt;='كارت صنف'!$J$2,E1272&lt;='كارت صنف'!$J$3),COUNT($AJ$2:AJ1271)+1,"")</f>
        <v/>
      </c>
    </row>
    <row r="1273" spans="1:36" ht="27" thickTop="1" thickBot="1">
      <c r="A1273" s="56"/>
      <c r="B1273" s="57"/>
      <c r="C1273" s="58"/>
      <c r="D1273" s="59" t="str">
        <f>IFERROR(VLOOKUP(C1273,'تكويد صنف_ارصدة'!$A$5:B1770,2,FALSE),"")</f>
        <v/>
      </c>
      <c r="E1273" s="60"/>
      <c r="F1273" s="61"/>
      <c r="G1273" s="62"/>
      <c r="H1273" s="61"/>
      <c r="I1273" s="60"/>
      <c r="AJ1273" s="3" t="str">
        <f>IF(AND(NOT(ISERR(FIND('كارت صنف'!$J$1,D1273&amp;C1273))),E1273&gt;='كارت صنف'!$J$2,E1273&lt;='كارت صنف'!$J$3),COUNT($AJ$2:AJ1272)+1,"")</f>
        <v/>
      </c>
    </row>
    <row r="1274" spans="1:36" ht="27" thickTop="1" thickBot="1">
      <c r="A1274" s="56"/>
      <c r="B1274" s="57"/>
      <c r="C1274" s="58"/>
      <c r="D1274" s="59" t="str">
        <f>IFERROR(VLOOKUP(C1274,'تكويد صنف_ارصدة'!$A$5:B1771,2,FALSE),"")</f>
        <v/>
      </c>
      <c r="E1274" s="60"/>
      <c r="F1274" s="61"/>
      <c r="G1274" s="62"/>
      <c r="H1274" s="61"/>
      <c r="I1274" s="60"/>
      <c r="AJ1274" s="3" t="str">
        <f>IF(AND(NOT(ISERR(FIND('كارت صنف'!$J$1,D1274&amp;C1274))),E1274&gt;='كارت صنف'!$J$2,E1274&lt;='كارت صنف'!$J$3),COUNT($AJ$2:AJ1273)+1,"")</f>
        <v/>
      </c>
    </row>
    <row r="1275" spans="1:36" ht="27" thickTop="1" thickBot="1">
      <c r="A1275" s="56"/>
      <c r="B1275" s="57"/>
      <c r="C1275" s="58"/>
      <c r="D1275" s="59" t="str">
        <f>IFERROR(VLOOKUP(C1275,'تكويد صنف_ارصدة'!$A$5:B1772,2,FALSE),"")</f>
        <v/>
      </c>
      <c r="E1275" s="60"/>
      <c r="F1275" s="61"/>
      <c r="G1275" s="62"/>
      <c r="H1275" s="61"/>
      <c r="I1275" s="60"/>
      <c r="AJ1275" s="3" t="str">
        <f>IF(AND(NOT(ISERR(FIND('كارت صنف'!$J$1,D1275&amp;C1275))),E1275&gt;='كارت صنف'!$J$2,E1275&lt;='كارت صنف'!$J$3),COUNT($AJ$2:AJ1274)+1,"")</f>
        <v/>
      </c>
    </row>
    <row r="1276" spans="1:36" ht="27" thickTop="1" thickBot="1">
      <c r="A1276" s="56"/>
      <c r="B1276" s="57"/>
      <c r="C1276" s="58"/>
      <c r="D1276" s="59" t="str">
        <f>IFERROR(VLOOKUP(C1276,'تكويد صنف_ارصدة'!$A$5:B1773,2,FALSE),"")</f>
        <v/>
      </c>
      <c r="E1276" s="60"/>
      <c r="F1276" s="61"/>
      <c r="G1276" s="62"/>
      <c r="H1276" s="61"/>
      <c r="I1276" s="60"/>
      <c r="AJ1276" s="3" t="str">
        <f>IF(AND(NOT(ISERR(FIND('كارت صنف'!$J$1,D1276&amp;C1276))),E1276&gt;='كارت صنف'!$J$2,E1276&lt;='كارت صنف'!$J$3),COUNT($AJ$2:AJ1275)+1,"")</f>
        <v/>
      </c>
    </row>
    <row r="1277" spans="1:36" ht="27" thickTop="1" thickBot="1">
      <c r="A1277" s="56"/>
      <c r="B1277" s="57"/>
      <c r="C1277" s="58"/>
      <c r="D1277" s="59" t="str">
        <f>IFERROR(VLOOKUP(C1277,'تكويد صنف_ارصدة'!$A$5:B1774,2,FALSE),"")</f>
        <v/>
      </c>
      <c r="E1277" s="60"/>
      <c r="F1277" s="61"/>
      <c r="G1277" s="62"/>
      <c r="H1277" s="61"/>
      <c r="I1277" s="60"/>
      <c r="AJ1277" s="3" t="str">
        <f>IF(AND(NOT(ISERR(FIND('كارت صنف'!$J$1,D1277&amp;C1277))),E1277&gt;='كارت صنف'!$J$2,E1277&lt;='كارت صنف'!$J$3),COUNT($AJ$2:AJ1276)+1,"")</f>
        <v/>
      </c>
    </row>
    <row r="1278" spans="1:36" ht="27" thickTop="1" thickBot="1">
      <c r="A1278" s="56"/>
      <c r="B1278" s="57"/>
      <c r="C1278" s="58"/>
      <c r="D1278" s="59" t="str">
        <f>IFERROR(VLOOKUP(C1278,'تكويد صنف_ارصدة'!$A$5:B1775,2,FALSE),"")</f>
        <v/>
      </c>
      <c r="E1278" s="60"/>
      <c r="F1278" s="61"/>
      <c r="G1278" s="62"/>
      <c r="H1278" s="61"/>
      <c r="I1278" s="60"/>
      <c r="AJ1278" s="3" t="str">
        <f>IF(AND(NOT(ISERR(FIND('كارت صنف'!$J$1,D1278&amp;C1278))),E1278&gt;='كارت صنف'!$J$2,E1278&lt;='كارت صنف'!$J$3),COUNT($AJ$2:AJ1277)+1,"")</f>
        <v/>
      </c>
    </row>
    <row r="1279" spans="1:36" ht="27" thickTop="1" thickBot="1">
      <c r="A1279" s="56"/>
      <c r="B1279" s="57"/>
      <c r="C1279" s="58"/>
      <c r="D1279" s="59" t="str">
        <f>IFERROR(VLOOKUP(C1279,'تكويد صنف_ارصدة'!$A$5:B1776,2,FALSE),"")</f>
        <v/>
      </c>
      <c r="E1279" s="60"/>
      <c r="F1279" s="61"/>
      <c r="G1279" s="62"/>
      <c r="H1279" s="61"/>
      <c r="I1279" s="60"/>
      <c r="AJ1279" s="3" t="str">
        <f>IF(AND(NOT(ISERR(FIND('كارت صنف'!$J$1,D1279&amp;C1279))),E1279&gt;='كارت صنف'!$J$2,E1279&lt;='كارت صنف'!$J$3),COUNT($AJ$2:AJ1278)+1,"")</f>
        <v/>
      </c>
    </row>
    <row r="1280" spans="1:36" ht="27" thickTop="1" thickBot="1">
      <c r="A1280" s="56"/>
      <c r="B1280" s="57"/>
      <c r="C1280" s="58"/>
      <c r="D1280" s="59" t="str">
        <f>IFERROR(VLOOKUP(C1280,'تكويد صنف_ارصدة'!$A$5:B1777,2,FALSE),"")</f>
        <v/>
      </c>
      <c r="E1280" s="60"/>
      <c r="F1280" s="61"/>
      <c r="G1280" s="62"/>
      <c r="H1280" s="61"/>
      <c r="I1280" s="60"/>
      <c r="AJ1280" s="3" t="str">
        <f>IF(AND(NOT(ISERR(FIND('كارت صنف'!$J$1,D1280&amp;C1280))),E1280&gt;='كارت صنف'!$J$2,E1280&lt;='كارت صنف'!$J$3),COUNT($AJ$2:AJ1279)+1,"")</f>
        <v/>
      </c>
    </row>
    <row r="1281" spans="1:36" ht="27" thickTop="1" thickBot="1">
      <c r="A1281" s="56"/>
      <c r="B1281" s="57"/>
      <c r="C1281" s="58"/>
      <c r="D1281" s="59" t="str">
        <f>IFERROR(VLOOKUP(C1281,'تكويد صنف_ارصدة'!$A$5:B1778,2,FALSE),"")</f>
        <v/>
      </c>
      <c r="E1281" s="60"/>
      <c r="F1281" s="61"/>
      <c r="G1281" s="62"/>
      <c r="H1281" s="61"/>
      <c r="I1281" s="60"/>
      <c r="AJ1281" s="3" t="str">
        <f>IF(AND(NOT(ISERR(FIND('كارت صنف'!$J$1,D1281&amp;C1281))),E1281&gt;='كارت صنف'!$J$2,E1281&lt;='كارت صنف'!$J$3),COUNT($AJ$2:AJ1280)+1,"")</f>
        <v/>
      </c>
    </row>
    <row r="1282" spans="1:36" ht="27" thickTop="1" thickBot="1">
      <c r="A1282" s="56"/>
      <c r="B1282" s="57"/>
      <c r="C1282" s="58"/>
      <c r="D1282" s="59" t="str">
        <f>IFERROR(VLOOKUP(C1282,'تكويد صنف_ارصدة'!$A$5:B1779,2,FALSE),"")</f>
        <v/>
      </c>
      <c r="E1282" s="60"/>
      <c r="F1282" s="61"/>
      <c r="G1282" s="62"/>
      <c r="H1282" s="61"/>
      <c r="I1282" s="60"/>
      <c r="AJ1282" s="3" t="str">
        <f>IF(AND(NOT(ISERR(FIND('كارت صنف'!$J$1,D1282&amp;C1282))),E1282&gt;='كارت صنف'!$J$2,E1282&lt;='كارت صنف'!$J$3),COUNT($AJ$2:AJ1281)+1,"")</f>
        <v/>
      </c>
    </row>
    <row r="1283" spans="1:36" ht="27" thickTop="1" thickBot="1">
      <c r="A1283" s="56"/>
      <c r="B1283" s="57"/>
      <c r="C1283" s="58"/>
      <c r="D1283" s="59" t="str">
        <f>IFERROR(VLOOKUP(C1283,'تكويد صنف_ارصدة'!$A$5:B1780,2,FALSE),"")</f>
        <v/>
      </c>
      <c r="E1283" s="60"/>
      <c r="F1283" s="61"/>
      <c r="G1283" s="62"/>
      <c r="H1283" s="61"/>
      <c r="I1283" s="60"/>
      <c r="AJ1283" s="3" t="str">
        <f>IF(AND(NOT(ISERR(FIND('كارت صنف'!$J$1,D1283&amp;C1283))),E1283&gt;='كارت صنف'!$J$2,E1283&lt;='كارت صنف'!$J$3),COUNT($AJ$2:AJ1282)+1,"")</f>
        <v/>
      </c>
    </row>
    <row r="1284" spans="1:36" ht="27" thickTop="1" thickBot="1">
      <c r="A1284" s="56"/>
      <c r="B1284" s="57"/>
      <c r="C1284" s="58"/>
      <c r="D1284" s="59" t="str">
        <f>IFERROR(VLOOKUP(C1284,'تكويد صنف_ارصدة'!$A$5:B1781,2,FALSE),"")</f>
        <v/>
      </c>
      <c r="E1284" s="60"/>
      <c r="F1284" s="61"/>
      <c r="G1284" s="62"/>
      <c r="H1284" s="61"/>
      <c r="I1284" s="60"/>
      <c r="AJ1284" s="3" t="str">
        <f>IF(AND(NOT(ISERR(FIND('كارت صنف'!$J$1,D1284&amp;C1284))),E1284&gt;='كارت صنف'!$J$2,E1284&lt;='كارت صنف'!$J$3),COUNT($AJ$2:AJ1283)+1,"")</f>
        <v/>
      </c>
    </row>
    <row r="1285" spans="1:36" ht="27" thickTop="1" thickBot="1">
      <c r="A1285" s="56"/>
      <c r="B1285" s="57"/>
      <c r="C1285" s="58"/>
      <c r="D1285" s="59" t="str">
        <f>IFERROR(VLOOKUP(C1285,'تكويد صنف_ارصدة'!$A$5:B1782,2,FALSE),"")</f>
        <v/>
      </c>
      <c r="E1285" s="60"/>
      <c r="F1285" s="61"/>
      <c r="G1285" s="62"/>
      <c r="H1285" s="61"/>
      <c r="I1285" s="60"/>
      <c r="AJ1285" s="3" t="str">
        <f>IF(AND(NOT(ISERR(FIND('كارت صنف'!$J$1,D1285&amp;C1285))),E1285&gt;='كارت صنف'!$J$2,E1285&lt;='كارت صنف'!$J$3),COUNT($AJ$2:AJ1284)+1,"")</f>
        <v/>
      </c>
    </row>
    <row r="1286" spans="1:36" ht="27" thickTop="1" thickBot="1">
      <c r="A1286" s="56"/>
      <c r="B1286" s="57"/>
      <c r="C1286" s="58"/>
      <c r="D1286" s="59" t="str">
        <f>IFERROR(VLOOKUP(C1286,'تكويد صنف_ارصدة'!$A$5:B1783,2,FALSE),"")</f>
        <v/>
      </c>
      <c r="E1286" s="60"/>
      <c r="F1286" s="61"/>
      <c r="G1286" s="62"/>
      <c r="H1286" s="61"/>
      <c r="I1286" s="60"/>
      <c r="AJ1286" s="3" t="str">
        <f>IF(AND(NOT(ISERR(FIND('كارت صنف'!$J$1,D1286&amp;C1286))),E1286&gt;='كارت صنف'!$J$2,E1286&lt;='كارت صنف'!$J$3),COUNT($AJ$2:AJ1285)+1,"")</f>
        <v/>
      </c>
    </row>
    <row r="1287" spans="1:36" ht="27" thickTop="1" thickBot="1">
      <c r="A1287" s="56"/>
      <c r="B1287" s="57"/>
      <c r="C1287" s="58"/>
      <c r="D1287" s="59" t="str">
        <f>IFERROR(VLOOKUP(C1287,'تكويد صنف_ارصدة'!$A$5:B1784,2,FALSE),"")</f>
        <v/>
      </c>
      <c r="E1287" s="60"/>
      <c r="F1287" s="61"/>
      <c r="G1287" s="62"/>
      <c r="H1287" s="61"/>
      <c r="I1287" s="60"/>
      <c r="AJ1287" s="3" t="str">
        <f>IF(AND(NOT(ISERR(FIND('كارت صنف'!$J$1,D1287&amp;C1287))),E1287&gt;='كارت صنف'!$J$2,E1287&lt;='كارت صنف'!$J$3),COUNT($AJ$2:AJ1286)+1,"")</f>
        <v/>
      </c>
    </row>
    <row r="1288" spans="1:36" ht="27" thickTop="1" thickBot="1">
      <c r="A1288" s="56"/>
      <c r="B1288" s="57"/>
      <c r="C1288" s="58"/>
      <c r="D1288" s="59" t="str">
        <f>IFERROR(VLOOKUP(C1288,'تكويد صنف_ارصدة'!$A$5:B1785,2,FALSE),"")</f>
        <v/>
      </c>
      <c r="E1288" s="60"/>
      <c r="F1288" s="61"/>
      <c r="G1288" s="62"/>
      <c r="H1288" s="61"/>
      <c r="I1288" s="60"/>
      <c r="AJ1288" s="3" t="str">
        <f>IF(AND(NOT(ISERR(FIND('كارت صنف'!$J$1,D1288&amp;C1288))),E1288&gt;='كارت صنف'!$J$2,E1288&lt;='كارت صنف'!$J$3),COUNT($AJ$2:AJ1287)+1,"")</f>
        <v/>
      </c>
    </row>
    <row r="1289" spans="1:36" ht="27" thickTop="1" thickBot="1">
      <c r="A1289" s="56"/>
      <c r="B1289" s="57"/>
      <c r="C1289" s="58"/>
      <c r="D1289" s="59" t="str">
        <f>IFERROR(VLOOKUP(C1289,'تكويد صنف_ارصدة'!$A$5:B1786,2,FALSE),"")</f>
        <v/>
      </c>
      <c r="E1289" s="60"/>
      <c r="F1289" s="61"/>
      <c r="G1289" s="62"/>
      <c r="H1289" s="61"/>
      <c r="I1289" s="60"/>
      <c r="AJ1289" s="3" t="str">
        <f>IF(AND(NOT(ISERR(FIND('كارت صنف'!$J$1,D1289&amp;C1289))),E1289&gt;='كارت صنف'!$J$2,E1289&lt;='كارت صنف'!$J$3),COUNT($AJ$2:AJ1288)+1,"")</f>
        <v/>
      </c>
    </row>
    <row r="1290" spans="1:36" ht="27" thickTop="1" thickBot="1">
      <c r="A1290" s="56"/>
      <c r="B1290" s="57"/>
      <c r="C1290" s="58"/>
      <c r="D1290" s="59" t="str">
        <f>IFERROR(VLOOKUP(C1290,'تكويد صنف_ارصدة'!$A$5:B1787,2,FALSE),"")</f>
        <v/>
      </c>
      <c r="E1290" s="60"/>
      <c r="F1290" s="61"/>
      <c r="G1290" s="62"/>
      <c r="H1290" s="61"/>
      <c r="I1290" s="60"/>
      <c r="AJ1290" s="3" t="str">
        <f>IF(AND(NOT(ISERR(FIND('كارت صنف'!$J$1,D1290&amp;C1290))),E1290&gt;='كارت صنف'!$J$2,E1290&lt;='كارت صنف'!$J$3),COUNT($AJ$2:AJ1289)+1,"")</f>
        <v/>
      </c>
    </row>
    <row r="1291" spans="1:36" ht="27" thickTop="1" thickBot="1">
      <c r="A1291" s="56"/>
      <c r="B1291" s="57"/>
      <c r="C1291" s="58"/>
      <c r="D1291" s="59" t="str">
        <f>IFERROR(VLOOKUP(C1291,'تكويد صنف_ارصدة'!$A$5:B1788,2,FALSE),"")</f>
        <v/>
      </c>
      <c r="E1291" s="60"/>
      <c r="F1291" s="61"/>
      <c r="G1291" s="62"/>
      <c r="H1291" s="61"/>
      <c r="I1291" s="60"/>
      <c r="AJ1291" s="3" t="str">
        <f>IF(AND(NOT(ISERR(FIND('كارت صنف'!$J$1,D1291&amp;C1291))),E1291&gt;='كارت صنف'!$J$2,E1291&lt;='كارت صنف'!$J$3),COUNT($AJ$2:AJ1290)+1,"")</f>
        <v/>
      </c>
    </row>
    <row r="1292" spans="1:36" ht="27" thickTop="1" thickBot="1">
      <c r="A1292" s="56"/>
      <c r="B1292" s="57"/>
      <c r="C1292" s="58"/>
      <c r="D1292" s="59" t="str">
        <f>IFERROR(VLOOKUP(C1292,'تكويد صنف_ارصدة'!$A$5:B1789,2,FALSE),"")</f>
        <v/>
      </c>
      <c r="E1292" s="60"/>
      <c r="F1292" s="61"/>
      <c r="G1292" s="62"/>
      <c r="H1292" s="61"/>
      <c r="I1292" s="60"/>
      <c r="AJ1292" s="3" t="str">
        <f>IF(AND(NOT(ISERR(FIND('كارت صنف'!$J$1,D1292&amp;C1292))),E1292&gt;='كارت صنف'!$J$2,E1292&lt;='كارت صنف'!$J$3),COUNT($AJ$2:AJ1291)+1,"")</f>
        <v/>
      </c>
    </row>
    <row r="1293" spans="1:36" ht="27" thickTop="1" thickBot="1">
      <c r="A1293" s="56"/>
      <c r="B1293" s="57"/>
      <c r="C1293" s="58"/>
      <c r="D1293" s="59" t="str">
        <f>IFERROR(VLOOKUP(C1293,'تكويد صنف_ارصدة'!$A$5:B1790,2,FALSE),"")</f>
        <v/>
      </c>
      <c r="E1293" s="60"/>
      <c r="F1293" s="61"/>
      <c r="G1293" s="62"/>
      <c r="H1293" s="61"/>
      <c r="I1293" s="60"/>
      <c r="AJ1293" s="3" t="str">
        <f>IF(AND(NOT(ISERR(FIND('كارت صنف'!$J$1,D1293&amp;C1293))),E1293&gt;='كارت صنف'!$J$2,E1293&lt;='كارت صنف'!$J$3),COUNT($AJ$2:AJ1292)+1,"")</f>
        <v/>
      </c>
    </row>
    <row r="1294" spans="1:36" ht="27" thickTop="1" thickBot="1">
      <c r="A1294" s="56"/>
      <c r="B1294" s="57"/>
      <c r="C1294" s="58"/>
      <c r="D1294" s="59" t="str">
        <f>IFERROR(VLOOKUP(C1294,'تكويد صنف_ارصدة'!$A$5:B1791,2,FALSE),"")</f>
        <v/>
      </c>
      <c r="E1294" s="60"/>
      <c r="F1294" s="61"/>
      <c r="G1294" s="62"/>
      <c r="H1294" s="61"/>
      <c r="I1294" s="60"/>
      <c r="AJ1294" s="3" t="str">
        <f>IF(AND(NOT(ISERR(FIND('كارت صنف'!$J$1,D1294&amp;C1294))),E1294&gt;='كارت صنف'!$J$2,E1294&lt;='كارت صنف'!$J$3),COUNT($AJ$2:AJ1293)+1,"")</f>
        <v/>
      </c>
    </row>
    <row r="1295" spans="1:36" ht="27" thickTop="1" thickBot="1">
      <c r="A1295" s="56"/>
      <c r="B1295" s="57"/>
      <c r="C1295" s="58"/>
      <c r="D1295" s="59" t="str">
        <f>IFERROR(VLOOKUP(C1295,'تكويد صنف_ارصدة'!$A$5:B1792,2,FALSE),"")</f>
        <v/>
      </c>
      <c r="E1295" s="60"/>
      <c r="F1295" s="61"/>
      <c r="G1295" s="62"/>
      <c r="H1295" s="61"/>
      <c r="I1295" s="60"/>
      <c r="AJ1295" s="3" t="str">
        <f>IF(AND(NOT(ISERR(FIND('كارت صنف'!$J$1,D1295&amp;C1295))),E1295&gt;='كارت صنف'!$J$2,E1295&lt;='كارت صنف'!$J$3),COUNT($AJ$2:AJ1294)+1,"")</f>
        <v/>
      </c>
    </row>
    <row r="1296" spans="1:36" ht="27" thickTop="1" thickBot="1">
      <c r="A1296" s="56"/>
      <c r="B1296" s="57"/>
      <c r="C1296" s="58"/>
      <c r="D1296" s="59" t="str">
        <f>IFERROR(VLOOKUP(C1296,'تكويد صنف_ارصدة'!$A$5:B1793,2,FALSE),"")</f>
        <v/>
      </c>
      <c r="E1296" s="60"/>
      <c r="F1296" s="61"/>
      <c r="G1296" s="62"/>
      <c r="H1296" s="61"/>
      <c r="I1296" s="60"/>
      <c r="AJ1296" s="3" t="str">
        <f>IF(AND(NOT(ISERR(FIND('كارت صنف'!$J$1,D1296&amp;C1296))),E1296&gt;='كارت صنف'!$J$2,E1296&lt;='كارت صنف'!$J$3),COUNT($AJ$2:AJ1295)+1,"")</f>
        <v/>
      </c>
    </row>
    <row r="1297" spans="1:36" ht="27" thickTop="1" thickBot="1">
      <c r="A1297" s="56"/>
      <c r="B1297" s="57"/>
      <c r="C1297" s="58"/>
      <c r="D1297" s="59" t="str">
        <f>IFERROR(VLOOKUP(C1297,'تكويد صنف_ارصدة'!$A$5:B1794,2,FALSE),"")</f>
        <v/>
      </c>
      <c r="E1297" s="60"/>
      <c r="F1297" s="61"/>
      <c r="G1297" s="62"/>
      <c r="H1297" s="61"/>
      <c r="I1297" s="60"/>
      <c r="AJ1297" s="3" t="str">
        <f>IF(AND(NOT(ISERR(FIND('كارت صنف'!$J$1,D1297&amp;C1297))),E1297&gt;='كارت صنف'!$J$2,E1297&lt;='كارت صنف'!$J$3),COUNT($AJ$2:AJ1296)+1,"")</f>
        <v/>
      </c>
    </row>
    <row r="1298" spans="1:36" ht="27" thickTop="1" thickBot="1">
      <c r="A1298" s="56"/>
      <c r="B1298" s="57"/>
      <c r="C1298" s="58"/>
      <c r="D1298" s="59" t="str">
        <f>IFERROR(VLOOKUP(C1298,'تكويد صنف_ارصدة'!$A$5:B1795,2,FALSE),"")</f>
        <v/>
      </c>
      <c r="E1298" s="60"/>
      <c r="F1298" s="61"/>
      <c r="G1298" s="62"/>
      <c r="H1298" s="61"/>
      <c r="I1298" s="60"/>
      <c r="AJ1298" s="3" t="str">
        <f>IF(AND(NOT(ISERR(FIND('كارت صنف'!$J$1,D1298&amp;C1298))),E1298&gt;='كارت صنف'!$J$2,E1298&lt;='كارت صنف'!$J$3),COUNT($AJ$2:AJ1297)+1,"")</f>
        <v/>
      </c>
    </row>
    <row r="1299" spans="1:36" ht="27" thickTop="1" thickBot="1">
      <c r="A1299" s="56"/>
      <c r="B1299" s="57"/>
      <c r="C1299" s="58"/>
      <c r="D1299" s="59" t="str">
        <f>IFERROR(VLOOKUP(C1299,'تكويد صنف_ارصدة'!$A$5:B1796,2,FALSE),"")</f>
        <v/>
      </c>
      <c r="E1299" s="60"/>
      <c r="F1299" s="61"/>
      <c r="G1299" s="62"/>
      <c r="H1299" s="61"/>
      <c r="I1299" s="60"/>
      <c r="AJ1299" s="3" t="str">
        <f>IF(AND(NOT(ISERR(FIND('كارت صنف'!$J$1,D1299&amp;C1299))),E1299&gt;='كارت صنف'!$J$2,E1299&lt;='كارت صنف'!$J$3),COUNT($AJ$2:AJ1298)+1,"")</f>
        <v/>
      </c>
    </row>
    <row r="1300" spans="1:36" ht="27" thickTop="1" thickBot="1">
      <c r="A1300" s="56"/>
      <c r="B1300" s="57"/>
      <c r="C1300" s="58"/>
      <c r="D1300" s="59" t="str">
        <f>IFERROR(VLOOKUP(C1300,'تكويد صنف_ارصدة'!$A$5:B1797,2,FALSE),"")</f>
        <v/>
      </c>
      <c r="E1300" s="60"/>
      <c r="F1300" s="61"/>
      <c r="G1300" s="62"/>
      <c r="H1300" s="61"/>
      <c r="I1300" s="60"/>
      <c r="AJ1300" s="3" t="str">
        <f>IF(AND(NOT(ISERR(FIND('كارت صنف'!$J$1,D1300&amp;C1300))),E1300&gt;='كارت صنف'!$J$2,E1300&lt;='كارت صنف'!$J$3),COUNT($AJ$2:AJ1299)+1,"")</f>
        <v/>
      </c>
    </row>
    <row r="1301" spans="1:36" ht="27" thickTop="1" thickBot="1">
      <c r="A1301" s="56"/>
      <c r="B1301" s="57"/>
      <c r="C1301" s="58"/>
      <c r="D1301" s="59" t="str">
        <f>IFERROR(VLOOKUP(C1301,'تكويد صنف_ارصدة'!$A$5:B1798,2,FALSE),"")</f>
        <v/>
      </c>
      <c r="E1301" s="60"/>
      <c r="F1301" s="61"/>
      <c r="G1301" s="62"/>
      <c r="H1301" s="61"/>
      <c r="I1301" s="60"/>
      <c r="AJ1301" s="3" t="str">
        <f>IF(AND(NOT(ISERR(FIND('كارت صنف'!$J$1,D1301&amp;C1301))),E1301&gt;='كارت صنف'!$J$2,E1301&lt;='كارت صنف'!$J$3),COUNT($AJ$2:AJ1300)+1,"")</f>
        <v/>
      </c>
    </row>
    <row r="1302" spans="1:36" ht="27" thickTop="1" thickBot="1">
      <c r="A1302" s="56"/>
      <c r="B1302" s="57"/>
      <c r="C1302" s="58"/>
      <c r="D1302" s="59" t="str">
        <f>IFERROR(VLOOKUP(C1302,'تكويد صنف_ارصدة'!$A$5:B1799,2,FALSE),"")</f>
        <v/>
      </c>
      <c r="E1302" s="60"/>
      <c r="F1302" s="61"/>
      <c r="G1302" s="62"/>
      <c r="H1302" s="61"/>
      <c r="I1302" s="60"/>
      <c r="AJ1302" s="3" t="str">
        <f>IF(AND(NOT(ISERR(FIND('كارت صنف'!$J$1,D1302&amp;C1302))),E1302&gt;='كارت صنف'!$J$2,E1302&lt;='كارت صنف'!$J$3),COUNT($AJ$2:AJ1301)+1,"")</f>
        <v/>
      </c>
    </row>
    <row r="1303" spans="1:36" ht="27" thickTop="1" thickBot="1">
      <c r="A1303" s="56"/>
      <c r="B1303" s="57"/>
      <c r="C1303" s="58"/>
      <c r="D1303" s="59" t="str">
        <f>IFERROR(VLOOKUP(C1303,'تكويد صنف_ارصدة'!$A$5:B1800,2,FALSE),"")</f>
        <v/>
      </c>
      <c r="E1303" s="60"/>
      <c r="F1303" s="61"/>
      <c r="G1303" s="62"/>
      <c r="H1303" s="61"/>
      <c r="I1303" s="60"/>
      <c r="AJ1303" s="3" t="str">
        <f>IF(AND(NOT(ISERR(FIND('كارت صنف'!$J$1,D1303&amp;C1303))),E1303&gt;='كارت صنف'!$J$2,E1303&lt;='كارت صنف'!$J$3),COUNT($AJ$2:AJ1302)+1,"")</f>
        <v/>
      </c>
    </row>
    <row r="1304" spans="1:36" ht="27" thickTop="1" thickBot="1">
      <c r="A1304" s="56"/>
      <c r="B1304" s="57"/>
      <c r="C1304" s="58"/>
      <c r="D1304" s="59" t="str">
        <f>IFERROR(VLOOKUP(C1304,'تكويد صنف_ارصدة'!$A$5:B1801,2,FALSE),"")</f>
        <v/>
      </c>
      <c r="E1304" s="60"/>
      <c r="F1304" s="61"/>
      <c r="G1304" s="62"/>
      <c r="H1304" s="61"/>
      <c r="I1304" s="60"/>
      <c r="AJ1304" s="3" t="str">
        <f>IF(AND(NOT(ISERR(FIND('كارت صنف'!$J$1,D1304&amp;C1304))),E1304&gt;='كارت صنف'!$J$2,E1304&lt;='كارت صنف'!$J$3),COUNT($AJ$2:AJ1303)+1,"")</f>
        <v/>
      </c>
    </row>
    <row r="1305" spans="1:36" ht="27" thickTop="1" thickBot="1">
      <c r="A1305" s="56"/>
      <c r="B1305" s="57"/>
      <c r="C1305" s="58"/>
      <c r="D1305" s="59" t="str">
        <f>IFERROR(VLOOKUP(C1305,'تكويد صنف_ارصدة'!$A$5:B1802,2,FALSE),"")</f>
        <v/>
      </c>
      <c r="E1305" s="60"/>
      <c r="F1305" s="61"/>
      <c r="G1305" s="62"/>
      <c r="H1305" s="61"/>
      <c r="I1305" s="60"/>
      <c r="AJ1305" s="3" t="str">
        <f>IF(AND(NOT(ISERR(FIND('كارت صنف'!$J$1,D1305&amp;C1305))),E1305&gt;='كارت صنف'!$J$2,E1305&lt;='كارت صنف'!$J$3),COUNT($AJ$2:AJ1304)+1,"")</f>
        <v/>
      </c>
    </row>
    <row r="1306" spans="1:36" ht="27" thickTop="1" thickBot="1">
      <c r="A1306" s="56"/>
      <c r="B1306" s="57"/>
      <c r="C1306" s="58"/>
      <c r="D1306" s="59" t="str">
        <f>IFERROR(VLOOKUP(C1306,'تكويد صنف_ارصدة'!$A$5:B1803,2,FALSE),"")</f>
        <v/>
      </c>
      <c r="E1306" s="60"/>
      <c r="F1306" s="61"/>
      <c r="G1306" s="62"/>
      <c r="H1306" s="61"/>
      <c r="I1306" s="60"/>
      <c r="AJ1306" s="3" t="str">
        <f>IF(AND(NOT(ISERR(FIND('كارت صنف'!$J$1,D1306&amp;C1306))),E1306&gt;='كارت صنف'!$J$2,E1306&lt;='كارت صنف'!$J$3),COUNT($AJ$2:AJ1305)+1,"")</f>
        <v/>
      </c>
    </row>
    <row r="1307" spans="1:36" ht="27" thickTop="1" thickBot="1">
      <c r="A1307" s="56"/>
      <c r="B1307" s="57"/>
      <c r="C1307" s="58"/>
      <c r="D1307" s="59" t="str">
        <f>IFERROR(VLOOKUP(C1307,'تكويد صنف_ارصدة'!$A$5:B1804,2,FALSE),"")</f>
        <v/>
      </c>
      <c r="E1307" s="60"/>
      <c r="F1307" s="61"/>
      <c r="G1307" s="62"/>
      <c r="H1307" s="61"/>
      <c r="I1307" s="60"/>
      <c r="AJ1307" s="3" t="str">
        <f>IF(AND(NOT(ISERR(FIND('كارت صنف'!$J$1,D1307&amp;C1307))),E1307&gt;='كارت صنف'!$J$2,E1307&lt;='كارت صنف'!$J$3),COUNT($AJ$2:AJ1306)+1,"")</f>
        <v/>
      </c>
    </row>
    <row r="1308" spans="1:36" ht="27" thickTop="1" thickBot="1">
      <c r="A1308" s="56"/>
      <c r="B1308" s="57"/>
      <c r="C1308" s="58"/>
      <c r="D1308" s="59" t="str">
        <f>IFERROR(VLOOKUP(C1308,'تكويد صنف_ارصدة'!$A$5:B1805,2,FALSE),"")</f>
        <v/>
      </c>
      <c r="E1308" s="60"/>
      <c r="F1308" s="61"/>
      <c r="G1308" s="62"/>
      <c r="H1308" s="61"/>
      <c r="I1308" s="60"/>
      <c r="AJ1308" s="3" t="str">
        <f>IF(AND(NOT(ISERR(FIND('كارت صنف'!$J$1,D1308&amp;C1308))),E1308&gt;='كارت صنف'!$J$2,E1308&lt;='كارت صنف'!$J$3),COUNT($AJ$2:AJ1307)+1,"")</f>
        <v/>
      </c>
    </row>
    <row r="1309" spans="1:36" ht="27" thickTop="1" thickBot="1">
      <c r="A1309" s="56"/>
      <c r="B1309" s="57"/>
      <c r="C1309" s="58"/>
      <c r="D1309" s="59" t="str">
        <f>IFERROR(VLOOKUP(C1309,'تكويد صنف_ارصدة'!$A$5:B1806,2,FALSE),"")</f>
        <v/>
      </c>
      <c r="E1309" s="60"/>
      <c r="F1309" s="61"/>
      <c r="G1309" s="62"/>
      <c r="H1309" s="61"/>
      <c r="I1309" s="60"/>
      <c r="AJ1309" s="3" t="str">
        <f>IF(AND(NOT(ISERR(FIND('كارت صنف'!$J$1,D1309&amp;C1309))),E1309&gt;='كارت صنف'!$J$2,E1309&lt;='كارت صنف'!$J$3),COUNT($AJ$2:AJ1308)+1,"")</f>
        <v/>
      </c>
    </row>
    <row r="1310" spans="1:36" ht="27" thickTop="1" thickBot="1">
      <c r="A1310" s="56"/>
      <c r="B1310" s="57"/>
      <c r="C1310" s="58"/>
      <c r="D1310" s="59" t="str">
        <f>IFERROR(VLOOKUP(C1310,'تكويد صنف_ارصدة'!$A$5:B1807,2,FALSE),"")</f>
        <v/>
      </c>
      <c r="E1310" s="60"/>
      <c r="F1310" s="61"/>
      <c r="G1310" s="62"/>
      <c r="H1310" s="61"/>
      <c r="I1310" s="60"/>
      <c r="AJ1310" s="3" t="str">
        <f>IF(AND(NOT(ISERR(FIND('كارت صنف'!$J$1,D1310&amp;C1310))),E1310&gt;='كارت صنف'!$J$2,E1310&lt;='كارت صنف'!$J$3),COUNT($AJ$2:AJ1309)+1,"")</f>
        <v/>
      </c>
    </row>
    <row r="1311" spans="1:36" ht="27" thickTop="1" thickBot="1">
      <c r="A1311" s="56"/>
      <c r="B1311" s="57"/>
      <c r="C1311" s="58"/>
      <c r="D1311" s="59" t="str">
        <f>IFERROR(VLOOKUP(C1311,'تكويد صنف_ارصدة'!$A$5:B1808,2,FALSE),"")</f>
        <v/>
      </c>
      <c r="E1311" s="60"/>
      <c r="F1311" s="61"/>
      <c r="G1311" s="62"/>
      <c r="H1311" s="61"/>
      <c r="I1311" s="60"/>
      <c r="AJ1311" s="3" t="str">
        <f>IF(AND(NOT(ISERR(FIND('كارت صنف'!$J$1,D1311&amp;C1311))),E1311&gt;='كارت صنف'!$J$2,E1311&lt;='كارت صنف'!$J$3),COUNT($AJ$2:AJ1310)+1,"")</f>
        <v/>
      </c>
    </row>
    <row r="1312" spans="1:36" ht="27" thickTop="1" thickBot="1">
      <c r="A1312" s="56"/>
      <c r="B1312" s="57"/>
      <c r="C1312" s="58"/>
      <c r="D1312" s="59" t="str">
        <f>IFERROR(VLOOKUP(C1312,'تكويد صنف_ارصدة'!$A$5:B1809,2,FALSE),"")</f>
        <v/>
      </c>
      <c r="E1312" s="60"/>
      <c r="F1312" s="61"/>
      <c r="G1312" s="62"/>
      <c r="H1312" s="61"/>
      <c r="I1312" s="60"/>
      <c r="AJ1312" s="3" t="str">
        <f>IF(AND(NOT(ISERR(FIND('كارت صنف'!$J$1,D1312&amp;C1312))),E1312&gt;='كارت صنف'!$J$2,E1312&lt;='كارت صنف'!$J$3),COUNT($AJ$2:AJ1311)+1,"")</f>
        <v/>
      </c>
    </row>
    <row r="1313" spans="1:36" ht="27" thickTop="1" thickBot="1">
      <c r="A1313" s="56"/>
      <c r="B1313" s="57"/>
      <c r="C1313" s="58"/>
      <c r="D1313" s="59" t="str">
        <f>IFERROR(VLOOKUP(C1313,'تكويد صنف_ارصدة'!$A$5:B1810,2,FALSE),"")</f>
        <v/>
      </c>
      <c r="E1313" s="60"/>
      <c r="F1313" s="61"/>
      <c r="G1313" s="62"/>
      <c r="H1313" s="61"/>
      <c r="I1313" s="60"/>
      <c r="AJ1313" s="3" t="str">
        <f>IF(AND(NOT(ISERR(FIND('كارت صنف'!$J$1,D1313&amp;C1313))),E1313&gt;='كارت صنف'!$J$2,E1313&lt;='كارت صنف'!$J$3),COUNT($AJ$2:AJ1312)+1,"")</f>
        <v/>
      </c>
    </row>
    <row r="1314" spans="1:36" ht="27" thickTop="1" thickBot="1">
      <c r="A1314" s="56"/>
      <c r="B1314" s="57"/>
      <c r="C1314" s="58"/>
      <c r="D1314" s="59" t="str">
        <f>IFERROR(VLOOKUP(C1314,'تكويد صنف_ارصدة'!$A$5:B1811,2,FALSE),"")</f>
        <v/>
      </c>
      <c r="E1314" s="60"/>
      <c r="F1314" s="61"/>
      <c r="G1314" s="62"/>
      <c r="H1314" s="61"/>
      <c r="I1314" s="60"/>
      <c r="AJ1314" s="3" t="str">
        <f>IF(AND(NOT(ISERR(FIND('كارت صنف'!$J$1,D1314&amp;C1314))),E1314&gt;='كارت صنف'!$J$2,E1314&lt;='كارت صنف'!$J$3),COUNT($AJ$2:AJ1313)+1,"")</f>
        <v/>
      </c>
    </row>
    <row r="1315" spans="1:36" ht="27" thickTop="1" thickBot="1">
      <c r="A1315" s="56"/>
      <c r="B1315" s="57"/>
      <c r="C1315" s="58"/>
      <c r="D1315" s="59" t="str">
        <f>IFERROR(VLOOKUP(C1315,'تكويد صنف_ارصدة'!$A$5:B1812,2,FALSE),"")</f>
        <v/>
      </c>
      <c r="E1315" s="60"/>
      <c r="F1315" s="61"/>
      <c r="G1315" s="62"/>
      <c r="H1315" s="61"/>
      <c r="I1315" s="60"/>
      <c r="AJ1315" s="3" t="str">
        <f>IF(AND(NOT(ISERR(FIND('كارت صنف'!$J$1,D1315&amp;C1315))),E1315&gt;='كارت صنف'!$J$2,E1315&lt;='كارت صنف'!$J$3),COUNT($AJ$2:AJ1314)+1,"")</f>
        <v/>
      </c>
    </row>
    <row r="1316" spans="1:36" ht="27" thickTop="1" thickBot="1">
      <c r="A1316" s="56"/>
      <c r="B1316" s="57"/>
      <c r="C1316" s="58"/>
      <c r="D1316" s="59" t="str">
        <f>IFERROR(VLOOKUP(C1316,'تكويد صنف_ارصدة'!$A$5:B1813,2,FALSE),"")</f>
        <v/>
      </c>
      <c r="E1316" s="60"/>
      <c r="F1316" s="61"/>
      <c r="G1316" s="62"/>
      <c r="H1316" s="61"/>
      <c r="I1316" s="60"/>
      <c r="AJ1316" s="3" t="str">
        <f>IF(AND(NOT(ISERR(FIND('كارت صنف'!$J$1,D1316&amp;C1316))),E1316&gt;='كارت صنف'!$J$2,E1316&lt;='كارت صنف'!$J$3),COUNT($AJ$2:AJ1315)+1,"")</f>
        <v/>
      </c>
    </row>
    <row r="1317" spans="1:36" ht="27" thickTop="1" thickBot="1">
      <c r="A1317" s="56"/>
      <c r="B1317" s="57"/>
      <c r="C1317" s="58"/>
      <c r="D1317" s="59" t="str">
        <f>IFERROR(VLOOKUP(C1317,'تكويد صنف_ارصدة'!$A$5:B1814,2,FALSE),"")</f>
        <v/>
      </c>
      <c r="E1317" s="60"/>
      <c r="F1317" s="61"/>
      <c r="G1317" s="62"/>
      <c r="H1317" s="61"/>
      <c r="I1317" s="60"/>
      <c r="AJ1317" s="3" t="str">
        <f>IF(AND(NOT(ISERR(FIND('كارت صنف'!$J$1,D1317&amp;C1317))),E1317&gt;='كارت صنف'!$J$2,E1317&lt;='كارت صنف'!$J$3),COUNT($AJ$2:AJ1316)+1,"")</f>
        <v/>
      </c>
    </row>
    <row r="1318" spans="1:36" ht="27" thickTop="1" thickBot="1">
      <c r="A1318" s="56"/>
      <c r="B1318" s="57"/>
      <c r="C1318" s="58"/>
      <c r="D1318" s="59" t="str">
        <f>IFERROR(VLOOKUP(C1318,'تكويد صنف_ارصدة'!$A$5:B1815,2,FALSE),"")</f>
        <v/>
      </c>
      <c r="E1318" s="60"/>
      <c r="F1318" s="61"/>
      <c r="G1318" s="62"/>
      <c r="H1318" s="61"/>
      <c r="I1318" s="60"/>
      <c r="AJ1318" s="3" t="str">
        <f>IF(AND(NOT(ISERR(FIND('كارت صنف'!$J$1,D1318&amp;C1318))),E1318&gt;='كارت صنف'!$J$2,E1318&lt;='كارت صنف'!$J$3),COUNT($AJ$2:AJ1317)+1,"")</f>
        <v/>
      </c>
    </row>
    <row r="1319" spans="1:36" ht="27" thickTop="1" thickBot="1">
      <c r="A1319" s="56"/>
      <c r="B1319" s="57"/>
      <c r="C1319" s="58"/>
      <c r="D1319" s="59" t="str">
        <f>IFERROR(VLOOKUP(C1319,'تكويد صنف_ارصدة'!$A$5:B1816,2,FALSE),"")</f>
        <v/>
      </c>
      <c r="E1319" s="60"/>
      <c r="F1319" s="61"/>
      <c r="G1319" s="62"/>
      <c r="H1319" s="61"/>
      <c r="I1319" s="60"/>
      <c r="AJ1319" s="3" t="str">
        <f>IF(AND(NOT(ISERR(FIND('كارت صنف'!$J$1,D1319&amp;C1319))),E1319&gt;='كارت صنف'!$J$2,E1319&lt;='كارت صنف'!$J$3),COUNT($AJ$2:AJ1318)+1,"")</f>
        <v/>
      </c>
    </row>
    <row r="1320" spans="1:36" ht="27" thickTop="1" thickBot="1">
      <c r="A1320" s="56"/>
      <c r="B1320" s="57"/>
      <c r="C1320" s="58"/>
      <c r="D1320" s="59" t="str">
        <f>IFERROR(VLOOKUP(C1320,'تكويد صنف_ارصدة'!$A$5:B1817,2,FALSE),"")</f>
        <v/>
      </c>
      <c r="E1320" s="60"/>
      <c r="F1320" s="61"/>
      <c r="G1320" s="62"/>
      <c r="H1320" s="61"/>
      <c r="I1320" s="60"/>
      <c r="AJ1320" s="3" t="str">
        <f>IF(AND(NOT(ISERR(FIND('كارت صنف'!$J$1,D1320&amp;C1320))),E1320&gt;='كارت صنف'!$J$2,E1320&lt;='كارت صنف'!$J$3),COUNT($AJ$2:AJ1319)+1,"")</f>
        <v/>
      </c>
    </row>
    <row r="1321" spans="1:36" ht="27" thickTop="1" thickBot="1">
      <c r="A1321" s="56"/>
      <c r="B1321" s="57"/>
      <c r="C1321" s="58"/>
      <c r="D1321" s="59" t="str">
        <f>IFERROR(VLOOKUP(C1321,'تكويد صنف_ارصدة'!$A$5:B1818,2,FALSE),"")</f>
        <v/>
      </c>
      <c r="E1321" s="60"/>
      <c r="F1321" s="61"/>
      <c r="G1321" s="62"/>
      <c r="H1321" s="61"/>
      <c r="I1321" s="60"/>
      <c r="AJ1321" s="3" t="str">
        <f>IF(AND(NOT(ISERR(FIND('كارت صنف'!$J$1,D1321&amp;C1321))),E1321&gt;='كارت صنف'!$J$2,E1321&lt;='كارت صنف'!$J$3),COUNT($AJ$2:AJ1320)+1,"")</f>
        <v/>
      </c>
    </row>
    <row r="1322" spans="1:36" ht="27" thickTop="1" thickBot="1">
      <c r="A1322" s="56"/>
      <c r="B1322" s="57"/>
      <c r="C1322" s="58"/>
      <c r="D1322" s="59" t="str">
        <f>IFERROR(VLOOKUP(C1322,'تكويد صنف_ارصدة'!$A$5:B1819,2,FALSE),"")</f>
        <v/>
      </c>
      <c r="E1322" s="60"/>
      <c r="F1322" s="61"/>
      <c r="G1322" s="62"/>
      <c r="H1322" s="61"/>
      <c r="I1322" s="60"/>
      <c r="AJ1322" s="3" t="str">
        <f>IF(AND(NOT(ISERR(FIND('كارت صنف'!$J$1,D1322&amp;C1322))),E1322&gt;='كارت صنف'!$J$2,E1322&lt;='كارت صنف'!$J$3),COUNT($AJ$2:AJ1321)+1,"")</f>
        <v/>
      </c>
    </row>
    <row r="1323" spans="1:36" ht="27" thickTop="1" thickBot="1">
      <c r="A1323" s="56"/>
      <c r="B1323" s="57"/>
      <c r="C1323" s="58"/>
      <c r="D1323" s="59" t="str">
        <f>IFERROR(VLOOKUP(C1323,'تكويد صنف_ارصدة'!$A$5:B1820,2,FALSE),"")</f>
        <v/>
      </c>
      <c r="E1323" s="60"/>
      <c r="F1323" s="61"/>
      <c r="G1323" s="62"/>
      <c r="H1323" s="61"/>
      <c r="I1323" s="60"/>
      <c r="AJ1323" s="3" t="str">
        <f>IF(AND(NOT(ISERR(FIND('كارت صنف'!$J$1,D1323&amp;C1323))),E1323&gt;='كارت صنف'!$J$2,E1323&lt;='كارت صنف'!$J$3),COUNT($AJ$2:AJ1322)+1,"")</f>
        <v/>
      </c>
    </row>
    <row r="1324" spans="1:36" ht="27" thickTop="1" thickBot="1">
      <c r="A1324" s="56"/>
      <c r="B1324" s="57"/>
      <c r="C1324" s="58"/>
      <c r="D1324" s="59" t="str">
        <f>IFERROR(VLOOKUP(C1324,'تكويد صنف_ارصدة'!$A$5:B1821,2,FALSE),"")</f>
        <v/>
      </c>
      <c r="E1324" s="60"/>
      <c r="F1324" s="61"/>
      <c r="G1324" s="62"/>
      <c r="H1324" s="61"/>
      <c r="I1324" s="60"/>
      <c r="AJ1324" s="3" t="str">
        <f>IF(AND(NOT(ISERR(FIND('كارت صنف'!$J$1,D1324&amp;C1324))),E1324&gt;='كارت صنف'!$J$2,E1324&lt;='كارت صنف'!$J$3),COUNT($AJ$2:AJ1323)+1,"")</f>
        <v/>
      </c>
    </row>
    <row r="1325" spans="1:36" ht="27" thickTop="1" thickBot="1">
      <c r="A1325" s="56"/>
      <c r="B1325" s="57"/>
      <c r="C1325" s="58"/>
      <c r="D1325" s="59" t="str">
        <f>IFERROR(VLOOKUP(C1325,'تكويد صنف_ارصدة'!$A$5:B1822,2,FALSE),"")</f>
        <v/>
      </c>
      <c r="E1325" s="60"/>
      <c r="F1325" s="61"/>
      <c r="G1325" s="62"/>
      <c r="H1325" s="61"/>
      <c r="I1325" s="60"/>
      <c r="AJ1325" s="3" t="str">
        <f>IF(AND(NOT(ISERR(FIND('كارت صنف'!$J$1,D1325&amp;C1325))),E1325&gt;='كارت صنف'!$J$2,E1325&lt;='كارت صنف'!$J$3),COUNT($AJ$2:AJ1324)+1,"")</f>
        <v/>
      </c>
    </row>
    <row r="1326" spans="1:36" ht="27" thickTop="1" thickBot="1">
      <c r="A1326" s="56"/>
      <c r="B1326" s="57"/>
      <c r="C1326" s="58"/>
      <c r="D1326" s="59" t="str">
        <f>IFERROR(VLOOKUP(C1326,'تكويد صنف_ارصدة'!$A$5:B1823,2,FALSE),"")</f>
        <v/>
      </c>
      <c r="E1326" s="60"/>
      <c r="F1326" s="61"/>
      <c r="G1326" s="62"/>
      <c r="H1326" s="61"/>
      <c r="I1326" s="60"/>
      <c r="AJ1326" s="3" t="str">
        <f>IF(AND(NOT(ISERR(FIND('كارت صنف'!$J$1,D1326&amp;C1326))),E1326&gt;='كارت صنف'!$J$2,E1326&lt;='كارت صنف'!$J$3),COUNT($AJ$2:AJ1325)+1,"")</f>
        <v/>
      </c>
    </row>
    <row r="1327" spans="1:36" ht="27" thickTop="1" thickBot="1">
      <c r="A1327" s="56"/>
      <c r="B1327" s="57"/>
      <c r="C1327" s="58"/>
      <c r="D1327" s="59" t="str">
        <f>IFERROR(VLOOKUP(C1327,'تكويد صنف_ارصدة'!$A$5:B1824,2,FALSE),"")</f>
        <v/>
      </c>
      <c r="E1327" s="60"/>
      <c r="F1327" s="61"/>
      <c r="G1327" s="62"/>
      <c r="H1327" s="61"/>
      <c r="I1327" s="60"/>
      <c r="AJ1327" s="3" t="str">
        <f>IF(AND(NOT(ISERR(FIND('كارت صنف'!$J$1,D1327&amp;C1327))),E1327&gt;='كارت صنف'!$J$2,E1327&lt;='كارت صنف'!$J$3),COUNT($AJ$2:AJ1326)+1,"")</f>
        <v/>
      </c>
    </row>
    <row r="1328" spans="1:36" ht="27" thickTop="1" thickBot="1">
      <c r="A1328" s="56"/>
      <c r="B1328" s="57"/>
      <c r="C1328" s="58"/>
      <c r="D1328" s="59" t="str">
        <f>IFERROR(VLOOKUP(C1328,'تكويد صنف_ارصدة'!$A$5:B1825,2,FALSE),"")</f>
        <v/>
      </c>
      <c r="E1328" s="60"/>
      <c r="F1328" s="61"/>
      <c r="G1328" s="62"/>
      <c r="H1328" s="61"/>
      <c r="I1328" s="60"/>
      <c r="AJ1328" s="3" t="str">
        <f>IF(AND(NOT(ISERR(FIND('كارت صنف'!$J$1,D1328&amp;C1328))),E1328&gt;='كارت صنف'!$J$2,E1328&lt;='كارت صنف'!$J$3),COUNT($AJ$2:AJ1327)+1,"")</f>
        <v/>
      </c>
    </row>
    <row r="1329" spans="1:36" ht="27" thickTop="1" thickBot="1">
      <c r="A1329" s="56"/>
      <c r="B1329" s="57"/>
      <c r="C1329" s="58"/>
      <c r="D1329" s="59" t="str">
        <f>IFERROR(VLOOKUP(C1329,'تكويد صنف_ارصدة'!$A$5:B1826,2,FALSE),"")</f>
        <v/>
      </c>
      <c r="E1329" s="60"/>
      <c r="F1329" s="61"/>
      <c r="G1329" s="62"/>
      <c r="H1329" s="61"/>
      <c r="I1329" s="60"/>
      <c r="AJ1329" s="3" t="str">
        <f>IF(AND(NOT(ISERR(FIND('كارت صنف'!$J$1,D1329&amp;C1329))),E1329&gt;='كارت صنف'!$J$2,E1329&lt;='كارت صنف'!$J$3),COUNT($AJ$2:AJ1328)+1,"")</f>
        <v/>
      </c>
    </row>
    <row r="1330" spans="1:36" ht="27" thickTop="1" thickBot="1">
      <c r="A1330" s="56"/>
      <c r="B1330" s="57"/>
      <c r="C1330" s="58"/>
      <c r="D1330" s="59" t="str">
        <f>IFERROR(VLOOKUP(C1330,'تكويد صنف_ارصدة'!$A$5:B1827,2,FALSE),"")</f>
        <v/>
      </c>
      <c r="E1330" s="60"/>
      <c r="F1330" s="61"/>
      <c r="G1330" s="62"/>
      <c r="H1330" s="61"/>
      <c r="I1330" s="60"/>
      <c r="AJ1330" s="3" t="str">
        <f>IF(AND(NOT(ISERR(FIND('كارت صنف'!$J$1,D1330&amp;C1330))),E1330&gt;='كارت صنف'!$J$2,E1330&lt;='كارت صنف'!$J$3),COUNT($AJ$2:AJ1329)+1,"")</f>
        <v/>
      </c>
    </row>
    <row r="1331" spans="1:36" ht="27" thickTop="1" thickBot="1">
      <c r="A1331" s="56"/>
      <c r="B1331" s="57"/>
      <c r="C1331" s="58"/>
      <c r="D1331" s="59" t="str">
        <f>IFERROR(VLOOKUP(C1331,'تكويد صنف_ارصدة'!$A$5:B1828,2,FALSE),"")</f>
        <v/>
      </c>
      <c r="E1331" s="60"/>
      <c r="F1331" s="61"/>
      <c r="G1331" s="62"/>
      <c r="H1331" s="61"/>
      <c r="I1331" s="60"/>
      <c r="AJ1331" s="3" t="str">
        <f>IF(AND(NOT(ISERR(FIND('كارت صنف'!$J$1,D1331&amp;C1331))),E1331&gt;='كارت صنف'!$J$2,E1331&lt;='كارت صنف'!$J$3),COUNT($AJ$2:AJ1330)+1,"")</f>
        <v/>
      </c>
    </row>
    <row r="1332" spans="1:36" ht="27" thickTop="1" thickBot="1">
      <c r="A1332" s="56"/>
      <c r="B1332" s="57"/>
      <c r="C1332" s="58"/>
      <c r="D1332" s="59" t="str">
        <f>IFERROR(VLOOKUP(C1332,'تكويد صنف_ارصدة'!$A$5:B1829,2,FALSE),"")</f>
        <v/>
      </c>
      <c r="E1332" s="60"/>
      <c r="F1332" s="61"/>
      <c r="G1332" s="62"/>
      <c r="H1332" s="61"/>
      <c r="I1332" s="60"/>
      <c r="AJ1332" s="3" t="str">
        <f>IF(AND(NOT(ISERR(FIND('كارت صنف'!$J$1,D1332&amp;C1332))),E1332&gt;='كارت صنف'!$J$2,E1332&lt;='كارت صنف'!$J$3),COUNT($AJ$2:AJ1331)+1,"")</f>
        <v/>
      </c>
    </row>
    <row r="1333" spans="1:36" ht="27" thickTop="1" thickBot="1">
      <c r="A1333" s="56"/>
      <c r="B1333" s="57"/>
      <c r="C1333" s="58"/>
      <c r="D1333" s="59" t="str">
        <f>IFERROR(VLOOKUP(C1333,'تكويد صنف_ارصدة'!$A$5:B1830,2,FALSE),"")</f>
        <v/>
      </c>
      <c r="E1333" s="60"/>
      <c r="F1333" s="61"/>
      <c r="G1333" s="62"/>
      <c r="H1333" s="61"/>
      <c r="I1333" s="60"/>
      <c r="AJ1333" s="3" t="str">
        <f>IF(AND(NOT(ISERR(FIND('كارت صنف'!$J$1,D1333&amp;C1333))),E1333&gt;='كارت صنف'!$J$2,E1333&lt;='كارت صنف'!$J$3),COUNT($AJ$2:AJ1332)+1,"")</f>
        <v/>
      </c>
    </row>
    <row r="1334" spans="1:36" ht="27" thickTop="1" thickBot="1">
      <c r="A1334" s="56"/>
      <c r="B1334" s="57"/>
      <c r="C1334" s="58"/>
      <c r="D1334" s="59" t="str">
        <f>IFERROR(VLOOKUP(C1334,'تكويد صنف_ارصدة'!$A$5:B1831,2,FALSE),"")</f>
        <v/>
      </c>
      <c r="E1334" s="60"/>
      <c r="F1334" s="61"/>
      <c r="G1334" s="62"/>
      <c r="H1334" s="61"/>
      <c r="I1334" s="60"/>
      <c r="AJ1334" s="3" t="str">
        <f>IF(AND(NOT(ISERR(FIND('كارت صنف'!$J$1,D1334&amp;C1334))),E1334&gt;='كارت صنف'!$J$2,E1334&lt;='كارت صنف'!$J$3),COUNT($AJ$2:AJ1333)+1,"")</f>
        <v/>
      </c>
    </row>
    <row r="1335" spans="1:36" ht="27" thickTop="1" thickBot="1">
      <c r="A1335" s="56"/>
      <c r="B1335" s="57"/>
      <c r="C1335" s="58"/>
      <c r="D1335" s="59" t="str">
        <f>IFERROR(VLOOKUP(C1335,'تكويد صنف_ارصدة'!$A$5:B1832,2,FALSE),"")</f>
        <v/>
      </c>
      <c r="E1335" s="60"/>
      <c r="F1335" s="61"/>
      <c r="G1335" s="62"/>
      <c r="H1335" s="61"/>
      <c r="I1335" s="60"/>
      <c r="AJ1335" s="3" t="str">
        <f>IF(AND(NOT(ISERR(FIND('كارت صنف'!$J$1,D1335&amp;C1335))),E1335&gt;='كارت صنف'!$J$2,E1335&lt;='كارت صنف'!$J$3),COUNT($AJ$2:AJ1334)+1,"")</f>
        <v/>
      </c>
    </row>
    <row r="1336" spans="1:36" ht="27" thickTop="1" thickBot="1">
      <c r="A1336" s="56"/>
      <c r="B1336" s="57"/>
      <c r="C1336" s="58"/>
      <c r="D1336" s="59" t="str">
        <f>IFERROR(VLOOKUP(C1336,'تكويد صنف_ارصدة'!$A$5:B1833,2,FALSE),"")</f>
        <v/>
      </c>
      <c r="E1336" s="60"/>
      <c r="F1336" s="61"/>
      <c r="G1336" s="62"/>
      <c r="H1336" s="61"/>
      <c r="I1336" s="60"/>
      <c r="AJ1336" s="3" t="str">
        <f>IF(AND(NOT(ISERR(FIND('كارت صنف'!$J$1,D1336&amp;C1336))),E1336&gt;='كارت صنف'!$J$2,E1336&lt;='كارت صنف'!$J$3),COUNT($AJ$2:AJ1335)+1,"")</f>
        <v/>
      </c>
    </row>
    <row r="1337" spans="1:36" ht="27" thickTop="1" thickBot="1">
      <c r="A1337" s="56"/>
      <c r="B1337" s="57"/>
      <c r="C1337" s="58"/>
      <c r="D1337" s="59" t="str">
        <f>IFERROR(VLOOKUP(C1337,'تكويد صنف_ارصدة'!$A$5:B1834,2,FALSE),"")</f>
        <v/>
      </c>
      <c r="E1337" s="60"/>
      <c r="F1337" s="61"/>
      <c r="G1337" s="62"/>
      <c r="H1337" s="61"/>
      <c r="I1337" s="60"/>
      <c r="AJ1337" s="3" t="str">
        <f>IF(AND(NOT(ISERR(FIND('كارت صنف'!$J$1,D1337&amp;C1337))),E1337&gt;='كارت صنف'!$J$2,E1337&lt;='كارت صنف'!$J$3),COUNT($AJ$2:AJ1336)+1,"")</f>
        <v/>
      </c>
    </row>
    <row r="1338" spans="1:36" ht="27" thickTop="1" thickBot="1">
      <c r="A1338" s="56"/>
      <c r="B1338" s="57"/>
      <c r="C1338" s="58"/>
      <c r="D1338" s="59" t="str">
        <f>IFERROR(VLOOKUP(C1338,'تكويد صنف_ارصدة'!$A$5:B1835,2,FALSE),"")</f>
        <v/>
      </c>
      <c r="E1338" s="60"/>
      <c r="F1338" s="61"/>
      <c r="G1338" s="62"/>
      <c r="H1338" s="61"/>
      <c r="I1338" s="60"/>
      <c r="AJ1338" s="3" t="str">
        <f>IF(AND(NOT(ISERR(FIND('كارت صنف'!$J$1,D1338&amp;C1338))),E1338&gt;='كارت صنف'!$J$2,E1338&lt;='كارت صنف'!$J$3),COUNT($AJ$2:AJ1337)+1,"")</f>
        <v/>
      </c>
    </row>
    <row r="1339" spans="1:36" ht="27" thickTop="1" thickBot="1">
      <c r="A1339" s="56"/>
      <c r="B1339" s="57"/>
      <c r="C1339" s="58"/>
      <c r="D1339" s="59" t="str">
        <f>IFERROR(VLOOKUP(C1339,'تكويد صنف_ارصدة'!$A$5:B1836,2,FALSE),"")</f>
        <v/>
      </c>
      <c r="E1339" s="60"/>
      <c r="F1339" s="61"/>
      <c r="G1339" s="62"/>
      <c r="H1339" s="61"/>
      <c r="I1339" s="60"/>
      <c r="AJ1339" s="3" t="str">
        <f>IF(AND(NOT(ISERR(FIND('كارت صنف'!$J$1,D1339&amp;C1339))),E1339&gt;='كارت صنف'!$J$2,E1339&lt;='كارت صنف'!$J$3),COUNT($AJ$2:AJ1338)+1,"")</f>
        <v/>
      </c>
    </row>
    <row r="1340" spans="1:36" ht="27" thickTop="1" thickBot="1">
      <c r="A1340" s="56"/>
      <c r="B1340" s="57"/>
      <c r="C1340" s="58"/>
      <c r="D1340" s="59" t="str">
        <f>IFERROR(VLOOKUP(C1340,'تكويد صنف_ارصدة'!$A$5:B1837,2,FALSE),"")</f>
        <v/>
      </c>
      <c r="E1340" s="60"/>
      <c r="F1340" s="61"/>
      <c r="G1340" s="62"/>
      <c r="H1340" s="61"/>
      <c r="I1340" s="60"/>
      <c r="AJ1340" s="3" t="str">
        <f>IF(AND(NOT(ISERR(FIND('كارت صنف'!$J$1,D1340&amp;C1340))),E1340&gt;='كارت صنف'!$J$2,E1340&lt;='كارت صنف'!$J$3),COUNT($AJ$2:AJ1339)+1,"")</f>
        <v/>
      </c>
    </row>
    <row r="1341" spans="1:36" ht="27" thickTop="1" thickBot="1">
      <c r="A1341" s="56"/>
      <c r="B1341" s="57"/>
      <c r="C1341" s="58"/>
      <c r="D1341" s="59" t="str">
        <f>IFERROR(VLOOKUP(C1341,'تكويد صنف_ارصدة'!$A$5:B1838,2,FALSE),"")</f>
        <v/>
      </c>
      <c r="E1341" s="60"/>
      <c r="F1341" s="61"/>
      <c r="G1341" s="62"/>
      <c r="H1341" s="61"/>
      <c r="I1341" s="60"/>
      <c r="AJ1341" s="3" t="str">
        <f>IF(AND(NOT(ISERR(FIND('كارت صنف'!$J$1,D1341&amp;C1341))),E1341&gt;='كارت صنف'!$J$2,E1341&lt;='كارت صنف'!$J$3),COUNT($AJ$2:AJ1340)+1,"")</f>
        <v/>
      </c>
    </row>
    <row r="1342" spans="1:36" ht="27" thickTop="1" thickBot="1">
      <c r="A1342" s="56"/>
      <c r="B1342" s="57"/>
      <c r="C1342" s="58"/>
      <c r="D1342" s="59" t="str">
        <f>IFERROR(VLOOKUP(C1342,'تكويد صنف_ارصدة'!$A$5:B1839,2,FALSE),"")</f>
        <v/>
      </c>
      <c r="E1342" s="60"/>
      <c r="F1342" s="61"/>
      <c r="G1342" s="62"/>
      <c r="H1342" s="61"/>
      <c r="I1342" s="60"/>
      <c r="AJ1342" s="3" t="str">
        <f>IF(AND(NOT(ISERR(FIND('كارت صنف'!$J$1,D1342&amp;C1342))),E1342&gt;='كارت صنف'!$J$2,E1342&lt;='كارت صنف'!$J$3),COUNT($AJ$2:AJ1341)+1,"")</f>
        <v/>
      </c>
    </row>
    <row r="1343" spans="1:36" ht="27" thickTop="1" thickBot="1">
      <c r="A1343" s="56"/>
      <c r="B1343" s="57"/>
      <c r="C1343" s="58"/>
      <c r="D1343" s="59" t="str">
        <f>IFERROR(VLOOKUP(C1343,'تكويد صنف_ارصدة'!$A$5:B1840,2,FALSE),"")</f>
        <v/>
      </c>
      <c r="E1343" s="60"/>
      <c r="F1343" s="61"/>
      <c r="G1343" s="62"/>
      <c r="H1343" s="61"/>
      <c r="I1343" s="60"/>
      <c r="AJ1343" s="3" t="str">
        <f>IF(AND(NOT(ISERR(FIND('كارت صنف'!$J$1,D1343&amp;C1343))),E1343&gt;='كارت صنف'!$J$2,E1343&lt;='كارت صنف'!$J$3),COUNT($AJ$2:AJ1342)+1,"")</f>
        <v/>
      </c>
    </row>
    <row r="1344" spans="1:36" ht="27" thickTop="1" thickBot="1">
      <c r="A1344" s="56"/>
      <c r="B1344" s="57"/>
      <c r="C1344" s="58"/>
      <c r="D1344" s="59" t="str">
        <f>IFERROR(VLOOKUP(C1344,'تكويد صنف_ارصدة'!$A$5:B1841,2,FALSE),"")</f>
        <v/>
      </c>
      <c r="E1344" s="60"/>
      <c r="F1344" s="61"/>
      <c r="G1344" s="62"/>
      <c r="H1344" s="61"/>
      <c r="I1344" s="60"/>
      <c r="AJ1344" s="3" t="str">
        <f>IF(AND(NOT(ISERR(FIND('كارت صنف'!$J$1,D1344&amp;C1344))),E1344&gt;='كارت صنف'!$J$2,E1344&lt;='كارت صنف'!$J$3),COUNT($AJ$2:AJ1343)+1,"")</f>
        <v/>
      </c>
    </row>
    <row r="1345" spans="1:36" ht="27" thickTop="1" thickBot="1">
      <c r="A1345" s="56"/>
      <c r="B1345" s="57"/>
      <c r="C1345" s="58"/>
      <c r="D1345" s="59" t="str">
        <f>IFERROR(VLOOKUP(C1345,'تكويد صنف_ارصدة'!$A$5:B1842,2,FALSE),"")</f>
        <v/>
      </c>
      <c r="E1345" s="60"/>
      <c r="F1345" s="61"/>
      <c r="G1345" s="62"/>
      <c r="H1345" s="61"/>
      <c r="I1345" s="60"/>
      <c r="AJ1345" s="3" t="str">
        <f>IF(AND(NOT(ISERR(FIND('كارت صنف'!$J$1,D1345&amp;C1345))),E1345&gt;='كارت صنف'!$J$2,E1345&lt;='كارت صنف'!$J$3),COUNT($AJ$2:AJ1344)+1,"")</f>
        <v/>
      </c>
    </row>
    <row r="1346" spans="1:36" ht="27" thickTop="1" thickBot="1">
      <c r="A1346" s="56"/>
      <c r="B1346" s="57"/>
      <c r="C1346" s="58"/>
      <c r="D1346" s="59" t="str">
        <f>IFERROR(VLOOKUP(C1346,'تكويد صنف_ارصدة'!$A$5:B1843,2,FALSE),"")</f>
        <v/>
      </c>
      <c r="E1346" s="60"/>
      <c r="F1346" s="61"/>
      <c r="G1346" s="62"/>
      <c r="H1346" s="61"/>
      <c r="I1346" s="60"/>
      <c r="AJ1346" s="3" t="str">
        <f>IF(AND(NOT(ISERR(FIND('كارت صنف'!$J$1,D1346&amp;C1346))),E1346&gt;='كارت صنف'!$J$2,E1346&lt;='كارت صنف'!$J$3),COUNT($AJ$2:AJ1345)+1,"")</f>
        <v/>
      </c>
    </row>
    <row r="1347" spans="1:36" ht="27" thickTop="1" thickBot="1">
      <c r="A1347" s="56"/>
      <c r="B1347" s="57"/>
      <c r="C1347" s="58"/>
      <c r="D1347" s="59" t="str">
        <f>IFERROR(VLOOKUP(C1347,'تكويد صنف_ارصدة'!$A$5:B1844,2,FALSE),"")</f>
        <v/>
      </c>
      <c r="E1347" s="60"/>
      <c r="F1347" s="61"/>
      <c r="G1347" s="62"/>
      <c r="H1347" s="61"/>
      <c r="I1347" s="60"/>
      <c r="AJ1347" s="3" t="str">
        <f>IF(AND(NOT(ISERR(FIND('كارت صنف'!$J$1,D1347&amp;C1347))),E1347&gt;='كارت صنف'!$J$2,E1347&lt;='كارت صنف'!$J$3),COUNT($AJ$2:AJ1346)+1,"")</f>
        <v/>
      </c>
    </row>
    <row r="1348" spans="1:36" ht="27" thickTop="1" thickBot="1">
      <c r="A1348" s="56"/>
      <c r="B1348" s="57"/>
      <c r="C1348" s="58"/>
      <c r="D1348" s="59" t="str">
        <f>IFERROR(VLOOKUP(C1348,'تكويد صنف_ارصدة'!$A$5:B1845,2,FALSE),"")</f>
        <v/>
      </c>
      <c r="E1348" s="60"/>
      <c r="F1348" s="61"/>
      <c r="G1348" s="62"/>
      <c r="H1348" s="61"/>
      <c r="I1348" s="60"/>
      <c r="AJ1348" s="3" t="str">
        <f>IF(AND(NOT(ISERR(FIND('كارت صنف'!$J$1,D1348&amp;C1348))),E1348&gt;='كارت صنف'!$J$2,E1348&lt;='كارت صنف'!$J$3),COUNT($AJ$2:AJ1347)+1,"")</f>
        <v/>
      </c>
    </row>
    <row r="1349" spans="1:36" ht="27" thickTop="1" thickBot="1">
      <c r="A1349" s="56"/>
      <c r="B1349" s="57"/>
      <c r="C1349" s="58"/>
      <c r="D1349" s="59" t="str">
        <f>IFERROR(VLOOKUP(C1349,'تكويد صنف_ارصدة'!$A$5:B1846,2,FALSE),"")</f>
        <v/>
      </c>
      <c r="E1349" s="60"/>
      <c r="F1349" s="61"/>
      <c r="G1349" s="62"/>
      <c r="H1349" s="61"/>
      <c r="I1349" s="60"/>
      <c r="AJ1349" s="3" t="str">
        <f>IF(AND(NOT(ISERR(FIND('كارت صنف'!$J$1,D1349&amp;C1349))),E1349&gt;='كارت صنف'!$J$2,E1349&lt;='كارت صنف'!$J$3),COUNT($AJ$2:AJ1348)+1,"")</f>
        <v/>
      </c>
    </row>
    <row r="1350" spans="1:36" ht="27" thickTop="1" thickBot="1">
      <c r="A1350" s="56"/>
      <c r="B1350" s="57"/>
      <c r="C1350" s="58"/>
      <c r="D1350" s="59" t="str">
        <f>IFERROR(VLOOKUP(C1350,'تكويد صنف_ارصدة'!$A$5:B1847,2,FALSE),"")</f>
        <v/>
      </c>
      <c r="E1350" s="60"/>
      <c r="F1350" s="61"/>
      <c r="G1350" s="62"/>
      <c r="H1350" s="61"/>
      <c r="I1350" s="60"/>
      <c r="AJ1350" s="3" t="str">
        <f>IF(AND(NOT(ISERR(FIND('كارت صنف'!$J$1,D1350&amp;C1350))),E1350&gt;='كارت صنف'!$J$2,E1350&lt;='كارت صنف'!$J$3),COUNT($AJ$2:AJ1349)+1,"")</f>
        <v/>
      </c>
    </row>
    <row r="1351" spans="1:36" ht="27" thickTop="1" thickBot="1">
      <c r="A1351" s="56"/>
      <c r="B1351" s="57"/>
      <c r="C1351" s="58"/>
      <c r="D1351" s="59" t="str">
        <f>IFERROR(VLOOKUP(C1351,'تكويد صنف_ارصدة'!$A$5:B1848,2,FALSE),"")</f>
        <v/>
      </c>
      <c r="E1351" s="60"/>
      <c r="F1351" s="61"/>
      <c r="G1351" s="62"/>
      <c r="H1351" s="61"/>
      <c r="I1351" s="60"/>
      <c r="AJ1351" s="3" t="str">
        <f>IF(AND(NOT(ISERR(FIND('كارت صنف'!$J$1,D1351&amp;C1351))),E1351&gt;='كارت صنف'!$J$2,E1351&lt;='كارت صنف'!$J$3),COUNT($AJ$2:AJ1350)+1,"")</f>
        <v/>
      </c>
    </row>
    <row r="1352" spans="1:36" ht="27" thickTop="1" thickBot="1">
      <c r="A1352" s="56"/>
      <c r="B1352" s="57"/>
      <c r="C1352" s="58"/>
      <c r="D1352" s="59" t="str">
        <f>IFERROR(VLOOKUP(C1352,'تكويد صنف_ارصدة'!$A$5:B1849,2,FALSE),"")</f>
        <v/>
      </c>
      <c r="E1352" s="60"/>
      <c r="F1352" s="61"/>
      <c r="G1352" s="62"/>
      <c r="H1352" s="61"/>
      <c r="I1352" s="60"/>
      <c r="AJ1352" s="3" t="str">
        <f>IF(AND(NOT(ISERR(FIND('كارت صنف'!$J$1,D1352&amp;C1352))),E1352&gt;='كارت صنف'!$J$2,E1352&lt;='كارت صنف'!$J$3),COUNT($AJ$2:AJ1351)+1,"")</f>
        <v/>
      </c>
    </row>
    <row r="1353" spans="1:36" ht="27" thickTop="1" thickBot="1">
      <c r="A1353" s="56"/>
      <c r="B1353" s="57"/>
      <c r="C1353" s="58"/>
      <c r="D1353" s="59" t="str">
        <f>IFERROR(VLOOKUP(C1353,'تكويد صنف_ارصدة'!$A$5:B1850,2,FALSE),"")</f>
        <v/>
      </c>
      <c r="E1353" s="60"/>
      <c r="F1353" s="61"/>
      <c r="G1353" s="62"/>
      <c r="H1353" s="61"/>
      <c r="I1353" s="60"/>
      <c r="AJ1353" s="3" t="str">
        <f>IF(AND(NOT(ISERR(FIND('كارت صنف'!$J$1,D1353&amp;C1353))),E1353&gt;='كارت صنف'!$J$2,E1353&lt;='كارت صنف'!$J$3),COUNT($AJ$2:AJ1352)+1,"")</f>
        <v/>
      </c>
    </row>
    <row r="1354" spans="1:36" ht="27" thickTop="1" thickBot="1">
      <c r="A1354" s="56"/>
      <c r="B1354" s="57"/>
      <c r="C1354" s="58"/>
      <c r="D1354" s="59" t="str">
        <f>IFERROR(VLOOKUP(C1354,'تكويد صنف_ارصدة'!$A$5:B1851,2,FALSE),"")</f>
        <v/>
      </c>
      <c r="E1354" s="60"/>
      <c r="F1354" s="61"/>
      <c r="G1354" s="62"/>
      <c r="H1354" s="61"/>
      <c r="I1354" s="60"/>
      <c r="AJ1354" s="3" t="str">
        <f>IF(AND(NOT(ISERR(FIND('كارت صنف'!$J$1,D1354&amp;C1354))),E1354&gt;='كارت صنف'!$J$2,E1354&lt;='كارت صنف'!$J$3),COUNT($AJ$2:AJ1353)+1,"")</f>
        <v/>
      </c>
    </row>
    <row r="1355" spans="1:36" ht="27" thickTop="1" thickBot="1">
      <c r="A1355" s="56"/>
      <c r="B1355" s="57"/>
      <c r="C1355" s="58"/>
      <c r="D1355" s="59" t="str">
        <f>IFERROR(VLOOKUP(C1355,'تكويد صنف_ارصدة'!$A$5:B1852,2,FALSE),"")</f>
        <v/>
      </c>
      <c r="E1355" s="60"/>
      <c r="F1355" s="61"/>
      <c r="G1355" s="62"/>
      <c r="H1355" s="61"/>
      <c r="I1355" s="60"/>
      <c r="AJ1355" s="3" t="str">
        <f>IF(AND(NOT(ISERR(FIND('كارت صنف'!$J$1,D1355&amp;C1355))),E1355&gt;='كارت صنف'!$J$2,E1355&lt;='كارت صنف'!$J$3),COUNT($AJ$2:AJ1354)+1,"")</f>
        <v/>
      </c>
    </row>
    <row r="1356" spans="1:36" ht="27" thickTop="1" thickBot="1">
      <c r="A1356" s="56"/>
      <c r="B1356" s="57"/>
      <c r="C1356" s="58"/>
      <c r="D1356" s="59" t="str">
        <f>IFERROR(VLOOKUP(C1356,'تكويد صنف_ارصدة'!$A$5:B1853,2,FALSE),"")</f>
        <v/>
      </c>
      <c r="E1356" s="60"/>
      <c r="F1356" s="61"/>
      <c r="G1356" s="62"/>
      <c r="H1356" s="61"/>
      <c r="I1356" s="60"/>
      <c r="AJ1356" s="3" t="str">
        <f>IF(AND(NOT(ISERR(FIND('كارت صنف'!$J$1,D1356&amp;C1356))),E1356&gt;='كارت صنف'!$J$2,E1356&lt;='كارت صنف'!$J$3),COUNT($AJ$2:AJ1355)+1,"")</f>
        <v/>
      </c>
    </row>
    <row r="1357" spans="1:36" ht="27" thickTop="1" thickBot="1">
      <c r="A1357" s="56"/>
      <c r="B1357" s="57"/>
      <c r="C1357" s="58"/>
      <c r="D1357" s="59" t="str">
        <f>IFERROR(VLOOKUP(C1357,'تكويد صنف_ارصدة'!$A$5:B1854,2,FALSE),"")</f>
        <v/>
      </c>
      <c r="E1357" s="60"/>
      <c r="F1357" s="61"/>
      <c r="G1357" s="62"/>
      <c r="H1357" s="61"/>
      <c r="I1357" s="60"/>
      <c r="AJ1357" s="3" t="str">
        <f>IF(AND(NOT(ISERR(FIND('كارت صنف'!$J$1,D1357&amp;C1357))),E1357&gt;='كارت صنف'!$J$2,E1357&lt;='كارت صنف'!$J$3),COUNT($AJ$2:AJ1356)+1,"")</f>
        <v/>
      </c>
    </row>
    <row r="1358" spans="1:36" ht="27" thickTop="1" thickBot="1">
      <c r="A1358" s="56"/>
      <c r="B1358" s="57"/>
      <c r="C1358" s="58"/>
      <c r="D1358" s="59" t="str">
        <f>IFERROR(VLOOKUP(C1358,'تكويد صنف_ارصدة'!$A$5:B1855,2,FALSE),"")</f>
        <v/>
      </c>
      <c r="E1358" s="60"/>
      <c r="F1358" s="61"/>
      <c r="G1358" s="62"/>
      <c r="H1358" s="61"/>
      <c r="I1358" s="60"/>
      <c r="AJ1358" s="3" t="str">
        <f>IF(AND(NOT(ISERR(FIND('كارت صنف'!$J$1,D1358&amp;C1358))),E1358&gt;='كارت صنف'!$J$2,E1358&lt;='كارت صنف'!$J$3),COUNT($AJ$2:AJ1357)+1,"")</f>
        <v/>
      </c>
    </row>
    <row r="1359" spans="1:36" ht="27" thickTop="1" thickBot="1">
      <c r="A1359" s="56"/>
      <c r="B1359" s="57"/>
      <c r="C1359" s="58"/>
      <c r="D1359" s="59" t="str">
        <f>IFERROR(VLOOKUP(C1359,'تكويد صنف_ارصدة'!$A$5:B1856,2,FALSE),"")</f>
        <v/>
      </c>
      <c r="E1359" s="60"/>
      <c r="F1359" s="61"/>
      <c r="G1359" s="62"/>
      <c r="H1359" s="61"/>
      <c r="I1359" s="60"/>
      <c r="AJ1359" s="3" t="str">
        <f>IF(AND(NOT(ISERR(FIND('كارت صنف'!$J$1,D1359&amp;C1359))),E1359&gt;='كارت صنف'!$J$2,E1359&lt;='كارت صنف'!$J$3),COUNT($AJ$2:AJ1358)+1,"")</f>
        <v/>
      </c>
    </row>
    <row r="1360" spans="1:36" ht="27" thickTop="1" thickBot="1">
      <c r="A1360" s="56"/>
      <c r="B1360" s="57"/>
      <c r="C1360" s="58"/>
      <c r="D1360" s="59" t="str">
        <f>IFERROR(VLOOKUP(C1360,'تكويد صنف_ارصدة'!$A$5:B1857,2,FALSE),"")</f>
        <v/>
      </c>
      <c r="E1360" s="60"/>
      <c r="F1360" s="61"/>
      <c r="G1360" s="62"/>
      <c r="H1360" s="61"/>
      <c r="I1360" s="60"/>
      <c r="AJ1360" s="3" t="str">
        <f>IF(AND(NOT(ISERR(FIND('كارت صنف'!$J$1,D1360&amp;C1360))),E1360&gt;='كارت صنف'!$J$2,E1360&lt;='كارت صنف'!$J$3),COUNT($AJ$2:AJ1359)+1,"")</f>
        <v/>
      </c>
    </row>
    <row r="1361" spans="1:36" ht="27" thickTop="1" thickBot="1">
      <c r="A1361" s="56"/>
      <c r="B1361" s="57"/>
      <c r="C1361" s="58"/>
      <c r="D1361" s="59" t="str">
        <f>IFERROR(VLOOKUP(C1361,'تكويد صنف_ارصدة'!$A$5:B1858,2,FALSE),"")</f>
        <v/>
      </c>
      <c r="E1361" s="60"/>
      <c r="F1361" s="61"/>
      <c r="G1361" s="62"/>
      <c r="H1361" s="61"/>
      <c r="I1361" s="60"/>
      <c r="AJ1361" s="3" t="str">
        <f>IF(AND(NOT(ISERR(FIND('كارت صنف'!$J$1,D1361&amp;C1361))),E1361&gt;='كارت صنف'!$J$2,E1361&lt;='كارت صنف'!$J$3),COUNT($AJ$2:AJ1360)+1,"")</f>
        <v/>
      </c>
    </row>
    <row r="1362" spans="1:36" ht="27" thickTop="1" thickBot="1">
      <c r="A1362" s="56"/>
      <c r="B1362" s="57"/>
      <c r="C1362" s="58"/>
      <c r="D1362" s="59" t="str">
        <f>IFERROR(VLOOKUP(C1362,'تكويد صنف_ارصدة'!$A$5:B1859,2,FALSE),"")</f>
        <v/>
      </c>
      <c r="E1362" s="60"/>
      <c r="F1362" s="61"/>
      <c r="G1362" s="62"/>
      <c r="H1362" s="61"/>
      <c r="I1362" s="60"/>
      <c r="AJ1362" s="3" t="str">
        <f>IF(AND(NOT(ISERR(FIND('كارت صنف'!$J$1,D1362&amp;C1362))),E1362&gt;='كارت صنف'!$J$2,E1362&lt;='كارت صنف'!$J$3),COUNT($AJ$2:AJ1361)+1,"")</f>
        <v/>
      </c>
    </row>
    <row r="1363" spans="1:36" ht="27" thickTop="1" thickBot="1">
      <c r="A1363" s="56"/>
      <c r="B1363" s="57"/>
      <c r="C1363" s="58"/>
      <c r="D1363" s="59" t="str">
        <f>IFERROR(VLOOKUP(C1363,'تكويد صنف_ارصدة'!$A$5:B1860,2,FALSE),"")</f>
        <v/>
      </c>
      <c r="E1363" s="60"/>
      <c r="F1363" s="61"/>
      <c r="G1363" s="62"/>
      <c r="H1363" s="61"/>
      <c r="I1363" s="60"/>
      <c r="AJ1363" s="3" t="str">
        <f>IF(AND(NOT(ISERR(FIND('كارت صنف'!$J$1,D1363&amp;C1363))),E1363&gt;='كارت صنف'!$J$2,E1363&lt;='كارت صنف'!$J$3),COUNT($AJ$2:AJ1362)+1,"")</f>
        <v/>
      </c>
    </row>
    <row r="1364" spans="1:36" ht="27" thickTop="1" thickBot="1">
      <c r="A1364" s="56"/>
      <c r="B1364" s="57"/>
      <c r="C1364" s="58"/>
      <c r="D1364" s="59" t="str">
        <f>IFERROR(VLOOKUP(C1364,'تكويد صنف_ارصدة'!$A$5:B1861,2,FALSE),"")</f>
        <v/>
      </c>
      <c r="E1364" s="60"/>
      <c r="F1364" s="61"/>
      <c r="G1364" s="62"/>
      <c r="H1364" s="61"/>
      <c r="I1364" s="60"/>
      <c r="AJ1364" s="3" t="str">
        <f>IF(AND(NOT(ISERR(FIND('كارت صنف'!$J$1,D1364&amp;C1364))),E1364&gt;='كارت صنف'!$J$2,E1364&lt;='كارت صنف'!$J$3),COUNT($AJ$2:AJ1363)+1,"")</f>
        <v/>
      </c>
    </row>
    <row r="1365" spans="1:36" ht="27" thickTop="1" thickBot="1">
      <c r="A1365" s="56"/>
      <c r="B1365" s="57"/>
      <c r="C1365" s="58"/>
      <c r="D1365" s="59" t="str">
        <f>IFERROR(VLOOKUP(C1365,'تكويد صنف_ارصدة'!$A$5:B1862,2,FALSE),"")</f>
        <v/>
      </c>
      <c r="E1365" s="60"/>
      <c r="F1365" s="61"/>
      <c r="G1365" s="62"/>
      <c r="H1365" s="61"/>
      <c r="I1365" s="60"/>
      <c r="AJ1365" s="3" t="str">
        <f>IF(AND(NOT(ISERR(FIND('كارت صنف'!$J$1,D1365&amp;C1365))),E1365&gt;='كارت صنف'!$J$2,E1365&lt;='كارت صنف'!$J$3),COUNT($AJ$2:AJ1364)+1,"")</f>
        <v/>
      </c>
    </row>
    <row r="1366" spans="1:36" ht="27" thickTop="1" thickBot="1">
      <c r="A1366" s="56"/>
      <c r="B1366" s="57"/>
      <c r="C1366" s="58"/>
      <c r="D1366" s="59" t="str">
        <f>IFERROR(VLOOKUP(C1366,'تكويد صنف_ارصدة'!$A$5:B1863,2,FALSE),"")</f>
        <v/>
      </c>
      <c r="E1366" s="60"/>
      <c r="F1366" s="61"/>
      <c r="G1366" s="62"/>
      <c r="H1366" s="61"/>
      <c r="I1366" s="60"/>
      <c r="AJ1366" s="3" t="str">
        <f>IF(AND(NOT(ISERR(FIND('كارت صنف'!$J$1,D1366&amp;C1366))),E1366&gt;='كارت صنف'!$J$2,E1366&lt;='كارت صنف'!$J$3),COUNT($AJ$2:AJ1365)+1,"")</f>
        <v/>
      </c>
    </row>
    <row r="1367" spans="1:36" ht="27" thickTop="1" thickBot="1">
      <c r="A1367" s="56"/>
      <c r="B1367" s="57"/>
      <c r="C1367" s="58"/>
      <c r="D1367" s="59" t="str">
        <f>IFERROR(VLOOKUP(C1367,'تكويد صنف_ارصدة'!$A$5:B1864,2,FALSE),"")</f>
        <v/>
      </c>
      <c r="E1367" s="60"/>
      <c r="F1367" s="61"/>
      <c r="G1367" s="62"/>
      <c r="H1367" s="61"/>
      <c r="I1367" s="60"/>
      <c r="AJ1367" s="3" t="str">
        <f>IF(AND(NOT(ISERR(FIND('كارت صنف'!$J$1,D1367&amp;C1367))),E1367&gt;='كارت صنف'!$J$2,E1367&lt;='كارت صنف'!$J$3),COUNT($AJ$2:AJ1366)+1,"")</f>
        <v/>
      </c>
    </row>
    <row r="1368" spans="1:36" ht="27" thickTop="1" thickBot="1">
      <c r="A1368" s="56"/>
      <c r="B1368" s="57"/>
      <c r="C1368" s="58"/>
      <c r="D1368" s="59" t="str">
        <f>IFERROR(VLOOKUP(C1368,'تكويد صنف_ارصدة'!$A$5:B1865,2,FALSE),"")</f>
        <v/>
      </c>
      <c r="E1368" s="60"/>
      <c r="F1368" s="61"/>
      <c r="G1368" s="62"/>
      <c r="H1368" s="61"/>
      <c r="I1368" s="60"/>
      <c r="AJ1368" s="3" t="str">
        <f>IF(AND(NOT(ISERR(FIND('كارت صنف'!$J$1,D1368&amp;C1368))),E1368&gt;='كارت صنف'!$J$2,E1368&lt;='كارت صنف'!$J$3),COUNT($AJ$2:AJ1367)+1,"")</f>
        <v/>
      </c>
    </row>
    <row r="1369" spans="1:36" ht="27" thickTop="1" thickBot="1">
      <c r="A1369" s="56"/>
      <c r="B1369" s="57"/>
      <c r="C1369" s="58"/>
      <c r="D1369" s="59" t="str">
        <f>IFERROR(VLOOKUP(C1369,'تكويد صنف_ارصدة'!$A$5:B1866,2,FALSE),"")</f>
        <v/>
      </c>
      <c r="E1369" s="60"/>
      <c r="F1369" s="61"/>
      <c r="G1369" s="62"/>
      <c r="H1369" s="61"/>
      <c r="I1369" s="60"/>
      <c r="AJ1369" s="3" t="str">
        <f>IF(AND(NOT(ISERR(FIND('كارت صنف'!$J$1,D1369&amp;C1369))),E1369&gt;='كارت صنف'!$J$2,E1369&lt;='كارت صنف'!$J$3),COUNT($AJ$2:AJ1368)+1,"")</f>
        <v/>
      </c>
    </row>
    <row r="1370" spans="1:36" ht="27" thickTop="1" thickBot="1">
      <c r="A1370" s="56"/>
      <c r="B1370" s="57"/>
      <c r="C1370" s="58"/>
      <c r="D1370" s="59" t="str">
        <f>IFERROR(VLOOKUP(C1370,'تكويد صنف_ارصدة'!$A$5:B1867,2,FALSE),"")</f>
        <v/>
      </c>
      <c r="E1370" s="60"/>
      <c r="F1370" s="61"/>
      <c r="G1370" s="62"/>
      <c r="H1370" s="61"/>
      <c r="I1370" s="60"/>
      <c r="AJ1370" s="3" t="str">
        <f>IF(AND(NOT(ISERR(FIND('كارت صنف'!$J$1,D1370&amp;C1370))),E1370&gt;='كارت صنف'!$J$2,E1370&lt;='كارت صنف'!$J$3),COUNT($AJ$2:AJ1369)+1,"")</f>
        <v/>
      </c>
    </row>
    <row r="1371" spans="1:36" ht="27" thickTop="1" thickBot="1">
      <c r="A1371" s="56"/>
      <c r="B1371" s="57"/>
      <c r="C1371" s="58"/>
      <c r="D1371" s="59" t="str">
        <f>IFERROR(VLOOKUP(C1371,'تكويد صنف_ارصدة'!$A$5:B1868,2,FALSE),"")</f>
        <v/>
      </c>
      <c r="E1371" s="60"/>
      <c r="F1371" s="61"/>
      <c r="G1371" s="62"/>
      <c r="H1371" s="61"/>
      <c r="I1371" s="60"/>
      <c r="AJ1371" s="3" t="str">
        <f>IF(AND(NOT(ISERR(FIND('كارت صنف'!$J$1,D1371&amp;C1371))),E1371&gt;='كارت صنف'!$J$2,E1371&lt;='كارت صنف'!$J$3),COUNT($AJ$2:AJ1370)+1,"")</f>
        <v/>
      </c>
    </row>
    <row r="1372" spans="1:36" ht="27" thickTop="1" thickBot="1">
      <c r="A1372" s="56"/>
      <c r="B1372" s="57"/>
      <c r="C1372" s="58"/>
      <c r="D1372" s="59" t="str">
        <f>IFERROR(VLOOKUP(C1372,'تكويد صنف_ارصدة'!$A$5:B1869,2,FALSE),"")</f>
        <v/>
      </c>
      <c r="E1372" s="60"/>
      <c r="F1372" s="61"/>
      <c r="G1372" s="62"/>
      <c r="H1372" s="61"/>
      <c r="I1372" s="60"/>
      <c r="AJ1372" s="3" t="str">
        <f>IF(AND(NOT(ISERR(FIND('كارت صنف'!$J$1,D1372&amp;C1372))),E1372&gt;='كارت صنف'!$J$2,E1372&lt;='كارت صنف'!$J$3),COUNT($AJ$2:AJ1371)+1,"")</f>
        <v/>
      </c>
    </row>
    <row r="1373" spans="1:36" ht="27" thickTop="1" thickBot="1">
      <c r="A1373" s="56"/>
      <c r="B1373" s="57"/>
      <c r="C1373" s="58"/>
      <c r="D1373" s="59" t="str">
        <f>IFERROR(VLOOKUP(C1373,'تكويد صنف_ارصدة'!$A$5:B1870,2,FALSE),"")</f>
        <v/>
      </c>
      <c r="E1373" s="60"/>
      <c r="F1373" s="61"/>
      <c r="G1373" s="62"/>
      <c r="H1373" s="61"/>
      <c r="I1373" s="60"/>
      <c r="AJ1373" s="3" t="str">
        <f>IF(AND(NOT(ISERR(FIND('كارت صنف'!$J$1,D1373&amp;C1373))),E1373&gt;='كارت صنف'!$J$2,E1373&lt;='كارت صنف'!$J$3),COUNT($AJ$2:AJ1372)+1,"")</f>
        <v/>
      </c>
    </row>
    <row r="1374" spans="1:36" ht="27" thickTop="1" thickBot="1">
      <c r="A1374" s="56"/>
      <c r="B1374" s="57"/>
      <c r="C1374" s="58"/>
      <c r="D1374" s="59" t="str">
        <f>IFERROR(VLOOKUP(C1374,'تكويد صنف_ارصدة'!$A$5:B1871,2,FALSE),"")</f>
        <v/>
      </c>
      <c r="E1374" s="60"/>
      <c r="F1374" s="61"/>
      <c r="G1374" s="62"/>
      <c r="H1374" s="61"/>
      <c r="I1374" s="60"/>
      <c r="AJ1374" s="3" t="str">
        <f>IF(AND(NOT(ISERR(FIND('كارت صنف'!$J$1,D1374&amp;C1374))),E1374&gt;='كارت صنف'!$J$2,E1374&lt;='كارت صنف'!$J$3),COUNT($AJ$2:AJ1373)+1,"")</f>
        <v/>
      </c>
    </row>
    <row r="1375" spans="1:36" ht="27" thickTop="1" thickBot="1">
      <c r="A1375" s="56"/>
      <c r="B1375" s="57"/>
      <c r="C1375" s="58"/>
      <c r="D1375" s="59" t="str">
        <f>IFERROR(VLOOKUP(C1375,'تكويد صنف_ارصدة'!$A$5:B1872,2,FALSE),"")</f>
        <v/>
      </c>
      <c r="E1375" s="60"/>
      <c r="F1375" s="61"/>
      <c r="G1375" s="62"/>
      <c r="H1375" s="61"/>
      <c r="I1375" s="60"/>
      <c r="AJ1375" s="3" t="str">
        <f>IF(AND(NOT(ISERR(FIND('كارت صنف'!$J$1,D1375&amp;C1375))),E1375&gt;='كارت صنف'!$J$2,E1375&lt;='كارت صنف'!$J$3),COUNT($AJ$2:AJ1374)+1,"")</f>
        <v/>
      </c>
    </row>
    <row r="1376" spans="1:36" ht="27" thickTop="1" thickBot="1">
      <c r="A1376" s="56"/>
      <c r="B1376" s="57"/>
      <c r="C1376" s="58"/>
      <c r="D1376" s="59" t="str">
        <f>IFERROR(VLOOKUP(C1376,'تكويد صنف_ارصدة'!$A$5:B1873,2,FALSE),"")</f>
        <v/>
      </c>
      <c r="E1376" s="60"/>
      <c r="F1376" s="61"/>
      <c r="G1376" s="62"/>
      <c r="H1376" s="61"/>
      <c r="I1376" s="60"/>
      <c r="AJ1376" s="3" t="str">
        <f>IF(AND(NOT(ISERR(FIND('كارت صنف'!$J$1,D1376&amp;C1376))),E1376&gt;='كارت صنف'!$J$2,E1376&lt;='كارت صنف'!$J$3),COUNT($AJ$2:AJ1375)+1,"")</f>
        <v/>
      </c>
    </row>
    <row r="1377" spans="1:36" ht="27" thickTop="1" thickBot="1">
      <c r="A1377" s="56"/>
      <c r="B1377" s="57"/>
      <c r="C1377" s="58"/>
      <c r="D1377" s="59" t="str">
        <f>IFERROR(VLOOKUP(C1377,'تكويد صنف_ارصدة'!$A$5:B1874,2,FALSE),"")</f>
        <v/>
      </c>
      <c r="E1377" s="60"/>
      <c r="F1377" s="61"/>
      <c r="G1377" s="62"/>
      <c r="H1377" s="61"/>
      <c r="I1377" s="60"/>
      <c r="AJ1377" s="3" t="str">
        <f>IF(AND(NOT(ISERR(FIND('كارت صنف'!$J$1,D1377&amp;C1377))),E1377&gt;='كارت صنف'!$J$2,E1377&lt;='كارت صنف'!$J$3),COUNT($AJ$2:AJ1376)+1,"")</f>
        <v/>
      </c>
    </row>
    <row r="1378" spans="1:36" ht="27" thickTop="1" thickBot="1">
      <c r="A1378" s="56"/>
      <c r="B1378" s="57"/>
      <c r="C1378" s="58"/>
      <c r="D1378" s="59" t="str">
        <f>IFERROR(VLOOKUP(C1378,'تكويد صنف_ارصدة'!$A$5:B1875,2,FALSE),"")</f>
        <v/>
      </c>
      <c r="E1378" s="60"/>
      <c r="F1378" s="61"/>
      <c r="G1378" s="62"/>
      <c r="H1378" s="61"/>
      <c r="I1378" s="60"/>
      <c r="AJ1378" s="3" t="str">
        <f>IF(AND(NOT(ISERR(FIND('كارت صنف'!$J$1,D1378&amp;C1378))),E1378&gt;='كارت صنف'!$J$2,E1378&lt;='كارت صنف'!$J$3),COUNT($AJ$2:AJ1377)+1,"")</f>
        <v/>
      </c>
    </row>
    <row r="1379" spans="1:36" ht="27" thickTop="1" thickBot="1">
      <c r="A1379" s="56"/>
      <c r="B1379" s="57"/>
      <c r="C1379" s="58"/>
      <c r="D1379" s="59" t="str">
        <f>IFERROR(VLOOKUP(C1379,'تكويد صنف_ارصدة'!$A$5:B1876,2,FALSE),"")</f>
        <v/>
      </c>
      <c r="E1379" s="60"/>
      <c r="F1379" s="61"/>
      <c r="G1379" s="62"/>
      <c r="H1379" s="61"/>
      <c r="I1379" s="60"/>
      <c r="AJ1379" s="3" t="str">
        <f>IF(AND(NOT(ISERR(FIND('كارت صنف'!$J$1,D1379&amp;C1379))),E1379&gt;='كارت صنف'!$J$2,E1379&lt;='كارت صنف'!$J$3),COUNT($AJ$2:AJ1378)+1,"")</f>
        <v/>
      </c>
    </row>
    <row r="1380" spans="1:36" ht="27" thickTop="1" thickBot="1">
      <c r="A1380" s="56"/>
      <c r="B1380" s="57"/>
      <c r="C1380" s="58"/>
      <c r="D1380" s="59" t="str">
        <f>IFERROR(VLOOKUP(C1380,'تكويد صنف_ارصدة'!$A$5:B1877,2,FALSE),"")</f>
        <v/>
      </c>
      <c r="E1380" s="60"/>
      <c r="F1380" s="61"/>
      <c r="G1380" s="62"/>
      <c r="H1380" s="61"/>
      <c r="I1380" s="60"/>
      <c r="AJ1380" s="3" t="str">
        <f>IF(AND(NOT(ISERR(FIND('كارت صنف'!$J$1,D1380&amp;C1380))),E1380&gt;='كارت صنف'!$J$2,E1380&lt;='كارت صنف'!$J$3),COUNT($AJ$2:AJ1379)+1,"")</f>
        <v/>
      </c>
    </row>
    <row r="1381" spans="1:36" ht="27" thickTop="1" thickBot="1">
      <c r="A1381" s="56"/>
      <c r="B1381" s="57"/>
      <c r="C1381" s="58"/>
      <c r="D1381" s="59" t="str">
        <f>IFERROR(VLOOKUP(C1381,'تكويد صنف_ارصدة'!$A$5:B1878,2,FALSE),"")</f>
        <v/>
      </c>
      <c r="E1381" s="60"/>
      <c r="F1381" s="61"/>
      <c r="G1381" s="62"/>
      <c r="H1381" s="61"/>
      <c r="I1381" s="60"/>
      <c r="AJ1381" s="3" t="str">
        <f>IF(AND(NOT(ISERR(FIND('كارت صنف'!$J$1,D1381&amp;C1381))),E1381&gt;='كارت صنف'!$J$2,E1381&lt;='كارت صنف'!$J$3),COUNT($AJ$2:AJ1380)+1,"")</f>
        <v/>
      </c>
    </row>
    <row r="1382" spans="1:36" ht="27" thickTop="1" thickBot="1">
      <c r="A1382" s="56"/>
      <c r="B1382" s="57"/>
      <c r="C1382" s="58"/>
      <c r="D1382" s="59" t="str">
        <f>IFERROR(VLOOKUP(C1382,'تكويد صنف_ارصدة'!$A$5:B1879,2,FALSE),"")</f>
        <v/>
      </c>
      <c r="E1382" s="60"/>
      <c r="F1382" s="61"/>
      <c r="G1382" s="62"/>
      <c r="H1382" s="61"/>
      <c r="I1382" s="60"/>
      <c r="AJ1382" s="3" t="str">
        <f>IF(AND(NOT(ISERR(FIND('كارت صنف'!$J$1,D1382&amp;C1382))),E1382&gt;='كارت صنف'!$J$2,E1382&lt;='كارت صنف'!$J$3),COUNT($AJ$2:AJ1381)+1,"")</f>
        <v/>
      </c>
    </row>
    <row r="1383" spans="1:36" ht="27" thickTop="1" thickBot="1">
      <c r="A1383" s="56"/>
      <c r="B1383" s="57"/>
      <c r="C1383" s="58"/>
      <c r="D1383" s="59" t="str">
        <f>IFERROR(VLOOKUP(C1383,'تكويد صنف_ارصدة'!$A$5:B1880,2,FALSE),"")</f>
        <v/>
      </c>
      <c r="E1383" s="60"/>
      <c r="F1383" s="61"/>
      <c r="G1383" s="62"/>
      <c r="H1383" s="61"/>
      <c r="I1383" s="60"/>
      <c r="AJ1383" s="3" t="str">
        <f>IF(AND(NOT(ISERR(FIND('كارت صنف'!$J$1,D1383&amp;C1383))),E1383&gt;='كارت صنف'!$J$2,E1383&lt;='كارت صنف'!$J$3),COUNT($AJ$2:AJ1382)+1,"")</f>
        <v/>
      </c>
    </row>
    <row r="1384" spans="1:36" ht="27" thickTop="1" thickBot="1">
      <c r="A1384" s="56"/>
      <c r="B1384" s="57"/>
      <c r="C1384" s="58"/>
      <c r="D1384" s="59" t="str">
        <f>IFERROR(VLOOKUP(C1384,'تكويد صنف_ارصدة'!$A$5:B1881,2,FALSE),"")</f>
        <v/>
      </c>
      <c r="E1384" s="60"/>
      <c r="F1384" s="61"/>
      <c r="G1384" s="62"/>
      <c r="H1384" s="61"/>
      <c r="I1384" s="60"/>
      <c r="AJ1384" s="3" t="str">
        <f>IF(AND(NOT(ISERR(FIND('كارت صنف'!$J$1,D1384&amp;C1384))),E1384&gt;='كارت صنف'!$J$2,E1384&lt;='كارت صنف'!$J$3),COUNT($AJ$2:AJ1383)+1,"")</f>
        <v/>
      </c>
    </row>
    <row r="1385" spans="1:36" ht="27" thickTop="1" thickBot="1">
      <c r="A1385" s="56"/>
      <c r="B1385" s="57"/>
      <c r="C1385" s="58"/>
      <c r="D1385" s="59" t="str">
        <f>IFERROR(VLOOKUP(C1385,'تكويد صنف_ارصدة'!$A$5:B1882,2,FALSE),"")</f>
        <v/>
      </c>
      <c r="E1385" s="60"/>
      <c r="F1385" s="61"/>
      <c r="G1385" s="62"/>
      <c r="H1385" s="61"/>
      <c r="I1385" s="60"/>
      <c r="AJ1385" s="3" t="str">
        <f>IF(AND(NOT(ISERR(FIND('كارت صنف'!$J$1,D1385&amp;C1385))),E1385&gt;='كارت صنف'!$J$2,E1385&lt;='كارت صنف'!$J$3),COUNT($AJ$2:AJ1384)+1,"")</f>
        <v/>
      </c>
    </row>
    <row r="1386" spans="1:36" ht="27" thickTop="1" thickBot="1">
      <c r="A1386" s="56"/>
      <c r="B1386" s="57"/>
      <c r="C1386" s="58"/>
      <c r="D1386" s="59" t="str">
        <f>IFERROR(VLOOKUP(C1386,'تكويد صنف_ارصدة'!$A$5:B1883,2,FALSE),"")</f>
        <v/>
      </c>
      <c r="E1386" s="60"/>
      <c r="F1386" s="61"/>
      <c r="G1386" s="62"/>
      <c r="H1386" s="61"/>
      <c r="I1386" s="60"/>
      <c r="AJ1386" s="3" t="str">
        <f>IF(AND(NOT(ISERR(FIND('كارت صنف'!$J$1,D1386&amp;C1386))),E1386&gt;='كارت صنف'!$J$2,E1386&lt;='كارت صنف'!$J$3),COUNT($AJ$2:AJ1385)+1,"")</f>
        <v/>
      </c>
    </row>
    <row r="1387" spans="1:36" ht="27" thickTop="1" thickBot="1">
      <c r="A1387" s="56"/>
      <c r="B1387" s="57"/>
      <c r="C1387" s="58"/>
      <c r="D1387" s="59" t="str">
        <f>IFERROR(VLOOKUP(C1387,'تكويد صنف_ارصدة'!$A$5:B1884,2,FALSE),"")</f>
        <v/>
      </c>
      <c r="E1387" s="60"/>
      <c r="F1387" s="61"/>
      <c r="G1387" s="62"/>
      <c r="H1387" s="61"/>
      <c r="I1387" s="60"/>
      <c r="AJ1387" s="3" t="str">
        <f>IF(AND(NOT(ISERR(FIND('كارت صنف'!$J$1,D1387&amp;C1387))),E1387&gt;='كارت صنف'!$J$2,E1387&lt;='كارت صنف'!$J$3),COUNT($AJ$2:AJ1386)+1,"")</f>
        <v/>
      </c>
    </row>
    <row r="1388" spans="1:36" ht="27" thickTop="1" thickBot="1">
      <c r="A1388" s="56"/>
      <c r="B1388" s="57"/>
      <c r="C1388" s="58"/>
      <c r="D1388" s="59" t="str">
        <f>IFERROR(VLOOKUP(C1388,'تكويد صنف_ارصدة'!$A$5:B1885,2,FALSE),"")</f>
        <v/>
      </c>
      <c r="E1388" s="60"/>
      <c r="F1388" s="61"/>
      <c r="G1388" s="62"/>
      <c r="H1388" s="61"/>
      <c r="I1388" s="60"/>
      <c r="AJ1388" s="3" t="str">
        <f>IF(AND(NOT(ISERR(FIND('كارت صنف'!$J$1,D1388&amp;C1388))),E1388&gt;='كارت صنف'!$J$2,E1388&lt;='كارت صنف'!$J$3),COUNT($AJ$2:AJ1387)+1,"")</f>
        <v/>
      </c>
    </row>
    <row r="1389" spans="1:36" ht="27" thickTop="1" thickBot="1">
      <c r="A1389" s="56"/>
      <c r="B1389" s="57"/>
      <c r="C1389" s="58"/>
      <c r="D1389" s="59" t="str">
        <f>IFERROR(VLOOKUP(C1389,'تكويد صنف_ارصدة'!$A$5:B1886,2,FALSE),"")</f>
        <v/>
      </c>
      <c r="E1389" s="60"/>
      <c r="F1389" s="61"/>
      <c r="G1389" s="62"/>
      <c r="H1389" s="61"/>
      <c r="I1389" s="60"/>
      <c r="AJ1389" s="3" t="str">
        <f>IF(AND(NOT(ISERR(FIND('كارت صنف'!$J$1,D1389&amp;C1389))),E1389&gt;='كارت صنف'!$J$2,E1389&lt;='كارت صنف'!$J$3),COUNT($AJ$2:AJ1388)+1,"")</f>
        <v/>
      </c>
    </row>
    <row r="1390" spans="1:36" ht="27" thickTop="1" thickBot="1">
      <c r="A1390" s="56"/>
      <c r="B1390" s="57"/>
      <c r="C1390" s="58"/>
      <c r="D1390" s="59" t="str">
        <f>IFERROR(VLOOKUP(C1390,'تكويد صنف_ارصدة'!$A$5:B1887,2,FALSE),"")</f>
        <v/>
      </c>
      <c r="E1390" s="60"/>
      <c r="F1390" s="61"/>
      <c r="G1390" s="62"/>
      <c r="H1390" s="61"/>
      <c r="I1390" s="60"/>
      <c r="AJ1390" s="3" t="str">
        <f>IF(AND(NOT(ISERR(FIND('كارت صنف'!$J$1,D1390&amp;C1390))),E1390&gt;='كارت صنف'!$J$2,E1390&lt;='كارت صنف'!$J$3),COUNT($AJ$2:AJ1389)+1,"")</f>
        <v/>
      </c>
    </row>
    <row r="1391" spans="1:36" ht="27" thickTop="1" thickBot="1">
      <c r="A1391" s="56"/>
      <c r="B1391" s="57"/>
      <c r="C1391" s="58"/>
      <c r="D1391" s="59" t="str">
        <f>IFERROR(VLOOKUP(C1391,'تكويد صنف_ارصدة'!$A$5:B1888,2,FALSE),"")</f>
        <v/>
      </c>
      <c r="E1391" s="60"/>
      <c r="F1391" s="61"/>
      <c r="G1391" s="62"/>
      <c r="H1391" s="61"/>
      <c r="I1391" s="60"/>
      <c r="AJ1391" s="3" t="str">
        <f>IF(AND(NOT(ISERR(FIND('كارت صنف'!$J$1,D1391&amp;C1391))),E1391&gt;='كارت صنف'!$J$2,E1391&lt;='كارت صنف'!$J$3),COUNT($AJ$2:AJ1390)+1,"")</f>
        <v/>
      </c>
    </row>
    <row r="1392" spans="1:36" ht="27" thickTop="1" thickBot="1">
      <c r="A1392" s="56"/>
      <c r="B1392" s="57"/>
      <c r="C1392" s="58"/>
      <c r="D1392" s="59" t="str">
        <f>IFERROR(VLOOKUP(C1392,'تكويد صنف_ارصدة'!$A$5:B1889,2,FALSE),"")</f>
        <v/>
      </c>
      <c r="E1392" s="60"/>
      <c r="F1392" s="61"/>
      <c r="G1392" s="62"/>
      <c r="H1392" s="61"/>
      <c r="I1392" s="60"/>
      <c r="AJ1392" s="3" t="str">
        <f>IF(AND(NOT(ISERR(FIND('كارت صنف'!$J$1,D1392&amp;C1392))),E1392&gt;='كارت صنف'!$J$2,E1392&lt;='كارت صنف'!$J$3),COUNT($AJ$2:AJ1391)+1,"")</f>
        <v/>
      </c>
    </row>
    <row r="1393" spans="1:36" ht="27" thickTop="1" thickBot="1">
      <c r="A1393" s="56"/>
      <c r="B1393" s="57"/>
      <c r="C1393" s="58"/>
      <c r="D1393" s="59" t="str">
        <f>IFERROR(VLOOKUP(C1393,'تكويد صنف_ارصدة'!$A$5:B1890,2,FALSE),"")</f>
        <v/>
      </c>
      <c r="E1393" s="60"/>
      <c r="F1393" s="61"/>
      <c r="G1393" s="62"/>
      <c r="H1393" s="61"/>
      <c r="I1393" s="60"/>
      <c r="AJ1393" s="3" t="str">
        <f>IF(AND(NOT(ISERR(FIND('كارت صنف'!$J$1,D1393&amp;C1393))),E1393&gt;='كارت صنف'!$J$2,E1393&lt;='كارت صنف'!$J$3),COUNT($AJ$2:AJ1392)+1,"")</f>
        <v/>
      </c>
    </row>
    <row r="1394" spans="1:36" ht="27" thickTop="1" thickBot="1">
      <c r="A1394" s="56"/>
      <c r="B1394" s="57"/>
      <c r="C1394" s="58"/>
      <c r="D1394" s="59" t="str">
        <f>IFERROR(VLOOKUP(C1394,'تكويد صنف_ارصدة'!$A$5:B1891,2,FALSE),"")</f>
        <v/>
      </c>
      <c r="E1394" s="60"/>
      <c r="F1394" s="61"/>
      <c r="G1394" s="62"/>
      <c r="H1394" s="61"/>
      <c r="I1394" s="60"/>
      <c r="AJ1394" s="3" t="str">
        <f>IF(AND(NOT(ISERR(FIND('كارت صنف'!$J$1,D1394&amp;C1394))),E1394&gt;='كارت صنف'!$J$2,E1394&lt;='كارت صنف'!$J$3),COUNT($AJ$2:AJ1393)+1,"")</f>
        <v/>
      </c>
    </row>
    <row r="1395" spans="1:36" ht="27" thickTop="1" thickBot="1">
      <c r="A1395" s="56"/>
      <c r="B1395" s="57"/>
      <c r="C1395" s="58"/>
      <c r="D1395" s="59" t="str">
        <f>IFERROR(VLOOKUP(C1395,'تكويد صنف_ارصدة'!$A$5:B1892,2,FALSE),"")</f>
        <v/>
      </c>
      <c r="E1395" s="60"/>
      <c r="F1395" s="61"/>
      <c r="G1395" s="62"/>
      <c r="H1395" s="61"/>
      <c r="I1395" s="60"/>
      <c r="AJ1395" s="3" t="str">
        <f>IF(AND(NOT(ISERR(FIND('كارت صنف'!$J$1,D1395&amp;C1395))),E1395&gt;='كارت صنف'!$J$2,E1395&lt;='كارت صنف'!$J$3),COUNT($AJ$2:AJ1394)+1,"")</f>
        <v/>
      </c>
    </row>
    <row r="1396" spans="1:36" ht="27" thickTop="1" thickBot="1">
      <c r="A1396" s="56"/>
      <c r="B1396" s="57"/>
      <c r="C1396" s="58"/>
      <c r="D1396" s="59" t="str">
        <f>IFERROR(VLOOKUP(C1396,'تكويد صنف_ارصدة'!$A$5:B1893,2,FALSE),"")</f>
        <v/>
      </c>
      <c r="E1396" s="60"/>
      <c r="F1396" s="61"/>
      <c r="G1396" s="62"/>
      <c r="H1396" s="61"/>
      <c r="I1396" s="60"/>
      <c r="AJ1396" s="3" t="str">
        <f>IF(AND(NOT(ISERR(FIND('كارت صنف'!$J$1,D1396&amp;C1396))),E1396&gt;='كارت صنف'!$J$2,E1396&lt;='كارت صنف'!$J$3),COUNT($AJ$2:AJ1395)+1,"")</f>
        <v/>
      </c>
    </row>
    <row r="1397" spans="1:36" ht="27" thickTop="1" thickBot="1">
      <c r="A1397" s="56"/>
      <c r="B1397" s="57"/>
      <c r="C1397" s="58"/>
      <c r="D1397" s="59" t="str">
        <f>IFERROR(VLOOKUP(C1397,'تكويد صنف_ارصدة'!$A$5:B1894,2,FALSE),"")</f>
        <v/>
      </c>
      <c r="E1397" s="60"/>
      <c r="F1397" s="61"/>
      <c r="G1397" s="62"/>
      <c r="H1397" s="61"/>
      <c r="I1397" s="60"/>
      <c r="AJ1397" s="3" t="str">
        <f>IF(AND(NOT(ISERR(FIND('كارت صنف'!$J$1,D1397&amp;C1397))),E1397&gt;='كارت صنف'!$J$2,E1397&lt;='كارت صنف'!$J$3),COUNT($AJ$2:AJ1396)+1,"")</f>
        <v/>
      </c>
    </row>
    <row r="1398" spans="1:36" ht="27" thickTop="1" thickBot="1">
      <c r="A1398" s="56"/>
      <c r="B1398" s="57"/>
      <c r="C1398" s="58"/>
      <c r="D1398" s="59" t="str">
        <f>IFERROR(VLOOKUP(C1398,'تكويد صنف_ارصدة'!$A$5:B1895,2,FALSE),"")</f>
        <v/>
      </c>
      <c r="E1398" s="60"/>
      <c r="F1398" s="61"/>
      <c r="G1398" s="62"/>
      <c r="H1398" s="61"/>
      <c r="I1398" s="60"/>
      <c r="AJ1398" s="3" t="str">
        <f>IF(AND(NOT(ISERR(FIND('كارت صنف'!$J$1,D1398&amp;C1398))),E1398&gt;='كارت صنف'!$J$2,E1398&lt;='كارت صنف'!$J$3),COUNT($AJ$2:AJ1397)+1,"")</f>
        <v/>
      </c>
    </row>
    <row r="1399" spans="1:36" ht="27" thickTop="1" thickBot="1">
      <c r="A1399" s="56"/>
      <c r="B1399" s="57"/>
      <c r="C1399" s="58"/>
      <c r="D1399" s="59" t="str">
        <f>IFERROR(VLOOKUP(C1399,'تكويد صنف_ارصدة'!$A$5:B1896,2,FALSE),"")</f>
        <v/>
      </c>
      <c r="E1399" s="60"/>
      <c r="F1399" s="61"/>
      <c r="G1399" s="62"/>
      <c r="H1399" s="61"/>
      <c r="I1399" s="60"/>
      <c r="AJ1399" s="3" t="str">
        <f>IF(AND(NOT(ISERR(FIND('كارت صنف'!$J$1,D1399&amp;C1399))),E1399&gt;='كارت صنف'!$J$2,E1399&lt;='كارت صنف'!$J$3),COUNT($AJ$2:AJ1398)+1,"")</f>
        <v/>
      </c>
    </row>
    <row r="1400" spans="1:36" ht="27" thickTop="1" thickBot="1">
      <c r="A1400" s="56"/>
      <c r="B1400" s="57"/>
      <c r="C1400" s="58"/>
      <c r="D1400" s="59" t="str">
        <f>IFERROR(VLOOKUP(C1400,'تكويد صنف_ارصدة'!$A$5:B1897,2,FALSE),"")</f>
        <v/>
      </c>
      <c r="E1400" s="60"/>
      <c r="F1400" s="61"/>
      <c r="G1400" s="62"/>
      <c r="H1400" s="61"/>
      <c r="I1400" s="60"/>
      <c r="AJ1400" s="3" t="str">
        <f>IF(AND(NOT(ISERR(FIND('كارت صنف'!$J$1,D1400&amp;C1400))),E1400&gt;='كارت صنف'!$J$2,E1400&lt;='كارت صنف'!$J$3),COUNT($AJ$2:AJ1399)+1,"")</f>
        <v/>
      </c>
    </row>
    <row r="1401" spans="1:36" ht="27" thickTop="1" thickBot="1">
      <c r="A1401" s="56"/>
      <c r="B1401" s="57"/>
      <c r="C1401" s="58"/>
      <c r="D1401" s="59" t="str">
        <f>IFERROR(VLOOKUP(C1401,'تكويد صنف_ارصدة'!$A$5:B1898,2,FALSE),"")</f>
        <v/>
      </c>
      <c r="E1401" s="60"/>
      <c r="F1401" s="61"/>
      <c r="G1401" s="62"/>
      <c r="H1401" s="61"/>
      <c r="I1401" s="60"/>
      <c r="AJ1401" s="3" t="str">
        <f>IF(AND(NOT(ISERR(FIND('كارت صنف'!$J$1,D1401&amp;C1401))),E1401&gt;='كارت صنف'!$J$2,E1401&lt;='كارت صنف'!$J$3),COUNT($AJ$2:AJ1400)+1,"")</f>
        <v/>
      </c>
    </row>
    <row r="1402" spans="1:36" ht="27" thickTop="1" thickBot="1">
      <c r="A1402" s="56"/>
      <c r="B1402" s="57"/>
      <c r="C1402" s="58"/>
      <c r="D1402" s="59" t="str">
        <f>IFERROR(VLOOKUP(C1402,'تكويد صنف_ارصدة'!$A$5:B1899,2,FALSE),"")</f>
        <v/>
      </c>
      <c r="E1402" s="60"/>
      <c r="F1402" s="61"/>
      <c r="G1402" s="62"/>
      <c r="H1402" s="61"/>
      <c r="I1402" s="60"/>
      <c r="AJ1402" s="3" t="str">
        <f>IF(AND(NOT(ISERR(FIND('كارت صنف'!$J$1,D1402&amp;C1402))),E1402&gt;='كارت صنف'!$J$2,E1402&lt;='كارت صنف'!$J$3),COUNT($AJ$2:AJ1401)+1,"")</f>
        <v/>
      </c>
    </row>
    <row r="1403" spans="1:36" ht="27" thickTop="1" thickBot="1">
      <c r="A1403" s="56"/>
      <c r="B1403" s="57"/>
      <c r="C1403" s="58"/>
      <c r="D1403" s="59" t="str">
        <f>IFERROR(VLOOKUP(C1403,'تكويد صنف_ارصدة'!$A$5:B1900,2,FALSE),"")</f>
        <v/>
      </c>
      <c r="E1403" s="60"/>
      <c r="F1403" s="61"/>
      <c r="G1403" s="62"/>
      <c r="H1403" s="61"/>
      <c r="I1403" s="60"/>
      <c r="AJ1403" s="3" t="str">
        <f>IF(AND(NOT(ISERR(FIND('كارت صنف'!$J$1,D1403&amp;C1403))),E1403&gt;='كارت صنف'!$J$2,E1403&lt;='كارت صنف'!$J$3),COUNT($AJ$2:AJ1402)+1,"")</f>
        <v/>
      </c>
    </row>
    <row r="1404" spans="1:36" ht="27" thickTop="1" thickBot="1">
      <c r="A1404" s="56"/>
      <c r="B1404" s="57"/>
      <c r="C1404" s="58"/>
      <c r="D1404" s="59" t="str">
        <f>IFERROR(VLOOKUP(C1404,'تكويد صنف_ارصدة'!$A$5:B1901,2,FALSE),"")</f>
        <v/>
      </c>
      <c r="E1404" s="60"/>
      <c r="F1404" s="61"/>
      <c r="G1404" s="62"/>
      <c r="H1404" s="61"/>
      <c r="I1404" s="60"/>
      <c r="AJ1404" s="3" t="str">
        <f>IF(AND(NOT(ISERR(FIND('كارت صنف'!$J$1,D1404&amp;C1404))),E1404&gt;='كارت صنف'!$J$2,E1404&lt;='كارت صنف'!$J$3),COUNT($AJ$2:AJ1403)+1,"")</f>
        <v/>
      </c>
    </row>
    <row r="1405" spans="1:36" ht="27" thickTop="1" thickBot="1">
      <c r="A1405" s="56"/>
      <c r="B1405" s="57"/>
      <c r="C1405" s="58"/>
      <c r="D1405" s="59" t="str">
        <f>IFERROR(VLOOKUP(C1405,'تكويد صنف_ارصدة'!$A$5:B1902,2,FALSE),"")</f>
        <v/>
      </c>
      <c r="E1405" s="60"/>
      <c r="F1405" s="61"/>
      <c r="G1405" s="62"/>
      <c r="H1405" s="61"/>
      <c r="I1405" s="60"/>
      <c r="AJ1405" s="3" t="str">
        <f>IF(AND(NOT(ISERR(FIND('كارت صنف'!$J$1,D1405&amp;C1405))),E1405&gt;='كارت صنف'!$J$2,E1405&lt;='كارت صنف'!$J$3),COUNT($AJ$2:AJ1404)+1,"")</f>
        <v/>
      </c>
    </row>
    <row r="1406" spans="1:36" ht="27" thickTop="1" thickBot="1">
      <c r="A1406" s="56"/>
      <c r="B1406" s="57"/>
      <c r="C1406" s="58"/>
      <c r="D1406" s="59" t="str">
        <f>IFERROR(VLOOKUP(C1406,'تكويد صنف_ارصدة'!$A$5:B1903,2,FALSE),"")</f>
        <v/>
      </c>
      <c r="E1406" s="60"/>
      <c r="F1406" s="61"/>
      <c r="G1406" s="62"/>
      <c r="H1406" s="61"/>
      <c r="I1406" s="60"/>
      <c r="AJ1406" s="3" t="str">
        <f>IF(AND(NOT(ISERR(FIND('كارت صنف'!$J$1,D1406&amp;C1406))),E1406&gt;='كارت صنف'!$J$2,E1406&lt;='كارت صنف'!$J$3),COUNT($AJ$2:AJ1405)+1,"")</f>
        <v/>
      </c>
    </row>
    <row r="1407" spans="1:36" ht="27" thickTop="1" thickBot="1">
      <c r="A1407" s="56"/>
      <c r="B1407" s="57"/>
      <c r="C1407" s="58"/>
      <c r="D1407" s="59" t="str">
        <f>IFERROR(VLOOKUP(C1407,'تكويد صنف_ارصدة'!$A$5:B1904,2,FALSE),"")</f>
        <v/>
      </c>
      <c r="E1407" s="60"/>
      <c r="F1407" s="61"/>
      <c r="G1407" s="62"/>
      <c r="H1407" s="61"/>
      <c r="I1407" s="60"/>
      <c r="AJ1407" s="3" t="str">
        <f>IF(AND(NOT(ISERR(FIND('كارت صنف'!$J$1,D1407&amp;C1407))),E1407&gt;='كارت صنف'!$J$2,E1407&lt;='كارت صنف'!$J$3),COUNT($AJ$2:AJ1406)+1,"")</f>
        <v/>
      </c>
    </row>
    <row r="1408" spans="1:36" ht="27" thickTop="1" thickBot="1">
      <c r="A1408" s="56"/>
      <c r="B1408" s="57"/>
      <c r="C1408" s="58"/>
      <c r="D1408" s="59" t="str">
        <f>IFERROR(VLOOKUP(C1408,'تكويد صنف_ارصدة'!$A$5:B1905,2,FALSE),"")</f>
        <v/>
      </c>
      <c r="E1408" s="60"/>
      <c r="F1408" s="61"/>
      <c r="G1408" s="62"/>
      <c r="H1408" s="61"/>
      <c r="I1408" s="60"/>
      <c r="AJ1408" s="3" t="str">
        <f>IF(AND(NOT(ISERR(FIND('كارت صنف'!$J$1,D1408&amp;C1408))),E1408&gt;='كارت صنف'!$J$2,E1408&lt;='كارت صنف'!$J$3),COUNT($AJ$2:AJ1407)+1,"")</f>
        <v/>
      </c>
    </row>
    <row r="1409" spans="1:36" ht="27" thickTop="1" thickBot="1">
      <c r="A1409" s="56"/>
      <c r="B1409" s="57"/>
      <c r="C1409" s="58"/>
      <c r="D1409" s="59" t="str">
        <f>IFERROR(VLOOKUP(C1409,'تكويد صنف_ارصدة'!$A$5:B1906,2,FALSE),"")</f>
        <v/>
      </c>
      <c r="E1409" s="60"/>
      <c r="F1409" s="61"/>
      <c r="G1409" s="62"/>
      <c r="H1409" s="61"/>
      <c r="I1409" s="60"/>
      <c r="AJ1409" s="3" t="str">
        <f>IF(AND(NOT(ISERR(FIND('كارت صنف'!$J$1,D1409&amp;C1409))),E1409&gt;='كارت صنف'!$J$2,E1409&lt;='كارت صنف'!$J$3),COUNT($AJ$2:AJ1408)+1,"")</f>
        <v/>
      </c>
    </row>
    <row r="1410" spans="1:36" ht="27" thickTop="1" thickBot="1">
      <c r="A1410" s="56"/>
      <c r="B1410" s="57"/>
      <c r="C1410" s="58"/>
      <c r="D1410" s="59" t="str">
        <f>IFERROR(VLOOKUP(C1410,'تكويد صنف_ارصدة'!$A$5:B1907,2,FALSE),"")</f>
        <v/>
      </c>
      <c r="E1410" s="60"/>
      <c r="F1410" s="61"/>
      <c r="G1410" s="62"/>
      <c r="H1410" s="61"/>
      <c r="I1410" s="60"/>
      <c r="AJ1410" s="3" t="str">
        <f>IF(AND(NOT(ISERR(FIND('كارت صنف'!$J$1,D1410&amp;C1410))),E1410&gt;='كارت صنف'!$J$2,E1410&lt;='كارت صنف'!$J$3),COUNT($AJ$2:AJ1409)+1,"")</f>
        <v/>
      </c>
    </row>
    <row r="1411" spans="1:36" ht="27" thickTop="1" thickBot="1">
      <c r="A1411" s="56"/>
      <c r="B1411" s="57"/>
      <c r="C1411" s="58"/>
      <c r="D1411" s="59" t="str">
        <f>IFERROR(VLOOKUP(C1411,'تكويد صنف_ارصدة'!$A$5:B1908,2,FALSE),"")</f>
        <v/>
      </c>
      <c r="E1411" s="60"/>
      <c r="F1411" s="61"/>
      <c r="G1411" s="62"/>
      <c r="H1411" s="61"/>
      <c r="I1411" s="60"/>
      <c r="AJ1411" s="3" t="str">
        <f>IF(AND(NOT(ISERR(FIND('كارت صنف'!$J$1,D1411&amp;C1411))),E1411&gt;='كارت صنف'!$J$2,E1411&lt;='كارت صنف'!$J$3),COUNT($AJ$2:AJ1410)+1,"")</f>
        <v/>
      </c>
    </row>
    <row r="1412" spans="1:36" ht="27" thickTop="1" thickBot="1">
      <c r="A1412" s="56"/>
      <c r="B1412" s="57"/>
      <c r="C1412" s="58"/>
      <c r="D1412" s="59" t="str">
        <f>IFERROR(VLOOKUP(C1412,'تكويد صنف_ارصدة'!$A$5:B1909,2,FALSE),"")</f>
        <v/>
      </c>
      <c r="E1412" s="60"/>
      <c r="F1412" s="61"/>
      <c r="G1412" s="62"/>
      <c r="H1412" s="61"/>
      <c r="I1412" s="60"/>
      <c r="AJ1412" s="3" t="str">
        <f>IF(AND(NOT(ISERR(FIND('كارت صنف'!$J$1,D1412&amp;C1412))),E1412&gt;='كارت صنف'!$J$2,E1412&lt;='كارت صنف'!$J$3),COUNT($AJ$2:AJ1411)+1,"")</f>
        <v/>
      </c>
    </row>
    <row r="1413" spans="1:36" ht="27" thickTop="1" thickBot="1">
      <c r="A1413" s="56"/>
      <c r="B1413" s="57"/>
      <c r="C1413" s="58"/>
      <c r="D1413" s="59" t="str">
        <f>IFERROR(VLOOKUP(C1413,'تكويد صنف_ارصدة'!$A$5:B1910,2,FALSE),"")</f>
        <v/>
      </c>
      <c r="E1413" s="60"/>
      <c r="F1413" s="61"/>
      <c r="G1413" s="62"/>
      <c r="H1413" s="61"/>
      <c r="I1413" s="60"/>
      <c r="AJ1413" s="3" t="str">
        <f>IF(AND(NOT(ISERR(FIND('كارت صنف'!$J$1,D1413&amp;C1413))),E1413&gt;='كارت صنف'!$J$2,E1413&lt;='كارت صنف'!$J$3),COUNT($AJ$2:AJ1412)+1,"")</f>
        <v/>
      </c>
    </row>
    <row r="1414" spans="1:36" ht="27" thickTop="1" thickBot="1">
      <c r="A1414" s="56"/>
      <c r="B1414" s="57"/>
      <c r="C1414" s="58"/>
      <c r="D1414" s="59" t="str">
        <f>IFERROR(VLOOKUP(C1414,'تكويد صنف_ارصدة'!$A$5:B1911,2,FALSE),"")</f>
        <v/>
      </c>
      <c r="E1414" s="60"/>
      <c r="F1414" s="61"/>
      <c r="G1414" s="62"/>
      <c r="H1414" s="61"/>
      <c r="I1414" s="60"/>
      <c r="AJ1414" s="3" t="str">
        <f>IF(AND(NOT(ISERR(FIND('كارت صنف'!$J$1,D1414&amp;C1414))),E1414&gt;='كارت صنف'!$J$2,E1414&lt;='كارت صنف'!$J$3),COUNT($AJ$2:AJ1413)+1,"")</f>
        <v/>
      </c>
    </row>
    <row r="1415" spans="1:36" ht="27" thickTop="1" thickBot="1">
      <c r="A1415" s="56"/>
      <c r="B1415" s="57"/>
      <c r="C1415" s="58"/>
      <c r="D1415" s="59" t="str">
        <f>IFERROR(VLOOKUP(C1415,'تكويد صنف_ارصدة'!$A$5:B1912,2,FALSE),"")</f>
        <v/>
      </c>
      <c r="E1415" s="60"/>
      <c r="F1415" s="61"/>
      <c r="G1415" s="62"/>
      <c r="H1415" s="61"/>
      <c r="I1415" s="60"/>
      <c r="AJ1415" s="3" t="str">
        <f>IF(AND(NOT(ISERR(FIND('كارت صنف'!$J$1,D1415&amp;C1415))),E1415&gt;='كارت صنف'!$J$2,E1415&lt;='كارت صنف'!$J$3),COUNT($AJ$2:AJ1414)+1,"")</f>
        <v/>
      </c>
    </row>
    <row r="1416" spans="1:36" ht="27" thickTop="1" thickBot="1">
      <c r="A1416" s="56"/>
      <c r="B1416" s="57"/>
      <c r="C1416" s="58"/>
      <c r="D1416" s="59" t="str">
        <f>IFERROR(VLOOKUP(C1416,'تكويد صنف_ارصدة'!$A$5:B1913,2,FALSE),"")</f>
        <v/>
      </c>
      <c r="E1416" s="60"/>
      <c r="F1416" s="61"/>
      <c r="G1416" s="62"/>
      <c r="H1416" s="61"/>
      <c r="I1416" s="60"/>
      <c r="AJ1416" s="3" t="str">
        <f>IF(AND(NOT(ISERR(FIND('كارت صنف'!$J$1,D1416&amp;C1416))),E1416&gt;='كارت صنف'!$J$2,E1416&lt;='كارت صنف'!$J$3),COUNT($AJ$2:AJ1415)+1,"")</f>
        <v/>
      </c>
    </row>
    <row r="1417" spans="1:36" ht="27" thickTop="1" thickBot="1">
      <c r="A1417" s="56"/>
      <c r="B1417" s="57"/>
      <c r="C1417" s="58"/>
      <c r="D1417" s="59" t="str">
        <f>IFERROR(VLOOKUP(C1417,'تكويد صنف_ارصدة'!$A$5:B1914,2,FALSE),"")</f>
        <v/>
      </c>
      <c r="E1417" s="60"/>
      <c r="F1417" s="61"/>
      <c r="G1417" s="62"/>
      <c r="H1417" s="61"/>
      <c r="I1417" s="60"/>
      <c r="AJ1417" s="3" t="str">
        <f>IF(AND(NOT(ISERR(FIND('كارت صنف'!$J$1,D1417&amp;C1417))),E1417&gt;='كارت صنف'!$J$2,E1417&lt;='كارت صنف'!$J$3),COUNT($AJ$2:AJ1416)+1,"")</f>
        <v/>
      </c>
    </row>
    <row r="1418" spans="1:36" ht="27" thickTop="1" thickBot="1">
      <c r="A1418" s="56"/>
      <c r="B1418" s="57"/>
      <c r="C1418" s="58"/>
      <c r="D1418" s="59" t="str">
        <f>IFERROR(VLOOKUP(C1418,'تكويد صنف_ارصدة'!$A$5:B1915,2,FALSE),"")</f>
        <v/>
      </c>
      <c r="E1418" s="60"/>
      <c r="F1418" s="61"/>
      <c r="G1418" s="62"/>
      <c r="H1418" s="61"/>
      <c r="I1418" s="60"/>
      <c r="AJ1418" s="3" t="str">
        <f>IF(AND(NOT(ISERR(FIND('كارت صنف'!$J$1,D1418&amp;C1418))),E1418&gt;='كارت صنف'!$J$2,E1418&lt;='كارت صنف'!$J$3),COUNT($AJ$2:AJ1417)+1,"")</f>
        <v/>
      </c>
    </row>
    <row r="1419" spans="1:36" ht="27" thickTop="1" thickBot="1">
      <c r="A1419" s="56"/>
      <c r="B1419" s="57"/>
      <c r="C1419" s="58"/>
      <c r="D1419" s="59" t="str">
        <f>IFERROR(VLOOKUP(C1419,'تكويد صنف_ارصدة'!$A$5:B1916,2,FALSE),"")</f>
        <v/>
      </c>
      <c r="E1419" s="60"/>
      <c r="F1419" s="61"/>
      <c r="G1419" s="62"/>
      <c r="H1419" s="61"/>
      <c r="I1419" s="60"/>
      <c r="AJ1419" s="3" t="str">
        <f>IF(AND(NOT(ISERR(FIND('كارت صنف'!$J$1,D1419&amp;C1419))),E1419&gt;='كارت صنف'!$J$2,E1419&lt;='كارت صنف'!$J$3),COUNT($AJ$2:AJ1418)+1,"")</f>
        <v/>
      </c>
    </row>
    <row r="1420" spans="1:36" ht="27" thickTop="1" thickBot="1">
      <c r="A1420" s="56"/>
      <c r="B1420" s="57"/>
      <c r="C1420" s="58"/>
      <c r="D1420" s="59" t="str">
        <f>IFERROR(VLOOKUP(C1420,'تكويد صنف_ارصدة'!$A$5:B1917,2,FALSE),"")</f>
        <v/>
      </c>
      <c r="E1420" s="60"/>
      <c r="F1420" s="61"/>
      <c r="G1420" s="62"/>
      <c r="H1420" s="61"/>
      <c r="I1420" s="60"/>
      <c r="AJ1420" s="3" t="str">
        <f>IF(AND(NOT(ISERR(FIND('كارت صنف'!$J$1,D1420&amp;C1420))),E1420&gt;='كارت صنف'!$J$2,E1420&lt;='كارت صنف'!$J$3),COUNT($AJ$2:AJ1419)+1,"")</f>
        <v/>
      </c>
    </row>
    <row r="1421" spans="1:36" ht="27" thickTop="1" thickBot="1">
      <c r="A1421" s="56"/>
      <c r="B1421" s="57"/>
      <c r="C1421" s="58"/>
      <c r="D1421" s="59" t="str">
        <f>IFERROR(VLOOKUP(C1421,'تكويد صنف_ارصدة'!$A$5:B1918,2,FALSE),"")</f>
        <v/>
      </c>
      <c r="E1421" s="60"/>
      <c r="F1421" s="61"/>
      <c r="G1421" s="62"/>
      <c r="H1421" s="61"/>
      <c r="I1421" s="60"/>
      <c r="AJ1421" s="3" t="str">
        <f>IF(AND(NOT(ISERR(FIND('كارت صنف'!$J$1,D1421&amp;C1421))),E1421&gt;='كارت صنف'!$J$2,E1421&lt;='كارت صنف'!$J$3),COUNT($AJ$2:AJ1420)+1,"")</f>
        <v/>
      </c>
    </row>
    <row r="1422" spans="1:36" ht="27" thickTop="1" thickBot="1">
      <c r="A1422" s="56"/>
      <c r="B1422" s="57"/>
      <c r="C1422" s="58"/>
      <c r="D1422" s="59" t="str">
        <f>IFERROR(VLOOKUP(C1422,'تكويد صنف_ارصدة'!$A$5:B1919,2,FALSE),"")</f>
        <v/>
      </c>
      <c r="E1422" s="60"/>
      <c r="F1422" s="61"/>
      <c r="G1422" s="62"/>
      <c r="H1422" s="61"/>
      <c r="I1422" s="60"/>
      <c r="AJ1422" s="3" t="str">
        <f>IF(AND(NOT(ISERR(FIND('كارت صنف'!$J$1,D1422&amp;C1422))),E1422&gt;='كارت صنف'!$J$2,E1422&lt;='كارت صنف'!$J$3),COUNT($AJ$2:AJ1421)+1,"")</f>
        <v/>
      </c>
    </row>
    <row r="1423" spans="1:36" ht="27" thickTop="1" thickBot="1">
      <c r="A1423" s="56"/>
      <c r="B1423" s="57"/>
      <c r="C1423" s="58"/>
      <c r="D1423" s="59" t="str">
        <f>IFERROR(VLOOKUP(C1423,'تكويد صنف_ارصدة'!$A$5:B1920,2,FALSE),"")</f>
        <v/>
      </c>
      <c r="E1423" s="60"/>
      <c r="F1423" s="61"/>
      <c r="G1423" s="62"/>
      <c r="H1423" s="61"/>
      <c r="I1423" s="60"/>
      <c r="AJ1423" s="3" t="str">
        <f>IF(AND(NOT(ISERR(FIND('كارت صنف'!$J$1,D1423&amp;C1423))),E1423&gt;='كارت صنف'!$J$2,E1423&lt;='كارت صنف'!$J$3),COUNT($AJ$2:AJ1422)+1,"")</f>
        <v/>
      </c>
    </row>
    <row r="1424" spans="1:36" ht="27" thickTop="1" thickBot="1">
      <c r="A1424" s="56"/>
      <c r="B1424" s="57"/>
      <c r="C1424" s="58"/>
      <c r="D1424" s="59" t="str">
        <f>IFERROR(VLOOKUP(C1424,'تكويد صنف_ارصدة'!$A$5:B1921,2,FALSE),"")</f>
        <v/>
      </c>
      <c r="E1424" s="60"/>
      <c r="F1424" s="61"/>
      <c r="G1424" s="62"/>
      <c r="H1424" s="61"/>
      <c r="I1424" s="60"/>
      <c r="AJ1424" s="3" t="str">
        <f>IF(AND(NOT(ISERR(FIND('كارت صنف'!$J$1,D1424&amp;C1424))),E1424&gt;='كارت صنف'!$J$2,E1424&lt;='كارت صنف'!$J$3),COUNT($AJ$2:AJ1423)+1,"")</f>
        <v/>
      </c>
    </row>
    <row r="1425" spans="1:36" ht="27" thickTop="1" thickBot="1">
      <c r="A1425" s="56"/>
      <c r="B1425" s="57"/>
      <c r="C1425" s="58"/>
      <c r="D1425" s="59" t="str">
        <f>IFERROR(VLOOKUP(C1425,'تكويد صنف_ارصدة'!$A$5:B1922,2,FALSE),"")</f>
        <v/>
      </c>
      <c r="E1425" s="60"/>
      <c r="F1425" s="61"/>
      <c r="G1425" s="62"/>
      <c r="H1425" s="61"/>
      <c r="I1425" s="60"/>
      <c r="AJ1425" s="3" t="str">
        <f>IF(AND(NOT(ISERR(FIND('كارت صنف'!$J$1,D1425&amp;C1425))),E1425&gt;='كارت صنف'!$J$2,E1425&lt;='كارت صنف'!$J$3),COUNT($AJ$2:AJ1424)+1,"")</f>
        <v/>
      </c>
    </row>
    <row r="1426" spans="1:36" ht="27" thickTop="1" thickBot="1">
      <c r="A1426" s="56"/>
      <c r="B1426" s="57"/>
      <c r="C1426" s="58"/>
      <c r="D1426" s="59" t="str">
        <f>IFERROR(VLOOKUP(C1426,'تكويد صنف_ارصدة'!$A$5:B1923,2,FALSE),"")</f>
        <v/>
      </c>
      <c r="E1426" s="60"/>
      <c r="F1426" s="61"/>
      <c r="G1426" s="62"/>
      <c r="H1426" s="61"/>
      <c r="I1426" s="60"/>
      <c r="AJ1426" s="3" t="str">
        <f>IF(AND(NOT(ISERR(FIND('كارت صنف'!$J$1,D1426&amp;C1426))),E1426&gt;='كارت صنف'!$J$2,E1426&lt;='كارت صنف'!$J$3),COUNT($AJ$2:AJ1425)+1,"")</f>
        <v/>
      </c>
    </row>
    <row r="1427" spans="1:36" ht="27" thickTop="1" thickBot="1">
      <c r="A1427" s="56"/>
      <c r="B1427" s="57"/>
      <c r="C1427" s="58"/>
      <c r="D1427" s="59" t="str">
        <f>IFERROR(VLOOKUP(C1427,'تكويد صنف_ارصدة'!$A$5:B1924,2,FALSE),"")</f>
        <v/>
      </c>
      <c r="E1427" s="60"/>
      <c r="F1427" s="61"/>
      <c r="G1427" s="62"/>
      <c r="H1427" s="61"/>
      <c r="I1427" s="60"/>
      <c r="AJ1427" s="3" t="str">
        <f>IF(AND(NOT(ISERR(FIND('كارت صنف'!$J$1,D1427&amp;C1427))),E1427&gt;='كارت صنف'!$J$2,E1427&lt;='كارت صنف'!$J$3),COUNT($AJ$2:AJ1426)+1,"")</f>
        <v/>
      </c>
    </row>
    <row r="1428" spans="1:36" ht="27" thickTop="1" thickBot="1">
      <c r="A1428" s="56"/>
      <c r="B1428" s="57"/>
      <c r="C1428" s="58"/>
      <c r="D1428" s="59" t="str">
        <f>IFERROR(VLOOKUP(C1428,'تكويد صنف_ارصدة'!$A$5:B1925,2,FALSE),"")</f>
        <v/>
      </c>
      <c r="E1428" s="60"/>
      <c r="F1428" s="61"/>
      <c r="G1428" s="62"/>
      <c r="H1428" s="61"/>
      <c r="I1428" s="60"/>
      <c r="AJ1428" s="3" t="str">
        <f>IF(AND(NOT(ISERR(FIND('كارت صنف'!$J$1,D1428&amp;C1428))),E1428&gt;='كارت صنف'!$J$2,E1428&lt;='كارت صنف'!$J$3),COUNT($AJ$2:AJ1427)+1,"")</f>
        <v/>
      </c>
    </row>
    <row r="1429" spans="1:36" ht="27" thickTop="1" thickBot="1">
      <c r="A1429" s="56"/>
      <c r="B1429" s="57"/>
      <c r="C1429" s="58"/>
      <c r="D1429" s="59" t="str">
        <f>IFERROR(VLOOKUP(C1429,'تكويد صنف_ارصدة'!$A$5:B1926,2,FALSE),"")</f>
        <v/>
      </c>
      <c r="E1429" s="60"/>
      <c r="F1429" s="61"/>
      <c r="G1429" s="62"/>
      <c r="H1429" s="61"/>
      <c r="I1429" s="60"/>
      <c r="AJ1429" s="3" t="str">
        <f>IF(AND(NOT(ISERR(FIND('كارت صنف'!$J$1,D1429&amp;C1429))),E1429&gt;='كارت صنف'!$J$2,E1429&lt;='كارت صنف'!$J$3),COUNT($AJ$2:AJ1428)+1,"")</f>
        <v/>
      </c>
    </row>
    <row r="1430" spans="1:36" ht="27" thickTop="1" thickBot="1">
      <c r="A1430" s="56"/>
      <c r="B1430" s="57"/>
      <c r="C1430" s="58"/>
      <c r="D1430" s="59" t="str">
        <f>IFERROR(VLOOKUP(C1430,'تكويد صنف_ارصدة'!$A$5:B1927,2,FALSE),"")</f>
        <v/>
      </c>
      <c r="E1430" s="60"/>
      <c r="F1430" s="61"/>
      <c r="G1430" s="62"/>
      <c r="H1430" s="61"/>
      <c r="I1430" s="60"/>
      <c r="AJ1430" s="3" t="str">
        <f>IF(AND(NOT(ISERR(FIND('كارت صنف'!$J$1,D1430&amp;C1430))),E1430&gt;='كارت صنف'!$J$2,E1430&lt;='كارت صنف'!$J$3),COUNT($AJ$2:AJ1429)+1,"")</f>
        <v/>
      </c>
    </row>
    <row r="1431" spans="1:36" ht="27" thickTop="1" thickBot="1">
      <c r="A1431" s="56"/>
      <c r="B1431" s="57"/>
      <c r="C1431" s="58"/>
      <c r="D1431" s="59" t="str">
        <f>IFERROR(VLOOKUP(C1431,'تكويد صنف_ارصدة'!$A$5:B1928,2,FALSE),"")</f>
        <v/>
      </c>
      <c r="E1431" s="60"/>
      <c r="F1431" s="61"/>
      <c r="G1431" s="62"/>
      <c r="H1431" s="61"/>
      <c r="I1431" s="60"/>
      <c r="AJ1431" s="3" t="str">
        <f>IF(AND(NOT(ISERR(FIND('كارت صنف'!$J$1,D1431&amp;C1431))),E1431&gt;='كارت صنف'!$J$2,E1431&lt;='كارت صنف'!$J$3),COUNT($AJ$2:AJ1430)+1,"")</f>
        <v/>
      </c>
    </row>
    <row r="1432" spans="1:36" ht="27" thickTop="1" thickBot="1">
      <c r="A1432" s="56"/>
      <c r="B1432" s="57"/>
      <c r="C1432" s="58"/>
      <c r="D1432" s="59" t="str">
        <f>IFERROR(VLOOKUP(C1432,'تكويد صنف_ارصدة'!$A$5:B1929,2,FALSE),"")</f>
        <v/>
      </c>
      <c r="E1432" s="60"/>
      <c r="F1432" s="61"/>
      <c r="G1432" s="62"/>
      <c r="H1432" s="61"/>
      <c r="I1432" s="60"/>
      <c r="AJ1432" s="3" t="str">
        <f>IF(AND(NOT(ISERR(FIND('كارت صنف'!$J$1,D1432&amp;C1432))),E1432&gt;='كارت صنف'!$J$2,E1432&lt;='كارت صنف'!$J$3),COUNT($AJ$2:AJ1431)+1,"")</f>
        <v/>
      </c>
    </row>
    <row r="1433" spans="1:36" ht="27" thickTop="1" thickBot="1">
      <c r="A1433" s="56"/>
      <c r="B1433" s="57"/>
      <c r="C1433" s="58"/>
      <c r="D1433" s="59" t="str">
        <f>IFERROR(VLOOKUP(C1433,'تكويد صنف_ارصدة'!$A$5:B1930,2,FALSE),"")</f>
        <v/>
      </c>
      <c r="E1433" s="60"/>
      <c r="F1433" s="61"/>
      <c r="G1433" s="62"/>
      <c r="H1433" s="61"/>
      <c r="I1433" s="60"/>
      <c r="AJ1433" s="3" t="str">
        <f>IF(AND(NOT(ISERR(FIND('كارت صنف'!$J$1,D1433&amp;C1433))),E1433&gt;='كارت صنف'!$J$2,E1433&lt;='كارت صنف'!$J$3),COUNT($AJ$2:AJ1432)+1,"")</f>
        <v/>
      </c>
    </row>
    <row r="1434" spans="1:36" ht="27" thickTop="1" thickBot="1">
      <c r="A1434" s="56"/>
      <c r="B1434" s="57"/>
      <c r="C1434" s="58"/>
      <c r="D1434" s="59" t="str">
        <f>IFERROR(VLOOKUP(C1434,'تكويد صنف_ارصدة'!$A$5:B1931,2,FALSE),"")</f>
        <v/>
      </c>
      <c r="E1434" s="60"/>
      <c r="F1434" s="61"/>
      <c r="G1434" s="62"/>
      <c r="H1434" s="61"/>
      <c r="I1434" s="60"/>
      <c r="AJ1434" s="3" t="str">
        <f>IF(AND(NOT(ISERR(FIND('كارت صنف'!$J$1,D1434&amp;C1434))),E1434&gt;='كارت صنف'!$J$2,E1434&lt;='كارت صنف'!$J$3),COUNT($AJ$2:AJ1433)+1,"")</f>
        <v/>
      </c>
    </row>
    <row r="1435" spans="1:36" ht="27" thickTop="1" thickBot="1">
      <c r="A1435" s="56"/>
      <c r="B1435" s="57"/>
      <c r="C1435" s="58"/>
      <c r="D1435" s="59" t="str">
        <f>IFERROR(VLOOKUP(C1435,'تكويد صنف_ارصدة'!$A$5:B1932,2,FALSE),"")</f>
        <v/>
      </c>
      <c r="E1435" s="60"/>
      <c r="F1435" s="61"/>
      <c r="G1435" s="62"/>
      <c r="H1435" s="61"/>
      <c r="I1435" s="60"/>
      <c r="AJ1435" s="3" t="str">
        <f>IF(AND(NOT(ISERR(FIND('كارت صنف'!$J$1,D1435&amp;C1435))),E1435&gt;='كارت صنف'!$J$2,E1435&lt;='كارت صنف'!$J$3),COUNT($AJ$2:AJ1434)+1,"")</f>
        <v/>
      </c>
    </row>
    <row r="1436" spans="1:36" ht="27" thickTop="1" thickBot="1">
      <c r="A1436" s="56"/>
      <c r="B1436" s="57"/>
      <c r="C1436" s="58"/>
      <c r="D1436" s="59" t="str">
        <f>IFERROR(VLOOKUP(C1436,'تكويد صنف_ارصدة'!$A$5:B1933,2,FALSE),"")</f>
        <v/>
      </c>
      <c r="E1436" s="60"/>
      <c r="F1436" s="61"/>
      <c r="G1436" s="62"/>
      <c r="H1436" s="61"/>
      <c r="I1436" s="60"/>
      <c r="AJ1436" s="3" t="str">
        <f>IF(AND(NOT(ISERR(FIND('كارت صنف'!$J$1,D1436&amp;C1436))),E1436&gt;='كارت صنف'!$J$2,E1436&lt;='كارت صنف'!$J$3),COUNT($AJ$2:AJ1435)+1,"")</f>
        <v/>
      </c>
    </row>
    <row r="1437" spans="1:36" ht="27" thickTop="1" thickBot="1">
      <c r="A1437" s="56"/>
      <c r="B1437" s="57"/>
      <c r="C1437" s="58"/>
      <c r="D1437" s="59" t="str">
        <f>IFERROR(VLOOKUP(C1437,'تكويد صنف_ارصدة'!$A$5:B1934,2,FALSE),"")</f>
        <v/>
      </c>
      <c r="E1437" s="60"/>
      <c r="F1437" s="61"/>
      <c r="G1437" s="62"/>
      <c r="H1437" s="61"/>
      <c r="I1437" s="60"/>
      <c r="AJ1437" s="3" t="str">
        <f>IF(AND(NOT(ISERR(FIND('كارت صنف'!$J$1,D1437&amp;C1437))),E1437&gt;='كارت صنف'!$J$2,E1437&lt;='كارت صنف'!$J$3),COUNT($AJ$2:AJ1436)+1,"")</f>
        <v/>
      </c>
    </row>
    <row r="1438" spans="1:36" ht="27" thickTop="1" thickBot="1">
      <c r="A1438" s="56"/>
      <c r="B1438" s="57"/>
      <c r="C1438" s="58"/>
      <c r="D1438" s="59" t="str">
        <f>IFERROR(VLOOKUP(C1438,'تكويد صنف_ارصدة'!$A$5:B1935,2,FALSE),"")</f>
        <v/>
      </c>
      <c r="E1438" s="60"/>
      <c r="F1438" s="61"/>
      <c r="G1438" s="62"/>
      <c r="H1438" s="61"/>
      <c r="I1438" s="60"/>
      <c r="AJ1438" s="3" t="str">
        <f>IF(AND(NOT(ISERR(FIND('كارت صنف'!$J$1,D1438&amp;C1438))),E1438&gt;='كارت صنف'!$J$2,E1438&lt;='كارت صنف'!$J$3),COUNT($AJ$2:AJ1437)+1,"")</f>
        <v/>
      </c>
    </row>
    <row r="1439" spans="1:36" ht="27" thickTop="1" thickBot="1">
      <c r="A1439" s="56"/>
      <c r="B1439" s="57"/>
      <c r="C1439" s="58"/>
      <c r="D1439" s="59" t="str">
        <f>IFERROR(VLOOKUP(C1439,'تكويد صنف_ارصدة'!$A$5:B1936,2,FALSE),"")</f>
        <v/>
      </c>
      <c r="E1439" s="60"/>
      <c r="F1439" s="61"/>
      <c r="G1439" s="62"/>
      <c r="H1439" s="61"/>
      <c r="I1439" s="60"/>
      <c r="AJ1439" s="3" t="str">
        <f>IF(AND(NOT(ISERR(FIND('كارت صنف'!$J$1,D1439&amp;C1439))),E1439&gt;='كارت صنف'!$J$2,E1439&lt;='كارت صنف'!$J$3),COUNT($AJ$2:AJ1438)+1,"")</f>
        <v/>
      </c>
    </row>
    <row r="1440" spans="1:36" ht="27" thickTop="1" thickBot="1">
      <c r="A1440" s="56"/>
      <c r="B1440" s="57"/>
      <c r="C1440" s="58"/>
      <c r="D1440" s="59" t="str">
        <f>IFERROR(VLOOKUP(C1440,'تكويد صنف_ارصدة'!$A$5:B1937,2,FALSE),"")</f>
        <v/>
      </c>
      <c r="E1440" s="60"/>
      <c r="F1440" s="61"/>
      <c r="G1440" s="62"/>
      <c r="H1440" s="61"/>
      <c r="I1440" s="60"/>
      <c r="AJ1440" s="3" t="str">
        <f>IF(AND(NOT(ISERR(FIND('كارت صنف'!$J$1,D1440&amp;C1440))),E1440&gt;='كارت صنف'!$J$2,E1440&lt;='كارت صنف'!$J$3),COUNT($AJ$2:AJ1439)+1,"")</f>
        <v/>
      </c>
    </row>
    <row r="1441" spans="1:36" ht="27" thickTop="1" thickBot="1">
      <c r="A1441" s="56"/>
      <c r="B1441" s="57"/>
      <c r="C1441" s="58"/>
      <c r="D1441" s="59" t="str">
        <f>IFERROR(VLOOKUP(C1441,'تكويد صنف_ارصدة'!$A$5:B1938,2,FALSE),"")</f>
        <v/>
      </c>
      <c r="E1441" s="60"/>
      <c r="F1441" s="61"/>
      <c r="G1441" s="62"/>
      <c r="H1441" s="61"/>
      <c r="I1441" s="60"/>
      <c r="AJ1441" s="3" t="str">
        <f>IF(AND(NOT(ISERR(FIND('كارت صنف'!$J$1,D1441&amp;C1441))),E1441&gt;='كارت صنف'!$J$2,E1441&lt;='كارت صنف'!$J$3),COUNT($AJ$2:AJ1440)+1,"")</f>
        <v/>
      </c>
    </row>
    <row r="1442" spans="1:36" ht="27" thickTop="1" thickBot="1">
      <c r="A1442" s="56"/>
      <c r="B1442" s="57"/>
      <c r="C1442" s="58"/>
      <c r="D1442" s="59" t="str">
        <f>IFERROR(VLOOKUP(C1442,'تكويد صنف_ارصدة'!$A$5:B1939,2,FALSE),"")</f>
        <v/>
      </c>
      <c r="E1442" s="60"/>
      <c r="F1442" s="61"/>
      <c r="G1442" s="62"/>
      <c r="H1442" s="61"/>
      <c r="I1442" s="60"/>
      <c r="AJ1442" s="3" t="str">
        <f>IF(AND(NOT(ISERR(FIND('كارت صنف'!$J$1,D1442&amp;C1442))),E1442&gt;='كارت صنف'!$J$2,E1442&lt;='كارت صنف'!$J$3),COUNT($AJ$2:AJ1441)+1,"")</f>
        <v/>
      </c>
    </row>
    <row r="1443" spans="1:36" ht="27" thickTop="1" thickBot="1">
      <c r="A1443" s="56"/>
      <c r="B1443" s="57"/>
      <c r="C1443" s="58"/>
      <c r="D1443" s="59" t="str">
        <f>IFERROR(VLOOKUP(C1443,'تكويد صنف_ارصدة'!$A$5:B1940,2,FALSE),"")</f>
        <v/>
      </c>
      <c r="E1443" s="60"/>
      <c r="F1443" s="61"/>
      <c r="G1443" s="62"/>
      <c r="H1443" s="61"/>
      <c r="I1443" s="60"/>
      <c r="AJ1443" s="3" t="str">
        <f>IF(AND(NOT(ISERR(FIND('كارت صنف'!$J$1,D1443&amp;C1443))),E1443&gt;='كارت صنف'!$J$2,E1443&lt;='كارت صنف'!$J$3),COUNT($AJ$2:AJ1442)+1,"")</f>
        <v/>
      </c>
    </row>
    <row r="1444" spans="1:36" ht="27" thickTop="1" thickBot="1">
      <c r="A1444" s="56"/>
      <c r="B1444" s="57"/>
      <c r="C1444" s="58"/>
      <c r="D1444" s="59" t="str">
        <f>IFERROR(VLOOKUP(C1444,'تكويد صنف_ارصدة'!$A$5:B1941,2,FALSE),"")</f>
        <v/>
      </c>
      <c r="E1444" s="60"/>
      <c r="F1444" s="61"/>
      <c r="G1444" s="62"/>
      <c r="H1444" s="61"/>
      <c r="I1444" s="60"/>
      <c r="AJ1444" s="3" t="str">
        <f>IF(AND(NOT(ISERR(FIND('كارت صنف'!$J$1,D1444&amp;C1444))),E1444&gt;='كارت صنف'!$J$2,E1444&lt;='كارت صنف'!$J$3),COUNT($AJ$2:AJ1443)+1,"")</f>
        <v/>
      </c>
    </row>
    <row r="1445" spans="1:36" ht="27" thickTop="1" thickBot="1">
      <c r="A1445" s="56"/>
      <c r="B1445" s="57"/>
      <c r="C1445" s="58"/>
      <c r="D1445" s="59" t="str">
        <f>IFERROR(VLOOKUP(C1445,'تكويد صنف_ارصدة'!$A$5:B1942,2,FALSE),"")</f>
        <v/>
      </c>
      <c r="E1445" s="60"/>
      <c r="F1445" s="61"/>
      <c r="G1445" s="62"/>
      <c r="H1445" s="61"/>
      <c r="I1445" s="60"/>
      <c r="AJ1445" s="3" t="str">
        <f>IF(AND(NOT(ISERR(FIND('كارت صنف'!$J$1,D1445&amp;C1445))),E1445&gt;='كارت صنف'!$J$2,E1445&lt;='كارت صنف'!$J$3),COUNT($AJ$2:AJ1444)+1,"")</f>
        <v/>
      </c>
    </row>
    <row r="1446" spans="1:36" ht="27" thickTop="1" thickBot="1">
      <c r="A1446" s="56"/>
      <c r="B1446" s="57"/>
      <c r="C1446" s="58"/>
      <c r="D1446" s="59" t="str">
        <f>IFERROR(VLOOKUP(C1446,'تكويد صنف_ارصدة'!$A$5:B1943,2,FALSE),"")</f>
        <v/>
      </c>
      <c r="E1446" s="60"/>
      <c r="F1446" s="61"/>
      <c r="G1446" s="62"/>
      <c r="H1446" s="61"/>
      <c r="I1446" s="60"/>
      <c r="AJ1446" s="3" t="str">
        <f>IF(AND(NOT(ISERR(FIND('كارت صنف'!$J$1,D1446&amp;C1446))),E1446&gt;='كارت صنف'!$J$2,E1446&lt;='كارت صنف'!$J$3),COUNT($AJ$2:AJ1445)+1,"")</f>
        <v/>
      </c>
    </row>
    <row r="1447" spans="1:36" ht="27" thickTop="1" thickBot="1">
      <c r="A1447" s="56"/>
      <c r="B1447" s="57"/>
      <c r="C1447" s="58"/>
      <c r="D1447" s="59" t="str">
        <f>IFERROR(VLOOKUP(C1447,'تكويد صنف_ارصدة'!$A$5:B1944,2,FALSE),"")</f>
        <v/>
      </c>
      <c r="E1447" s="60"/>
      <c r="F1447" s="61"/>
      <c r="G1447" s="62"/>
      <c r="H1447" s="61"/>
      <c r="I1447" s="60"/>
      <c r="AJ1447" s="3" t="str">
        <f>IF(AND(NOT(ISERR(FIND('كارت صنف'!$J$1,D1447&amp;C1447))),E1447&gt;='كارت صنف'!$J$2,E1447&lt;='كارت صنف'!$J$3),COUNT($AJ$2:AJ1446)+1,"")</f>
        <v/>
      </c>
    </row>
    <row r="1448" spans="1:36" ht="27" thickTop="1" thickBot="1">
      <c r="A1448" s="56"/>
      <c r="B1448" s="57"/>
      <c r="C1448" s="58"/>
      <c r="D1448" s="59" t="str">
        <f>IFERROR(VLOOKUP(C1448,'تكويد صنف_ارصدة'!$A$5:B1945,2,FALSE),"")</f>
        <v/>
      </c>
      <c r="E1448" s="60"/>
      <c r="F1448" s="61"/>
      <c r="G1448" s="62"/>
      <c r="H1448" s="61"/>
      <c r="I1448" s="60"/>
      <c r="AJ1448" s="3" t="str">
        <f>IF(AND(NOT(ISERR(FIND('كارت صنف'!$J$1,D1448&amp;C1448))),E1448&gt;='كارت صنف'!$J$2,E1448&lt;='كارت صنف'!$J$3),COUNT($AJ$2:AJ1447)+1,"")</f>
        <v/>
      </c>
    </row>
    <row r="1449" spans="1:36" ht="27" thickTop="1" thickBot="1">
      <c r="A1449" s="56"/>
      <c r="B1449" s="57"/>
      <c r="C1449" s="58"/>
      <c r="D1449" s="59" t="str">
        <f>IFERROR(VLOOKUP(C1449,'تكويد صنف_ارصدة'!$A$5:B1946,2,FALSE),"")</f>
        <v/>
      </c>
      <c r="E1449" s="60"/>
      <c r="F1449" s="61"/>
      <c r="G1449" s="62"/>
      <c r="H1449" s="61"/>
      <c r="I1449" s="60"/>
      <c r="AJ1449" s="3" t="str">
        <f>IF(AND(NOT(ISERR(FIND('كارت صنف'!$J$1,D1449&amp;C1449))),E1449&gt;='كارت صنف'!$J$2,E1449&lt;='كارت صنف'!$J$3),COUNT($AJ$2:AJ1448)+1,"")</f>
        <v/>
      </c>
    </row>
    <row r="1450" spans="1:36" ht="27" thickTop="1" thickBot="1">
      <c r="A1450" s="56"/>
      <c r="B1450" s="57"/>
      <c r="C1450" s="58"/>
      <c r="D1450" s="59" t="str">
        <f>IFERROR(VLOOKUP(C1450,'تكويد صنف_ارصدة'!$A$5:B1947,2,FALSE),"")</f>
        <v/>
      </c>
      <c r="E1450" s="60"/>
      <c r="F1450" s="61"/>
      <c r="G1450" s="62"/>
      <c r="H1450" s="61"/>
      <c r="I1450" s="60"/>
      <c r="AJ1450" s="3" t="str">
        <f>IF(AND(NOT(ISERR(FIND('كارت صنف'!$J$1,D1450&amp;C1450))),E1450&gt;='كارت صنف'!$J$2,E1450&lt;='كارت صنف'!$J$3),COUNT($AJ$2:AJ1449)+1,"")</f>
        <v/>
      </c>
    </row>
    <row r="1451" spans="1:36" ht="27" thickTop="1" thickBot="1">
      <c r="A1451" s="56"/>
      <c r="B1451" s="57"/>
      <c r="C1451" s="58"/>
      <c r="D1451" s="59" t="str">
        <f>IFERROR(VLOOKUP(C1451,'تكويد صنف_ارصدة'!$A$5:B1948,2,FALSE),"")</f>
        <v/>
      </c>
      <c r="E1451" s="60"/>
      <c r="F1451" s="61"/>
      <c r="G1451" s="62"/>
      <c r="H1451" s="61"/>
      <c r="I1451" s="60"/>
      <c r="AJ1451" s="3" t="str">
        <f>IF(AND(NOT(ISERR(FIND('كارت صنف'!$J$1,D1451&amp;C1451))),E1451&gt;='كارت صنف'!$J$2,E1451&lt;='كارت صنف'!$J$3),COUNT($AJ$2:AJ1450)+1,"")</f>
        <v/>
      </c>
    </row>
    <row r="1452" spans="1:36" ht="27" thickTop="1" thickBot="1">
      <c r="A1452" s="56"/>
      <c r="B1452" s="57"/>
      <c r="C1452" s="58"/>
      <c r="D1452" s="59" t="str">
        <f>IFERROR(VLOOKUP(C1452,'تكويد صنف_ارصدة'!$A$5:B1949,2,FALSE),"")</f>
        <v/>
      </c>
      <c r="E1452" s="60"/>
      <c r="F1452" s="61"/>
      <c r="G1452" s="62"/>
      <c r="H1452" s="61"/>
      <c r="I1452" s="60"/>
      <c r="AJ1452" s="3" t="str">
        <f>IF(AND(NOT(ISERR(FIND('كارت صنف'!$J$1,D1452&amp;C1452))),E1452&gt;='كارت صنف'!$J$2,E1452&lt;='كارت صنف'!$J$3),COUNT($AJ$2:AJ1451)+1,"")</f>
        <v/>
      </c>
    </row>
    <row r="1453" spans="1:36" ht="27" thickTop="1" thickBot="1">
      <c r="A1453" s="56"/>
      <c r="B1453" s="57"/>
      <c r="C1453" s="58"/>
      <c r="D1453" s="59" t="str">
        <f>IFERROR(VLOOKUP(C1453,'تكويد صنف_ارصدة'!$A$5:B1950,2,FALSE),"")</f>
        <v/>
      </c>
      <c r="E1453" s="60"/>
      <c r="F1453" s="61"/>
      <c r="G1453" s="62"/>
      <c r="H1453" s="61"/>
      <c r="I1453" s="60"/>
      <c r="AJ1453" s="3" t="str">
        <f>IF(AND(NOT(ISERR(FIND('كارت صنف'!$J$1,D1453&amp;C1453))),E1453&gt;='كارت صنف'!$J$2,E1453&lt;='كارت صنف'!$J$3),COUNT($AJ$2:AJ1452)+1,"")</f>
        <v/>
      </c>
    </row>
    <row r="1454" spans="1:36" ht="27" thickTop="1" thickBot="1">
      <c r="A1454" s="56"/>
      <c r="B1454" s="57"/>
      <c r="C1454" s="58"/>
      <c r="D1454" s="59" t="str">
        <f>IFERROR(VLOOKUP(C1454,'تكويد صنف_ارصدة'!$A$5:B1951,2,FALSE),"")</f>
        <v/>
      </c>
      <c r="E1454" s="60"/>
      <c r="F1454" s="61"/>
      <c r="G1454" s="62"/>
      <c r="H1454" s="61"/>
      <c r="I1454" s="60"/>
      <c r="AJ1454" s="3" t="str">
        <f>IF(AND(NOT(ISERR(FIND('كارت صنف'!$J$1,D1454&amp;C1454))),E1454&gt;='كارت صنف'!$J$2,E1454&lt;='كارت صنف'!$J$3),COUNT($AJ$2:AJ1453)+1,"")</f>
        <v/>
      </c>
    </row>
    <row r="1455" spans="1:36" ht="27" thickTop="1" thickBot="1">
      <c r="A1455" s="56"/>
      <c r="B1455" s="57"/>
      <c r="C1455" s="58"/>
      <c r="D1455" s="59" t="str">
        <f>IFERROR(VLOOKUP(C1455,'تكويد صنف_ارصدة'!$A$5:B1952,2,FALSE),"")</f>
        <v/>
      </c>
      <c r="E1455" s="60"/>
      <c r="F1455" s="61"/>
      <c r="G1455" s="62"/>
      <c r="H1455" s="61"/>
      <c r="I1455" s="60"/>
      <c r="AJ1455" s="3" t="str">
        <f>IF(AND(NOT(ISERR(FIND('كارت صنف'!$J$1,D1455&amp;C1455))),E1455&gt;='كارت صنف'!$J$2,E1455&lt;='كارت صنف'!$J$3),COUNT($AJ$2:AJ1454)+1,"")</f>
        <v/>
      </c>
    </row>
    <row r="1456" spans="1:36" ht="27" thickTop="1" thickBot="1">
      <c r="A1456" s="56"/>
      <c r="B1456" s="57"/>
      <c r="C1456" s="58"/>
      <c r="D1456" s="59" t="str">
        <f>IFERROR(VLOOKUP(C1456,'تكويد صنف_ارصدة'!$A$5:B1953,2,FALSE),"")</f>
        <v/>
      </c>
      <c r="E1456" s="60"/>
      <c r="F1456" s="61"/>
      <c r="G1456" s="62"/>
      <c r="H1456" s="61"/>
      <c r="I1456" s="60"/>
      <c r="AJ1456" s="3" t="str">
        <f>IF(AND(NOT(ISERR(FIND('كارت صنف'!$J$1,D1456&amp;C1456))),E1456&gt;='كارت صنف'!$J$2,E1456&lt;='كارت صنف'!$J$3),COUNT($AJ$2:AJ1455)+1,"")</f>
        <v/>
      </c>
    </row>
    <row r="1457" spans="1:36" ht="27" thickTop="1" thickBot="1">
      <c r="A1457" s="56"/>
      <c r="B1457" s="57"/>
      <c r="C1457" s="58"/>
      <c r="D1457" s="59" t="str">
        <f>IFERROR(VLOOKUP(C1457,'تكويد صنف_ارصدة'!$A$5:B1954,2,FALSE),"")</f>
        <v/>
      </c>
      <c r="E1457" s="60"/>
      <c r="F1457" s="61"/>
      <c r="G1457" s="62"/>
      <c r="H1457" s="61"/>
      <c r="I1457" s="60"/>
      <c r="AJ1457" s="3" t="str">
        <f>IF(AND(NOT(ISERR(FIND('كارت صنف'!$J$1,D1457&amp;C1457))),E1457&gt;='كارت صنف'!$J$2,E1457&lt;='كارت صنف'!$J$3),COUNT($AJ$2:AJ1456)+1,"")</f>
        <v/>
      </c>
    </row>
    <row r="1458" spans="1:36" ht="27" thickTop="1" thickBot="1">
      <c r="A1458" s="56"/>
      <c r="B1458" s="57"/>
      <c r="C1458" s="58"/>
      <c r="D1458" s="59" t="str">
        <f>IFERROR(VLOOKUP(C1458,'تكويد صنف_ارصدة'!$A$5:B1955,2,FALSE),"")</f>
        <v/>
      </c>
      <c r="E1458" s="60"/>
      <c r="F1458" s="61"/>
      <c r="G1458" s="62"/>
      <c r="H1458" s="61"/>
      <c r="I1458" s="60"/>
      <c r="AJ1458" s="3" t="str">
        <f>IF(AND(NOT(ISERR(FIND('كارت صنف'!$J$1,D1458&amp;C1458))),E1458&gt;='كارت صنف'!$J$2,E1458&lt;='كارت صنف'!$J$3),COUNT($AJ$2:AJ1457)+1,"")</f>
        <v/>
      </c>
    </row>
    <row r="1459" spans="1:36" ht="27" thickTop="1" thickBot="1">
      <c r="A1459" s="56"/>
      <c r="B1459" s="57"/>
      <c r="C1459" s="58"/>
      <c r="D1459" s="59" t="str">
        <f>IFERROR(VLOOKUP(C1459,'تكويد صنف_ارصدة'!$A$5:B1956,2,FALSE),"")</f>
        <v/>
      </c>
      <c r="E1459" s="60"/>
      <c r="F1459" s="61"/>
      <c r="G1459" s="62"/>
      <c r="H1459" s="61"/>
      <c r="I1459" s="60"/>
      <c r="AJ1459" s="3" t="str">
        <f>IF(AND(NOT(ISERR(FIND('كارت صنف'!$J$1,D1459&amp;C1459))),E1459&gt;='كارت صنف'!$J$2,E1459&lt;='كارت صنف'!$J$3),COUNT($AJ$2:AJ1458)+1,"")</f>
        <v/>
      </c>
    </row>
    <row r="1460" spans="1:36" ht="27" thickTop="1" thickBot="1">
      <c r="A1460" s="56"/>
      <c r="B1460" s="57"/>
      <c r="C1460" s="58"/>
      <c r="D1460" s="59" t="str">
        <f>IFERROR(VLOOKUP(C1460,'تكويد صنف_ارصدة'!$A$5:B1957,2,FALSE),"")</f>
        <v/>
      </c>
      <c r="E1460" s="60"/>
      <c r="F1460" s="61"/>
      <c r="G1460" s="62"/>
      <c r="H1460" s="61"/>
      <c r="I1460" s="60"/>
      <c r="AJ1460" s="3" t="str">
        <f>IF(AND(NOT(ISERR(FIND('كارت صنف'!$J$1,D1460&amp;C1460))),E1460&gt;='كارت صنف'!$J$2,E1460&lt;='كارت صنف'!$J$3),COUNT($AJ$2:AJ1459)+1,"")</f>
        <v/>
      </c>
    </row>
    <row r="1461" spans="1:36" ht="27" thickTop="1" thickBot="1">
      <c r="A1461" s="56"/>
      <c r="B1461" s="57"/>
      <c r="C1461" s="58"/>
      <c r="D1461" s="59" t="str">
        <f>IFERROR(VLOOKUP(C1461,'تكويد صنف_ارصدة'!$A$5:B1958,2,FALSE),"")</f>
        <v/>
      </c>
      <c r="E1461" s="60"/>
      <c r="F1461" s="61"/>
      <c r="G1461" s="62"/>
      <c r="H1461" s="61"/>
      <c r="I1461" s="60"/>
      <c r="AJ1461" s="3" t="str">
        <f>IF(AND(NOT(ISERR(FIND('كارت صنف'!$J$1,D1461&amp;C1461))),E1461&gt;='كارت صنف'!$J$2,E1461&lt;='كارت صنف'!$J$3),COUNT($AJ$2:AJ1460)+1,"")</f>
        <v/>
      </c>
    </row>
    <row r="1462" spans="1:36" ht="27" thickTop="1" thickBot="1">
      <c r="A1462" s="56"/>
      <c r="B1462" s="57"/>
      <c r="C1462" s="58"/>
      <c r="D1462" s="59" t="str">
        <f>IFERROR(VLOOKUP(C1462,'تكويد صنف_ارصدة'!$A$5:B1959,2,FALSE),"")</f>
        <v/>
      </c>
      <c r="E1462" s="60"/>
      <c r="F1462" s="61"/>
      <c r="G1462" s="62"/>
      <c r="H1462" s="61"/>
      <c r="I1462" s="60"/>
      <c r="AJ1462" s="3" t="str">
        <f>IF(AND(NOT(ISERR(FIND('كارت صنف'!$J$1,D1462&amp;C1462))),E1462&gt;='كارت صنف'!$J$2,E1462&lt;='كارت صنف'!$J$3),COUNT($AJ$2:AJ1461)+1,"")</f>
        <v/>
      </c>
    </row>
    <row r="1463" spans="1:36" ht="27" thickTop="1" thickBot="1">
      <c r="A1463" s="56"/>
      <c r="B1463" s="57"/>
      <c r="C1463" s="58"/>
      <c r="D1463" s="59" t="str">
        <f>IFERROR(VLOOKUP(C1463,'تكويد صنف_ارصدة'!$A$5:B1960,2,FALSE),"")</f>
        <v/>
      </c>
      <c r="E1463" s="60"/>
      <c r="F1463" s="61"/>
      <c r="G1463" s="62"/>
      <c r="H1463" s="61"/>
      <c r="I1463" s="60"/>
      <c r="AJ1463" s="3" t="str">
        <f>IF(AND(NOT(ISERR(FIND('كارت صنف'!$J$1,D1463&amp;C1463))),E1463&gt;='كارت صنف'!$J$2,E1463&lt;='كارت صنف'!$J$3),COUNT($AJ$2:AJ1462)+1,"")</f>
        <v/>
      </c>
    </row>
    <row r="1464" spans="1:36" ht="27" thickTop="1" thickBot="1">
      <c r="A1464" s="56"/>
      <c r="B1464" s="57"/>
      <c r="C1464" s="58"/>
      <c r="D1464" s="59" t="str">
        <f>IFERROR(VLOOKUP(C1464,'تكويد صنف_ارصدة'!$A$5:B1961,2,FALSE),"")</f>
        <v/>
      </c>
      <c r="E1464" s="60"/>
      <c r="F1464" s="61"/>
      <c r="G1464" s="62"/>
      <c r="H1464" s="61"/>
      <c r="I1464" s="60"/>
      <c r="AJ1464" s="3" t="str">
        <f>IF(AND(NOT(ISERR(FIND('كارت صنف'!$J$1,D1464&amp;C1464))),E1464&gt;='كارت صنف'!$J$2,E1464&lt;='كارت صنف'!$J$3),COUNT($AJ$2:AJ1463)+1,"")</f>
        <v/>
      </c>
    </row>
    <row r="1465" spans="1:36" ht="27" thickTop="1" thickBot="1">
      <c r="A1465" s="56"/>
      <c r="B1465" s="57"/>
      <c r="C1465" s="58"/>
      <c r="D1465" s="59" t="str">
        <f>IFERROR(VLOOKUP(C1465,'تكويد صنف_ارصدة'!$A$5:B1962,2,FALSE),"")</f>
        <v/>
      </c>
      <c r="E1465" s="60"/>
      <c r="F1465" s="61"/>
      <c r="G1465" s="62"/>
      <c r="H1465" s="61"/>
      <c r="I1465" s="60"/>
      <c r="AJ1465" s="3" t="str">
        <f>IF(AND(NOT(ISERR(FIND('كارت صنف'!$J$1,D1465&amp;C1465))),E1465&gt;='كارت صنف'!$J$2,E1465&lt;='كارت صنف'!$J$3),COUNT($AJ$2:AJ1464)+1,"")</f>
        <v/>
      </c>
    </row>
    <row r="1466" spans="1:36" ht="27" thickTop="1" thickBot="1">
      <c r="A1466" s="56"/>
      <c r="B1466" s="57"/>
      <c r="C1466" s="58"/>
      <c r="D1466" s="59" t="str">
        <f>IFERROR(VLOOKUP(C1466,'تكويد صنف_ارصدة'!$A$5:B1963,2,FALSE),"")</f>
        <v/>
      </c>
      <c r="E1466" s="60"/>
      <c r="F1466" s="61"/>
      <c r="G1466" s="62"/>
      <c r="H1466" s="61"/>
      <c r="I1466" s="60"/>
      <c r="AJ1466" s="3" t="str">
        <f>IF(AND(NOT(ISERR(FIND('كارت صنف'!$J$1,D1466&amp;C1466))),E1466&gt;='كارت صنف'!$J$2,E1466&lt;='كارت صنف'!$J$3),COUNT($AJ$2:AJ1465)+1,"")</f>
        <v/>
      </c>
    </row>
    <row r="1467" spans="1:36" ht="27" thickTop="1" thickBot="1">
      <c r="A1467" s="56"/>
      <c r="B1467" s="57"/>
      <c r="C1467" s="58"/>
      <c r="D1467" s="59" t="str">
        <f>IFERROR(VLOOKUP(C1467,'تكويد صنف_ارصدة'!$A$5:B1964,2,FALSE),"")</f>
        <v/>
      </c>
      <c r="E1467" s="60"/>
      <c r="F1467" s="61"/>
      <c r="G1467" s="62"/>
      <c r="H1467" s="61"/>
      <c r="I1467" s="60"/>
      <c r="AJ1467" s="3" t="str">
        <f>IF(AND(NOT(ISERR(FIND('كارت صنف'!$J$1,D1467&amp;C1467))),E1467&gt;='كارت صنف'!$J$2,E1467&lt;='كارت صنف'!$J$3),COUNT($AJ$2:AJ1466)+1,"")</f>
        <v/>
      </c>
    </row>
    <row r="1468" spans="1:36" ht="27" thickTop="1" thickBot="1">
      <c r="A1468" s="56"/>
      <c r="B1468" s="57"/>
      <c r="C1468" s="58"/>
      <c r="D1468" s="59" t="str">
        <f>IFERROR(VLOOKUP(C1468,'تكويد صنف_ارصدة'!$A$5:B1965,2,FALSE),"")</f>
        <v/>
      </c>
      <c r="E1468" s="60"/>
      <c r="F1468" s="61"/>
      <c r="G1468" s="62"/>
      <c r="H1468" s="61"/>
      <c r="I1468" s="60"/>
      <c r="AJ1468" s="3" t="str">
        <f>IF(AND(NOT(ISERR(FIND('كارت صنف'!$J$1,D1468&amp;C1468))),E1468&gt;='كارت صنف'!$J$2,E1468&lt;='كارت صنف'!$J$3),COUNT($AJ$2:AJ1467)+1,"")</f>
        <v/>
      </c>
    </row>
    <row r="1469" spans="1:36" ht="27" thickTop="1" thickBot="1">
      <c r="A1469" s="56"/>
      <c r="B1469" s="57"/>
      <c r="C1469" s="58"/>
      <c r="D1469" s="59" t="str">
        <f>IFERROR(VLOOKUP(C1469,'تكويد صنف_ارصدة'!$A$5:B1966,2,FALSE),"")</f>
        <v/>
      </c>
      <c r="E1469" s="60"/>
      <c r="F1469" s="61"/>
      <c r="G1469" s="62"/>
      <c r="H1469" s="61"/>
      <c r="I1469" s="60"/>
      <c r="AJ1469" s="3" t="str">
        <f>IF(AND(NOT(ISERR(FIND('كارت صنف'!$J$1,D1469&amp;C1469))),E1469&gt;='كارت صنف'!$J$2,E1469&lt;='كارت صنف'!$J$3),COUNT($AJ$2:AJ1468)+1,"")</f>
        <v/>
      </c>
    </row>
    <row r="1470" spans="1:36" ht="27" thickTop="1" thickBot="1">
      <c r="A1470" s="56"/>
      <c r="B1470" s="57"/>
      <c r="C1470" s="58"/>
      <c r="D1470" s="59" t="str">
        <f>IFERROR(VLOOKUP(C1470,'تكويد صنف_ارصدة'!$A$5:B1967,2,FALSE),"")</f>
        <v/>
      </c>
      <c r="E1470" s="60"/>
      <c r="F1470" s="61"/>
      <c r="G1470" s="62"/>
      <c r="H1470" s="61"/>
      <c r="I1470" s="60"/>
      <c r="AJ1470" s="3" t="str">
        <f>IF(AND(NOT(ISERR(FIND('كارت صنف'!$J$1,D1470&amp;C1470))),E1470&gt;='كارت صنف'!$J$2,E1470&lt;='كارت صنف'!$J$3),COUNT($AJ$2:AJ1469)+1,"")</f>
        <v/>
      </c>
    </row>
    <row r="1471" spans="1:36" ht="27" thickTop="1" thickBot="1">
      <c r="A1471" s="56"/>
      <c r="B1471" s="57"/>
      <c r="C1471" s="58"/>
      <c r="D1471" s="59" t="str">
        <f>IFERROR(VLOOKUP(C1471,'تكويد صنف_ارصدة'!$A$5:B1968,2,FALSE),"")</f>
        <v/>
      </c>
      <c r="E1471" s="60"/>
      <c r="F1471" s="61"/>
      <c r="G1471" s="62"/>
      <c r="H1471" s="61"/>
      <c r="I1471" s="60"/>
      <c r="AJ1471" s="3" t="str">
        <f>IF(AND(NOT(ISERR(FIND('كارت صنف'!$J$1,D1471&amp;C1471))),E1471&gt;='كارت صنف'!$J$2,E1471&lt;='كارت صنف'!$J$3),COUNT($AJ$2:AJ1470)+1,"")</f>
        <v/>
      </c>
    </row>
    <row r="1472" spans="1:36" ht="27" thickTop="1" thickBot="1">
      <c r="A1472" s="56"/>
      <c r="B1472" s="57"/>
      <c r="C1472" s="58"/>
      <c r="D1472" s="59" t="str">
        <f>IFERROR(VLOOKUP(C1472,'تكويد صنف_ارصدة'!$A$5:B1969,2,FALSE),"")</f>
        <v/>
      </c>
      <c r="E1472" s="60"/>
      <c r="F1472" s="61"/>
      <c r="G1472" s="62"/>
      <c r="H1472" s="61"/>
      <c r="I1472" s="60"/>
      <c r="AJ1472" s="3" t="str">
        <f>IF(AND(NOT(ISERR(FIND('كارت صنف'!$J$1,D1472&amp;C1472))),E1472&gt;='كارت صنف'!$J$2,E1472&lt;='كارت صنف'!$J$3),COUNT($AJ$2:AJ1471)+1,"")</f>
        <v/>
      </c>
    </row>
    <row r="1473" spans="1:36" ht="27" thickTop="1" thickBot="1">
      <c r="A1473" s="56"/>
      <c r="B1473" s="57"/>
      <c r="C1473" s="58"/>
      <c r="D1473" s="59" t="str">
        <f>IFERROR(VLOOKUP(C1473,'تكويد صنف_ارصدة'!$A$5:B1970,2,FALSE),"")</f>
        <v/>
      </c>
      <c r="E1473" s="60"/>
      <c r="F1473" s="61"/>
      <c r="G1473" s="62"/>
      <c r="H1473" s="61"/>
      <c r="I1473" s="60"/>
      <c r="AJ1473" s="3" t="str">
        <f>IF(AND(NOT(ISERR(FIND('كارت صنف'!$J$1,D1473&amp;C1473))),E1473&gt;='كارت صنف'!$J$2,E1473&lt;='كارت صنف'!$J$3),COUNT($AJ$2:AJ1472)+1,"")</f>
        <v/>
      </c>
    </row>
    <row r="1474" spans="1:36" ht="27" thickTop="1" thickBot="1">
      <c r="A1474" s="56"/>
      <c r="B1474" s="57"/>
      <c r="C1474" s="58"/>
      <c r="D1474" s="59" t="str">
        <f>IFERROR(VLOOKUP(C1474,'تكويد صنف_ارصدة'!$A$5:B1971,2,FALSE),"")</f>
        <v/>
      </c>
      <c r="E1474" s="60"/>
      <c r="F1474" s="61"/>
      <c r="G1474" s="62"/>
      <c r="H1474" s="61"/>
      <c r="I1474" s="60"/>
      <c r="AJ1474" s="3" t="str">
        <f>IF(AND(NOT(ISERR(FIND('كارت صنف'!$J$1,D1474&amp;C1474))),E1474&gt;='كارت صنف'!$J$2,E1474&lt;='كارت صنف'!$J$3),COUNT($AJ$2:AJ1473)+1,"")</f>
        <v/>
      </c>
    </row>
    <row r="1475" spans="1:36" ht="27" thickTop="1" thickBot="1">
      <c r="A1475" s="56"/>
      <c r="B1475" s="57"/>
      <c r="C1475" s="58"/>
      <c r="D1475" s="59" t="str">
        <f>IFERROR(VLOOKUP(C1475,'تكويد صنف_ارصدة'!$A$5:B1972,2,FALSE),"")</f>
        <v/>
      </c>
      <c r="E1475" s="60"/>
      <c r="F1475" s="61"/>
      <c r="G1475" s="62"/>
      <c r="H1475" s="61"/>
      <c r="I1475" s="60"/>
      <c r="AJ1475" s="3" t="str">
        <f>IF(AND(NOT(ISERR(FIND('كارت صنف'!$J$1,D1475&amp;C1475))),E1475&gt;='كارت صنف'!$J$2,E1475&lt;='كارت صنف'!$J$3),COUNT($AJ$2:AJ1474)+1,"")</f>
        <v/>
      </c>
    </row>
    <row r="1476" spans="1:36" ht="27" thickTop="1" thickBot="1">
      <c r="A1476" s="56"/>
      <c r="B1476" s="57"/>
      <c r="C1476" s="58"/>
      <c r="D1476" s="59" t="str">
        <f>IFERROR(VLOOKUP(C1476,'تكويد صنف_ارصدة'!$A$5:B1973,2,FALSE),"")</f>
        <v/>
      </c>
      <c r="E1476" s="60"/>
      <c r="F1476" s="61"/>
      <c r="G1476" s="62"/>
      <c r="H1476" s="61"/>
      <c r="I1476" s="60"/>
      <c r="AJ1476" s="3" t="str">
        <f>IF(AND(NOT(ISERR(FIND('كارت صنف'!$J$1,D1476&amp;C1476))),E1476&gt;='كارت صنف'!$J$2,E1476&lt;='كارت صنف'!$J$3),COUNT($AJ$2:AJ1475)+1,"")</f>
        <v/>
      </c>
    </row>
    <row r="1477" spans="1:36" ht="27" thickTop="1" thickBot="1">
      <c r="A1477" s="56"/>
      <c r="B1477" s="57"/>
      <c r="C1477" s="58"/>
      <c r="D1477" s="59" t="str">
        <f>IFERROR(VLOOKUP(C1477,'تكويد صنف_ارصدة'!$A$5:B1974,2,FALSE),"")</f>
        <v/>
      </c>
      <c r="E1477" s="60"/>
      <c r="F1477" s="61"/>
      <c r="G1477" s="62"/>
      <c r="H1477" s="61"/>
      <c r="I1477" s="60"/>
      <c r="AJ1477" s="3" t="str">
        <f>IF(AND(NOT(ISERR(FIND('كارت صنف'!$J$1,D1477&amp;C1477))),E1477&gt;='كارت صنف'!$J$2,E1477&lt;='كارت صنف'!$J$3),COUNT($AJ$2:AJ1476)+1,"")</f>
        <v/>
      </c>
    </row>
    <row r="1478" spans="1:36" ht="27" thickTop="1" thickBot="1">
      <c r="A1478" s="56"/>
      <c r="B1478" s="57"/>
      <c r="C1478" s="58"/>
      <c r="D1478" s="59" t="str">
        <f>IFERROR(VLOOKUP(C1478,'تكويد صنف_ارصدة'!$A$5:B1975,2,FALSE),"")</f>
        <v/>
      </c>
      <c r="E1478" s="60"/>
      <c r="F1478" s="61"/>
      <c r="G1478" s="62"/>
      <c r="H1478" s="61"/>
      <c r="I1478" s="60"/>
      <c r="AJ1478" s="3" t="str">
        <f>IF(AND(NOT(ISERR(FIND('كارت صنف'!$J$1,D1478&amp;C1478))),E1478&gt;='كارت صنف'!$J$2,E1478&lt;='كارت صنف'!$J$3),COUNT($AJ$2:AJ1477)+1,"")</f>
        <v/>
      </c>
    </row>
    <row r="1479" spans="1:36" ht="27" thickTop="1" thickBot="1">
      <c r="A1479" s="56"/>
      <c r="B1479" s="57"/>
      <c r="C1479" s="58"/>
      <c r="D1479" s="59" t="str">
        <f>IFERROR(VLOOKUP(C1479,'تكويد صنف_ارصدة'!$A$5:B1976,2,FALSE),"")</f>
        <v/>
      </c>
      <c r="E1479" s="60"/>
      <c r="F1479" s="61"/>
      <c r="G1479" s="62"/>
      <c r="H1479" s="61"/>
      <c r="I1479" s="60"/>
      <c r="AJ1479" s="3" t="str">
        <f>IF(AND(NOT(ISERR(FIND('كارت صنف'!$J$1,D1479&amp;C1479))),E1479&gt;='كارت صنف'!$J$2,E1479&lt;='كارت صنف'!$J$3),COUNT($AJ$2:AJ1478)+1,"")</f>
        <v/>
      </c>
    </row>
    <row r="1480" spans="1:36" ht="27" thickTop="1" thickBot="1">
      <c r="A1480" s="56"/>
      <c r="B1480" s="57"/>
      <c r="C1480" s="58"/>
      <c r="D1480" s="59" t="str">
        <f>IFERROR(VLOOKUP(C1480,'تكويد صنف_ارصدة'!$A$5:B1977,2,FALSE),"")</f>
        <v/>
      </c>
      <c r="E1480" s="60"/>
      <c r="F1480" s="61"/>
      <c r="G1480" s="62"/>
      <c r="H1480" s="61"/>
      <c r="I1480" s="60"/>
      <c r="AJ1480" s="3" t="str">
        <f>IF(AND(NOT(ISERR(FIND('كارت صنف'!$J$1,D1480&amp;C1480))),E1480&gt;='كارت صنف'!$J$2,E1480&lt;='كارت صنف'!$J$3),COUNT($AJ$2:AJ1479)+1,"")</f>
        <v/>
      </c>
    </row>
    <row r="1481" spans="1:36" ht="27" thickTop="1" thickBot="1">
      <c r="A1481" s="56"/>
      <c r="B1481" s="57"/>
      <c r="C1481" s="58"/>
      <c r="D1481" s="59" t="str">
        <f>IFERROR(VLOOKUP(C1481,'تكويد صنف_ارصدة'!$A$5:B1978,2,FALSE),"")</f>
        <v/>
      </c>
      <c r="E1481" s="60"/>
      <c r="F1481" s="61"/>
      <c r="G1481" s="62"/>
      <c r="H1481" s="61"/>
      <c r="I1481" s="60"/>
      <c r="AJ1481" s="3" t="str">
        <f>IF(AND(NOT(ISERR(FIND('كارت صنف'!$J$1,D1481&amp;C1481))),E1481&gt;='كارت صنف'!$J$2,E1481&lt;='كارت صنف'!$J$3),COUNT($AJ$2:AJ1480)+1,"")</f>
        <v/>
      </c>
    </row>
    <row r="1482" spans="1:36" ht="27" thickTop="1" thickBot="1">
      <c r="A1482" s="56"/>
      <c r="B1482" s="57"/>
      <c r="C1482" s="58"/>
      <c r="D1482" s="59" t="str">
        <f>IFERROR(VLOOKUP(C1482,'تكويد صنف_ارصدة'!$A$5:B1979,2,FALSE),"")</f>
        <v/>
      </c>
      <c r="E1482" s="60"/>
      <c r="F1482" s="61"/>
      <c r="G1482" s="62"/>
      <c r="H1482" s="61"/>
      <c r="I1482" s="60"/>
      <c r="AJ1482" s="3" t="str">
        <f>IF(AND(NOT(ISERR(FIND('كارت صنف'!$J$1,D1482&amp;C1482))),E1482&gt;='كارت صنف'!$J$2,E1482&lt;='كارت صنف'!$J$3),COUNT($AJ$2:AJ1481)+1,"")</f>
        <v/>
      </c>
    </row>
    <row r="1483" spans="1:36" ht="27" thickTop="1" thickBot="1">
      <c r="A1483" s="56"/>
      <c r="B1483" s="57"/>
      <c r="C1483" s="58"/>
      <c r="D1483" s="59" t="str">
        <f>IFERROR(VLOOKUP(C1483,'تكويد صنف_ارصدة'!$A$5:B1980,2,FALSE),"")</f>
        <v/>
      </c>
      <c r="E1483" s="60"/>
      <c r="F1483" s="61"/>
      <c r="G1483" s="62"/>
      <c r="H1483" s="61"/>
      <c r="I1483" s="60"/>
      <c r="AJ1483" s="3" t="str">
        <f>IF(AND(NOT(ISERR(FIND('كارت صنف'!$J$1,D1483&amp;C1483))),E1483&gt;='كارت صنف'!$J$2,E1483&lt;='كارت صنف'!$J$3),COUNT($AJ$2:AJ1482)+1,"")</f>
        <v/>
      </c>
    </row>
    <row r="1484" spans="1:36" ht="27" thickTop="1" thickBot="1">
      <c r="A1484" s="56"/>
      <c r="B1484" s="57"/>
      <c r="C1484" s="58"/>
      <c r="D1484" s="59" t="str">
        <f>IFERROR(VLOOKUP(C1484,'تكويد صنف_ارصدة'!$A$5:B1981,2,FALSE),"")</f>
        <v/>
      </c>
      <c r="E1484" s="60"/>
      <c r="F1484" s="61"/>
      <c r="G1484" s="62"/>
      <c r="H1484" s="61"/>
      <c r="I1484" s="60"/>
      <c r="AJ1484" s="3" t="str">
        <f>IF(AND(NOT(ISERR(FIND('كارت صنف'!$J$1,D1484&amp;C1484))),E1484&gt;='كارت صنف'!$J$2,E1484&lt;='كارت صنف'!$J$3),COUNT($AJ$2:AJ1483)+1,"")</f>
        <v/>
      </c>
    </row>
    <row r="1485" spans="1:36" ht="27" thickTop="1" thickBot="1">
      <c r="A1485" s="56"/>
      <c r="B1485" s="57"/>
      <c r="C1485" s="58"/>
      <c r="D1485" s="59" t="str">
        <f>IFERROR(VLOOKUP(C1485,'تكويد صنف_ارصدة'!$A$5:B1982,2,FALSE),"")</f>
        <v/>
      </c>
      <c r="E1485" s="60"/>
      <c r="F1485" s="61"/>
      <c r="G1485" s="62"/>
      <c r="H1485" s="61"/>
      <c r="I1485" s="60"/>
      <c r="AJ1485" s="3" t="str">
        <f>IF(AND(NOT(ISERR(FIND('كارت صنف'!$J$1,D1485&amp;C1485))),E1485&gt;='كارت صنف'!$J$2,E1485&lt;='كارت صنف'!$J$3),COUNT($AJ$2:AJ1484)+1,"")</f>
        <v/>
      </c>
    </row>
    <row r="1486" spans="1:36" ht="27" thickTop="1" thickBot="1">
      <c r="A1486" s="56"/>
      <c r="B1486" s="57"/>
      <c r="C1486" s="58"/>
      <c r="D1486" s="59" t="str">
        <f>IFERROR(VLOOKUP(C1486,'تكويد صنف_ارصدة'!$A$5:B1983,2,FALSE),"")</f>
        <v/>
      </c>
      <c r="E1486" s="60"/>
      <c r="F1486" s="61"/>
      <c r="G1486" s="62"/>
      <c r="H1486" s="61"/>
      <c r="I1486" s="60"/>
      <c r="AJ1486" s="3" t="str">
        <f>IF(AND(NOT(ISERR(FIND('كارت صنف'!$J$1,D1486&amp;C1486))),E1486&gt;='كارت صنف'!$J$2,E1486&lt;='كارت صنف'!$J$3),COUNT($AJ$2:AJ1485)+1,"")</f>
        <v/>
      </c>
    </row>
    <row r="1487" spans="1:36" ht="27" thickTop="1" thickBot="1">
      <c r="A1487" s="56"/>
      <c r="B1487" s="57"/>
      <c r="C1487" s="58"/>
      <c r="D1487" s="59" t="str">
        <f>IFERROR(VLOOKUP(C1487,'تكويد صنف_ارصدة'!$A$5:B1984,2,FALSE),"")</f>
        <v/>
      </c>
      <c r="E1487" s="60"/>
      <c r="F1487" s="61"/>
      <c r="G1487" s="62"/>
      <c r="H1487" s="61"/>
      <c r="I1487" s="60"/>
      <c r="AJ1487" s="3" t="str">
        <f>IF(AND(NOT(ISERR(FIND('كارت صنف'!$J$1,D1487&amp;C1487))),E1487&gt;='كارت صنف'!$J$2,E1487&lt;='كارت صنف'!$J$3),COUNT($AJ$2:AJ1486)+1,"")</f>
        <v/>
      </c>
    </row>
    <row r="1488" spans="1:36" ht="27" thickTop="1" thickBot="1">
      <c r="A1488" s="56"/>
      <c r="B1488" s="57"/>
      <c r="C1488" s="58"/>
      <c r="D1488" s="59" t="str">
        <f>IFERROR(VLOOKUP(C1488,'تكويد صنف_ارصدة'!$A$5:B1985,2,FALSE),"")</f>
        <v/>
      </c>
      <c r="E1488" s="60"/>
      <c r="F1488" s="61"/>
      <c r="G1488" s="62"/>
      <c r="H1488" s="61"/>
      <c r="I1488" s="60"/>
      <c r="AJ1488" s="3" t="str">
        <f>IF(AND(NOT(ISERR(FIND('كارت صنف'!$J$1,D1488&amp;C1488))),E1488&gt;='كارت صنف'!$J$2,E1488&lt;='كارت صنف'!$J$3),COUNT($AJ$2:AJ1487)+1,"")</f>
        <v/>
      </c>
    </row>
    <row r="1489" spans="1:36" ht="27" thickTop="1" thickBot="1">
      <c r="A1489" s="56"/>
      <c r="B1489" s="57"/>
      <c r="C1489" s="58"/>
      <c r="D1489" s="59" t="str">
        <f>IFERROR(VLOOKUP(C1489,'تكويد صنف_ارصدة'!$A$5:B1986,2,FALSE),"")</f>
        <v/>
      </c>
      <c r="E1489" s="60"/>
      <c r="F1489" s="61"/>
      <c r="G1489" s="62"/>
      <c r="H1489" s="61"/>
      <c r="I1489" s="60"/>
      <c r="AJ1489" s="3" t="str">
        <f>IF(AND(NOT(ISERR(FIND('كارت صنف'!$J$1,D1489&amp;C1489))),E1489&gt;='كارت صنف'!$J$2,E1489&lt;='كارت صنف'!$J$3),COUNT($AJ$2:AJ1488)+1,"")</f>
        <v/>
      </c>
    </row>
    <row r="1490" spans="1:36" ht="27" thickTop="1" thickBot="1">
      <c r="A1490" s="56"/>
      <c r="B1490" s="57"/>
      <c r="C1490" s="58"/>
      <c r="D1490" s="59" t="str">
        <f>IFERROR(VLOOKUP(C1490,'تكويد صنف_ارصدة'!$A$5:B1987,2,FALSE),"")</f>
        <v/>
      </c>
      <c r="E1490" s="60"/>
      <c r="F1490" s="61"/>
      <c r="G1490" s="62"/>
      <c r="H1490" s="61"/>
      <c r="I1490" s="60"/>
      <c r="AJ1490" s="3" t="str">
        <f>IF(AND(NOT(ISERR(FIND('كارت صنف'!$J$1,D1490&amp;C1490))),E1490&gt;='كارت صنف'!$J$2,E1490&lt;='كارت صنف'!$J$3),COUNT($AJ$2:AJ1489)+1,"")</f>
        <v/>
      </c>
    </row>
    <row r="1491" spans="1:36" ht="27" thickTop="1" thickBot="1">
      <c r="A1491" s="56"/>
      <c r="B1491" s="57"/>
      <c r="C1491" s="58"/>
      <c r="D1491" s="59" t="str">
        <f>IFERROR(VLOOKUP(C1491,'تكويد صنف_ارصدة'!$A$5:B1988,2,FALSE),"")</f>
        <v/>
      </c>
      <c r="E1491" s="60"/>
      <c r="F1491" s="61"/>
      <c r="G1491" s="62"/>
      <c r="H1491" s="61"/>
      <c r="I1491" s="60"/>
      <c r="AJ1491" s="3" t="str">
        <f>IF(AND(NOT(ISERR(FIND('كارت صنف'!$J$1,D1491&amp;C1491))),E1491&gt;='كارت صنف'!$J$2,E1491&lt;='كارت صنف'!$J$3),COUNT($AJ$2:AJ1490)+1,"")</f>
        <v/>
      </c>
    </row>
    <row r="1492" spans="1:36" ht="27" thickTop="1" thickBot="1">
      <c r="A1492" s="56"/>
      <c r="B1492" s="57"/>
      <c r="C1492" s="58"/>
      <c r="D1492" s="59" t="str">
        <f>IFERROR(VLOOKUP(C1492,'تكويد صنف_ارصدة'!$A$5:B1989,2,FALSE),"")</f>
        <v/>
      </c>
      <c r="E1492" s="60"/>
      <c r="F1492" s="61"/>
      <c r="G1492" s="62"/>
      <c r="H1492" s="61"/>
      <c r="I1492" s="60"/>
      <c r="AJ1492" s="3" t="str">
        <f>IF(AND(NOT(ISERR(FIND('كارت صنف'!$J$1,D1492&amp;C1492))),E1492&gt;='كارت صنف'!$J$2,E1492&lt;='كارت صنف'!$J$3),COUNT($AJ$2:AJ1491)+1,"")</f>
        <v/>
      </c>
    </row>
    <row r="1493" spans="1:36" ht="27" thickTop="1" thickBot="1">
      <c r="A1493" s="56"/>
      <c r="B1493" s="57"/>
      <c r="C1493" s="58"/>
      <c r="D1493" s="59" t="str">
        <f>IFERROR(VLOOKUP(C1493,'تكويد صنف_ارصدة'!$A$5:B1990,2,FALSE),"")</f>
        <v/>
      </c>
      <c r="E1493" s="60"/>
      <c r="F1493" s="61"/>
      <c r="G1493" s="62"/>
      <c r="H1493" s="61"/>
      <c r="I1493" s="60"/>
      <c r="AJ1493" s="3" t="str">
        <f>IF(AND(NOT(ISERR(FIND('كارت صنف'!$J$1,D1493&amp;C1493))),E1493&gt;='كارت صنف'!$J$2,E1493&lt;='كارت صنف'!$J$3),COUNT($AJ$2:AJ1492)+1,"")</f>
        <v/>
      </c>
    </row>
    <row r="1494" spans="1:36" ht="27" thickTop="1" thickBot="1">
      <c r="A1494" s="56"/>
      <c r="B1494" s="57"/>
      <c r="C1494" s="58"/>
      <c r="D1494" s="59" t="str">
        <f>IFERROR(VLOOKUP(C1494,'تكويد صنف_ارصدة'!$A$5:B1991,2,FALSE),"")</f>
        <v/>
      </c>
      <c r="E1494" s="60"/>
      <c r="F1494" s="61"/>
      <c r="G1494" s="62"/>
      <c r="H1494" s="61"/>
      <c r="I1494" s="60"/>
      <c r="AJ1494" s="3" t="str">
        <f>IF(AND(NOT(ISERR(FIND('كارت صنف'!$J$1,D1494&amp;C1494))),E1494&gt;='كارت صنف'!$J$2,E1494&lt;='كارت صنف'!$J$3),COUNT($AJ$2:AJ1493)+1,"")</f>
        <v/>
      </c>
    </row>
    <row r="1495" spans="1:36" ht="27" thickTop="1" thickBot="1">
      <c r="A1495" s="56"/>
      <c r="B1495" s="57"/>
      <c r="C1495" s="58"/>
      <c r="D1495" s="59" t="str">
        <f>IFERROR(VLOOKUP(C1495,'تكويد صنف_ارصدة'!$A$5:B1992,2,FALSE),"")</f>
        <v/>
      </c>
      <c r="E1495" s="60"/>
      <c r="F1495" s="61"/>
      <c r="G1495" s="62"/>
      <c r="H1495" s="61"/>
      <c r="I1495" s="60"/>
      <c r="AJ1495" s="3" t="str">
        <f>IF(AND(NOT(ISERR(FIND('كارت صنف'!$J$1,D1495&amp;C1495))),E1495&gt;='كارت صنف'!$J$2,E1495&lt;='كارت صنف'!$J$3),COUNT($AJ$2:AJ1494)+1,"")</f>
        <v/>
      </c>
    </row>
    <row r="1496" spans="1:36" ht="27" thickTop="1" thickBot="1">
      <c r="A1496" s="56"/>
      <c r="B1496" s="57"/>
      <c r="C1496" s="58"/>
      <c r="D1496" s="59" t="str">
        <f>IFERROR(VLOOKUP(C1496,'تكويد صنف_ارصدة'!$A$5:B1993,2,FALSE),"")</f>
        <v/>
      </c>
      <c r="E1496" s="60"/>
      <c r="F1496" s="61"/>
      <c r="G1496" s="62"/>
      <c r="H1496" s="61"/>
      <c r="I1496" s="60"/>
      <c r="AJ1496" s="3" t="str">
        <f>IF(AND(NOT(ISERR(FIND('كارت صنف'!$J$1,D1496&amp;C1496))),E1496&gt;='كارت صنف'!$J$2,E1496&lt;='كارت صنف'!$J$3),COUNT($AJ$2:AJ1495)+1,"")</f>
        <v/>
      </c>
    </row>
    <row r="1497" spans="1:36" ht="27" thickTop="1" thickBot="1">
      <c r="A1497" s="56"/>
      <c r="B1497" s="57"/>
      <c r="C1497" s="58"/>
      <c r="D1497" s="59" t="str">
        <f>IFERROR(VLOOKUP(C1497,'تكويد صنف_ارصدة'!$A$5:B1994,2,FALSE),"")</f>
        <v/>
      </c>
      <c r="E1497" s="60"/>
      <c r="F1497" s="61"/>
      <c r="G1497" s="62"/>
      <c r="H1497" s="61"/>
      <c r="I1497" s="60"/>
      <c r="AJ1497" s="3" t="str">
        <f>IF(AND(NOT(ISERR(FIND('كارت صنف'!$J$1,D1497&amp;C1497))),E1497&gt;='كارت صنف'!$J$2,E1497&lt;='كارت صنف'!$J$3),COUNT($AJ$2:AJ1496)+1,"")</f>
        <v/>
      </c>
    </row>
    <row r="1498" spans="1:36" ht="27" thickTop="1" thickBot="1">
      <c r="A1498" s="56"/>
      <c r="B1498" s="57"/>
      <c r="C1498" s="58"/>
      <c r="D1498" s="59" t="str">
        <f>IFERROR(VLOOKUP(C1498,'تكويد صنف_ارصدة'!$A$5:B1995,2,FALSE),"")</f>
        <v/>
      </c>
      <c r="E1498" s="60"/>
      <c r="F1498" s="61"/>
      <c r="G1498" s="62"/>
      <c r="H1498" s="61"/>
      <c r="I1498" s="60"/>
      <c r="AJ1498" s="3" t="str">
        <f>IF(AND(NOT(ISERR(FIND('كارت صنف'!$J$1,D1498&amp;C1498))),E1498&gt;='كارت صنف'!$J$2,E1498&lt;='كارت صنف'!$J$3),COUNT($AJ$2:AJ1497)+1,"")</f>
        <v/>
      </c>
    </row>
    <row r="1499" spans="1:36" ht="27" thickTop="1" thickBot="1">
      <c r="A1499" s="56"/>
      <c r="B1499" s="57"/>
      <c r="C1499" s="58"/>
      <c r="D1499" s="59" t="str">
        <f>IFERROR(VLOOKUP(C1499,'تكويد صنف_ارصدة'!$A$5:B1996,2,FALSE),"")</f>
        <v/>
      </c>
      <c r="E1499" s="60"/>
      <c r="F1499" s="61"/>
      <c r="G1499" s="62"/>
      <c r="H1499" s="61"/>
      <c r="I1499" s="60"/>
      <c r="AJ1499" s="3" t="str">
        <f>IF(AND(NOT(ISERR(FIND('كارت صنف'!$J$1,D1499&amp;C1499))),E1499&gt;='كارت صنف'!$J$2,E1499&lt;='كارت صنف'!$J$3),COUNT($AJ$2:AJ1498)+1,"")</f>
        <v/>
      </c>
    </row>
    <row r="1500" spans="1:36" ht="27" thickTop="1" thickBot="1">
      <c r="A1500" s="56"/>
      <c r="B1500" s="57"/>
      <c r="C1500" s="58"/>
      <c r="D1500" s="59" t="str">
        <f>IFERROR(VLOOKUP(C1500,'تكويد صنف_ارصدة'!$A$5:B1997,2,FALSE),"")</f>
        <v/>
      </c>
      <c r="E1500" s="60"/>
      <c r="F1500" s="61"/>
      <c r="G1500" s="62"/>
      <c r="H1500" s="61"/>
      <c r="I1500" s="60"/>
      <c r="AJ1500" s="3" t="str">
        <f>IF(AND(NOT(ISERR(FIND('كارت صنف'!$J$1,D1500&amp;C1500))),E1500&gt;='كارت صنف'!$J$2,E1500&lt;='كارت صنف'!$J$3),COUNT($AJ$2:AJ1499)+1,"")</f>
        <v/>
      </c>
    </row>
    <row r="1501" spans="1:36" ht="27" thickTop="1" thickBot="1">
      <c r="A1501" s="56"/>
      <c r="B1501" s="57"/>
      <c r="C1501" s="58"/>
      <c r="D1501" s="59" t="str">
        <f>IFERROR(VLOOKUP(C1501,'تكويد صنف_ارصدة'!$A$5:B1998,2,FALSE),"")</f>
        <v/>
      </c>
      <c r="E1501" s="60"/>
      <c r="F1501" s="61"/>
      <c r="G1501" s="62"/>
      <c r="H1501" s="61"/>
      <c r="I1501" s="60"/>
      <c r="AJ1501" s="3" t="str">
        <f>IF(AND(NOT(ISERR(FIND('كارت صنف'!$J$1,D1501&amp;C1501))),E1501&gt;='كارت صنف'!$J$2,E1501&lt;='كارت صنف'!$J$3),COUNT($AJ$2:AJ1500)+1,"")</f>
        <v/>
      </c>
    </row>
    <row r="1502" spans="1:36" ht="27" thickTop="1" thickBot="1">
      <c r="A1502" s="56"/>
      <c r="B1502" s="57"/>
      <c r="C1502" s="58"/>
      <c r="D1502" s="59" t="str">
        <f>IFERROR(VLOOKUP(C1502,'تكويد صنف_ارصدة'!$A$5:B1999,2,FALSE),"")</f>
        <v/>
      </c>
      <c r="E1502" s="60"/>
      <c r="F1502" s="61"/>
      <c r="G1502" s="62"/>
      <c r="H1502" s="61"/>
      <c r="I1502" s="60"/>
      <c r="AJ1502" s="3" t="str">
        <f>IF(AND(NOT(ISERR(FIND('كارت صنف'!$J$1,D1502&amp;C1502))),E1502&gt;='كارت صنف'!$J$2,E1502&lt;='كارت صنف'!$J$3),COUNT($AJ$2:AJ1501)+1,"")</f>
        <v/>
      </c>
    </row>
    <row r="1503" spans="1:36" ht="27" thickTop="1" thickBot="1">
      <c r="A1503" s="56"/>
      <c r="B1503" s="57"/>
      <c r="C1503" s="58"/>
      <c r="D1503" s="59" t="str">
        <f>IFERROR(VLOOKUP(C1503,'تكويد صنف_ارصدة'!$A$5:B2000,2,FALSE),"")</f>
        <v/>
      </c>
      <c r="E1503" s="60"/>
      <c r="F1503" s="61"/>
      <c r="G1503" s="62"/>
      <c r="H1503" s="61"/>
      <c r="I1503" s="60"/>
      <c r="AJ1503" s="3" t="str">
        <f>IF(AND(NOT(ISERR(FIND('كارت صنف'!$J$1,D1503&amp;C1503))),E1503&gt;='كارت صنف'!$J$2,E1503&lt;='كارت صنف'!$J$3),COUNT($AJ$2:AJ1502)+1,"")</f>
        <v/>
      </c>
    </row>
    <row r="1504" spans="1:36" ht="27" thickTop="1" thickBot="1">
      <c r="A1504" s="56"/>
      <c r="B1504" s="57"/>
      <c r="C1504" s="58"/>
      <c r="D1504" s="59" t="str">
        <f>IFERROR(VLOOKUP(C1504,'تكويد صنف_ارصدة'!$A$5:B2001,2,FALSE),"")</f>
        <v/>
      </c>
      <c r="E1504" s="60"/>
      <c r="F1504" s="61"/>
      <c r="G1504" s="62"/>
      <c r="H1504" s="61"/>
      <c r="I1504" s="60"/>
      <c r="AJ1504" s="3" t="str">
        <f>IF(AND(NOT(ISERR(FIND('كارت صنف'!$J$1,D1504&amp;C1504))),E1504&gt;='كارت صنف'!$J$2,E1504&lt;='كارت صنف'!$J$3),COUNT($AJ$2:AJ1503)+1,"")</f>
        <v/>
      </c>
    </row>
    <row r="1505" spans="1:36" ht="27" thickTop="1" thickBot="1">
      <c r="A1505" s="56"/>
      <c r="B1505" s="57"/>
      <c r="C1505" s="58"/>
      <c r="D1505" s="59" t="str">
        <f>IFERROR(VLOOKUP(C1505,'تكويد صنف_ارصدة'!$A$5:B2002,2,FALSE),"")</f>
        <v/>
      </c>
      <c r="E1505" s="60"/>
      <c r="F1505" s="61"/>
      <c r="G1505" s="62"/>
      <c r="H1505" s="61"/>
      <c r="I1505" s="60"/>
      <c r="AJ1505" s="3" t="str">
        <f>IF(AND(NOT(ISERR(FIND('كارت صنف'!$J$1,D1505&amp;C1505))),E1505&gt;='كارت صنف'!$J$2,E1505&lt;='كارت صنف'!$J$3),COUNT($AJ$2:AJ1504)+1,"")</f>
        <v/>
      </c>
    </row>
    <row r="1506" spans="1:36" ht="27" thickTop="1" thickBot="1">
      <c r="A1506" s="56"/>
      <c r="B1506" s="57"/>
      <c r="C1506" s="58"/>
      <c r="D1506" s="59" t="str">
        <f>IFERROR(VLOOKUP(C1506,'تكويد صنف_ارصدة'!$A$5:B2003,2,FALSE),"")</f>
        <v/>
      </c>
      <c r="E1506" s="60"/>
      <c r="F1506" s="61"/>
      <c r="G1506" s="62"/>
      <c r="H1506" s="61"/>
      <c r="I1506" s="60"/>
      <c r="AJ1506" s="3" t="str">
        <f>IF(AND(NOT(ISERR(FIND('كارت صنف'!$J$1,D1506&amp;C1506))),E1506&gt;='كارت صنف'!$J$2,E1506&lt;='كارت صنف'!$J$3),COUNT($AJ$2:AJ1505)+1,"")</f>
        <v/>
      </c>
    </row>
    <row r="1507" spans="1:36" ht="27" thickTop="1" thickBot="1">
      <c r="A1507" s="56"/>
      <c r="B1507" s="57"/>
      <c r="C1507" s="58"/>
      <c r="D1507" s="59" t="str">
        <f>IFERROR(VLOOKUP(C1507,'تكويد صنف_ارصدة'!$A$5:B2004,2,FALSE),"")</f>
        <v/>
      </c>
      <c r="E1507" s="60"/>
      <c r="F1507" s="61"/>
      <c r="G1507" s="62"/>
      <c r="H1507" s="61"/>
      <c r="I1507" s="60"/>
      <c r="AJ1507" s="3" t="str">
        <f>IF(AND(NOT(ISERR(FIND('كارت صنف'!$J$1,D1507&amp;C1507))),E1507&gt;='كارت صنف'!$J$2,E1507&lt;='كارت صنف'!$J$3),COUNT($AJ$2:AJ1506)+1,"")</f>
        <v/>
      </c>
    </row>
    <row r="1508" spans="1:36" ht="27" thickTop="1" thickBot="1">
      <c r="A1508" s="56"/>
      <c r="B1508" s="57"/>
      <c r="C1508" s="58"/>
      <c r="D1508" s="59" t="str">
        <f>IFERROR(VLOOKUP(C1508,'تكويد صنف_ارصدة'!$A$5:B2005,2,FALSE),"")</f>
        <v/>
      </c>
      <c r="E1508" s="60"/>
      <c r="F1508" s="61"/>
      <c r="G1508" s="62"/>
      <c r="H1508" s="61"/>
      <c r="I1508" s="60"/>
      <c r="AJ1508" s="3" t="str">
        <f>IF(AND(NOT(ISERR(FIND('كارت صنف'!$J$1,D1508&amp;C1508))),E1508&gt;='كارت صنف'!$J$2,E1508&lt;='كارت صنف'!$J$3),COUNT($AJ$2:AJ1507)+1,"")</f>
        <v/>
      </c>
    </row>
    <row r="1509" spans="1:36" ht="27" thickTop="1" thickBot="1">
      <c r="A1509" s="56"/>
      <c r="B1509" s="57"/>
      <c r="C1509" s="58"/>
      <c r="D1509" s="59" t="str">
        <f>IFERROR(VLOOKUP(C1509,'تكويد صنف_ارصدة'!$A$5:B2006,2,FALSE),"")</f>
        <v/>
      </c>
      <c r="E1509" s="60"/>
      <c r="F1509" s="61"/>
      <c r="G1509" s="62"/>
      <c r="H1509" s="61"/>
      <c r="I1509" s="60"/>
      <c r="AJ1509" s="3" t="str">
        <f>IF(AND(NOT(ISERR(FIND('كارت صنف'!$J$1,D1509&amp;C1509))),E1509&gt;='كارت صنف'!$J$2,E1509&lt;='كارت صنف'!$J$3),COUNT($AJ$2:AJ1508)+1,"")</f>
        <v/>
      </c>
    </row>
    <row r="1510" spans="1:36" ht="27" thickTop="1" thickBot="1">
      <c r="A1510" s="56"/>
      <c r="B1510" s="57"/>
      <c r="C1510" s="58"/>
      <c r="D1510" s="59" t="str">
        <f>IFERROR(VLOOKUP(C1510,'تكويد صنف_ارصدة'!$A$5:B2007,2,FALSE),"")</f>
        <v/>
      </c>
      <c r="E1510" s="60"/>
      <c r="F1510" s="61"/>
      <c r="G1510" s="62"/>
      <c r="H1510" s="61"/>
      <c r="I1510" s="60"/>
      <c r="AJ1510" s="3" t="str">
        <f>IF(AND(NOT(ISERR(FIND('كارت صنف'!$J$1,D1510&amp;C1510))),E1510&gt;='كارت صنف'!$J$2,E1510&lt;='كارت صنف'!$J$3),COUNT($AJ$2:AJ1509)+1,"")</f>
        <v/>
      </c>
    </row>
    <row r="1511" spans="1:36" ht="27" thickTop="1" thickBot="1">
      <c r="A1511" s="56"/>
      <c r="B1511" s="57"/>
      <c r="C1511" s="58"/>
      <c r="D1511" s="59" t="str">
        <f>IFERROR(VLOOKUP(C1511,'تكويد صنف_ارصدة'!$A$5:B2008,2,FALSE),"")</f>
        <v/>
      </c>
      <c r="E1511" s="60"/>
      <c r="F1511" s="61"/>
      <c r="G1511" s="62"/>
      <c r="H1511" s="61"/>
      <c r="I1511" s="60"/>
      <c r="AJ1511" s="3" t="str">
        <f>IF(AND(NOT(ISERR(FIND('كارت صنف'!$J$1,D1511&amp;C1511))),E1511&gt;='كارت صنف'!$J$2,E1511&lt;='كارت صنف'!$J$3),COUNT($AJ$2:AJ1510)+1,"")</f>
        <v/>
      </c>
    </row>
    <row r="1512" spans="1:36" ht="27" thickTop="1" thickBot="1">
      <c r="A1512" s="56"/>
      <c r="B1512" s="57"/>
      <c r="C1512" s="58"/>
      <c r="D1512" s="59" t="str">
        <f>IFERROR(VLOOKUP(C1512,'تكويد صنف_ارصدة'!$A$5:B2009,2,FALSE),"")</f>
        <v/>
      </c>
      <c r="E1512" s="60"/>
      <c r="F1512" s="61"/>
      <c r="G1512" s="62"/>
      <c r="H1512" s="61"/>
      <c r="I1512" s="60"/>
      <c r="AJ1512" s="3" t="str">
        <f>IF(AND(NOT(ISERR(FIND('كارت صنف'!$J$1,D1512&amp;C1512))),E1512&gt;='كارت صنف'!$J$2,E1512&lt;='كارت صنف'!$J$3),COUNT($AJ$2:AJ1511)+1,"")</f>
        <v/>
      </c>
    </row>
    <row r="1513" spans="1:36" ht="27" thickTop="1" thickBot="1">
      <c r="A1513" s="56"/>
      <c r="B1513" s="57"/>
      <c r="C1513" s="58"/>
      <c r="D1513" s="59" t="str">
        <f>IFERROR(VLOOKUP(C1513,'تكويد صنف_ارصدة'!$A$5:B2010,2,FALSE),"")</f>
        <v/>
      </c>
      <c r="E1513" s="60"/>
      <c r="F1513" s="61"/>
      <c r="G1513" s="62"/>
      <c r="H1513" s="61"/>
      <c r="I1513" s="60"/>
      <c r="AJ1513" s="3" t="str">
        <f>IF(AND(NOT(ISERR(FIND('كارت صنف'!$J$1,D1513&amp;C1513))),E1513&gt;='كارت صنف'!$J$2,E1513&lt;='كارت صنف'!$J$3),COUNT($AJ$2:AJ1512)+1,"")</f>
        <v/>
      </c>
    </row>
    <row r="1514" spans="1:36" ht="27" thickTop="1" thickBot="1">
      <c r="A1514" s="56"/>
      <c r="B1514" s="57"/>
      <c r="C1514" s="58"/>
      <c r="D1514" s="59" t="str">
        <f>IFERROR(VLOOKUP(C1514,'تكويد صنف_ارصدة'!$A$5:B2011,2,FALSE),"")</f>
        <v/>
      </c>
      <c r="E1514" s="60"/>
      <c r="F1514" s="61"/>
      <c r="G1514" s="62"/>
      <c r="H1514" s="61"/>
      <c r="I1514" s="60"/>
      <c r="AJ1514" s="3" t="str">
        <f>IF(AND(NOT(ISERR(FIND('كارت صنف'!$J$1,D1514&amp;C1514))),E1514&gt;='كارت صنف'!$J$2,E1514&lt;='كارت صنف'!$J$3),COUNT($AJ$2:AJ1513)+1,"")</f>
        <v/>
      </c>
    </row>
    <row r="1515" spans="1:36" ht="27" thickTop="1" thickBot="1">
      <c r="A1515" s="56"/>
      <c r="B1515" s="57"/>
      <c r="C1515" s="58"/>
      <c r="D1515" s="59" t="str">
        <f>IFERROR(VLOOKUP(C1515,'تكويد صنف_ارصدة'!$A$5:B2012,2,FALSE),"")</f>
        <v/>
      </c>
      <c r="E1515" s="60"/>
      <c r="F1515" s="61"/>
      <c r="G1515" s="62"/>
      <c r="H1515" s="61"/>
      <c r="I1515" s="60"/>
      <c r="AJ1515" s="3" t="str">
        <f>IF(AND(NOT(ISERR(FIND('كارت صنف'!$J$1,D1515&amp;C1515))),E1515&gt;='كارت صنف'!$J$2,E1515&lt;='كارت صنف'!$J$3),COUNT($AJ$2:AJ1514)+1,"")</f>
        <v/>
      </c>
    </row>
    <row r="1516" spans="1:36" ht="27" thickTop="1" thickBot="1">
      <c r="A1516" s="56"/>
      <c r="B1516" s="57"/>
      <c r="C1516" s="58"/>
      <c r="D1516" s="59" t="str">
        <f>IFERROR(VLOOKUP(C1516,'تكويد صنف_ارصدة'!$A$5:B2013,2,FALSE),"")</f>
        <v/>
      </c>
      <c r="E1516" s="60"/>
      <c r="F1516" s="61"/>
      <c r="G1516" s="62"/>
      <c r="H1516" s="61"/>
      <c r="I1516" s="60"/>
      <c r="AJ1516" s="3" t="str">
        <f>IF(AND(NOT(ISERR(FIND('كارت صنف'!$J$1,D1516&amp;C1516))),E1516&gt;='كارت صنف'!$J$2,E1516&lt;='كارت صنف'!$J$3),COUNT($AJ$2:AJ1515)+1,"")</f>
        <v/>
      </c>
    </row>
    <row r="1517" spans="1:36" ht="27" thickTop="1" thickBot="1">
      <c r="A1517" s="56"/>
      <c r="B1517" s="57"/>
      <c r="C1517" s="58"/>
      <c r="D1517" s="59" t="str">
        <f>IFERROR(VLOOKUP(C1517,'تكويد صنف_ارصدة'!$A$5:B2014,2,FALSE),"")</f>
        <v/>
      </c>
      <c r="E1517" s="60"/>
      <c r="F1517" s="61"/>
      <c r="G1517" s="62"/>
      <c r="H1517" s="61"/>
      <c r="I1517" s="60"/>
      <c r="AJ1517" s="3" t="str">
        <f>IF(AND(NOT(ISERR(FIND('كارت صنف'!$J$1,D1517&amp;C1517))),E1517&gt;='كارت صنف'!$J$2,E1517&lt;='كارت صنف'!$J$3),COUNT($AJ$2:AJ1516)+1,"")</f>
        <v/>
      </c>
    </row>
    <row r="1518" spans="1:36" ht="27" thickTop="1" thickBot="1">
      <c r="A1518" s="56"/>
      <c r="B1518" s="57"/>
      <c r="C1518" s="58"/>
      <c r="D1518" s="59" t="str">
        <f>IFERROR(VLOOKUP(C1518,'تكويد صنف_ارصدة'!$A$5:B2015,2,FALSE),"")</f>
        <v/>
      </c>
      <c r="E1518" s="60"/>
      <c r="F1518" s="61"/>
      <c r="G1518" s="62"/>
      <c r="H1518" s="61"/>
      <c r="I1518" s="60"/>
      <c r="AJ1518" s="3" t="str">
        <f>IF(AND(NOT(ISERR(FIND('كارت صنف'!$J$1,D1518&amp;C1518))),E1518&gt;='كارت صنف'!$J$2,E1518&lt;='كارت صنف'!$J$3),COUNT($AJ$2:AJ1517)+1,"")</f>
        <v/>
      </c>
    </row>
    <row r="1519" spans="1:36" ht="27" thickTop="1" thickBot="1">
      <c r="A1519" s="56"/>
      <c r="B1519" s="57"/>
      <c r="C1519" s="58"/>
      <c r="D1519" s="59" t="str">
        <f>IFERROR(VLOOKUP(C1519,'تكويد صنف_ارصدة'!$A$5:B2016,2,FALSE),"")</f>
        <v/>
      </c>
      <c r="E1519" s="60"/>
      <c r="F1519" s="61"/>
      <c r="G1519" s="62"/>
      <c r="H1519" s="61"/>
      <c r="I1519" s="60"/>
      <c r="AJ1519" s="3" t="str">
        <f>IF(AND(NOT(ISERR(FIND('كارت صنف'!$J$1,D1519&amp;C1519))),E1519&gt;='كارت صنف'!$J$2,E1519&lt;='كارت صنف'!$J$3),COUNT($AJ$2:AJ1518)+1,"")</f>
        <v/>
      </c>
    </row>
    <row r="1520" spans="1:36" ht="27" thickTop="1" thickBot="1">
      <c r="A1520" s="56"/>
      <c r="B1520" s="57"/>
      <c r="C1520" s="58"/>
      <c r="D1520" s="59" t="str">
        <f>IFERROR(VLOOKUP(C1520,'تكويد صنف_ارصدة'!$A$5:B2017,2,FALSE),"")</f>
        <v/>
      </c>
      <c r="E1520" s="60"/>
      <c r="F1520" s="61"/>
      <c r="G1520" s="62"/>
      <c r="H1520" s="61"/>
      <c r="I1520" s="60"/>
      <c r="AJ1520" s="3" t="str">
        <f>IF(AND(NOT(ISERR(FIND('كارت صنف'!$J$1,D1520&amp;C1520))),E1520&gt;='كارت صنف'!$J$2,E1520&lt;='كارت صنف'!$J$3),COUNT($AJ$2:AJ1519)+1,"")</f>
        <v/>
      </c>
    </row>
    <row r="1521" spans="1:36" ht="27" thickTop="1" thickBot="1">
      <c r="A1521" s="56"/>
      <c r="B1521" s="57"/>
      <c r="C1521" s="58"/>
      <c r="D1521" s="59" t="str">
        <f>IFERROR(VLOOKUP(C1521,'تكويد صنف_ارصدة'!$A$5:B2018,2,FALSE),"")</f>
        <v/>
      </c>
      <c r="E1521" s="60"/>
      <c r="F1521" s="61"/>
      <c r="G1521" s="62"/>
      <c r="H1521" s="61"/>
      <c r="I1521" s="60"/>
      <c r="AJ1521" s="3" t="str">
        <f>IF(AND(NOT(ISERR(FIND('كارت صنف'!$J$1,D1521&amp;C1521))),E1521&gt;='كارت صنف'!$J$2,E1521&lt;='كارت صنف'!$J$3),COUNT($AJ$2:AJ1520)+1,"")</f>
        <v/>
      </c>
    </row>
    <row r="1522" spans="1:36" ht="27" thickTop="1" thickBot="1">
      <c r="A1522" s="56"/>
      <c r="B1522" s="57"/>
      <c r="C1522" s="58"/>
      <c r="D1522" s="59" t="str">
        <f>IFERROR(VLOOKUP(C1522,'تكويد صنف_ارصدة'!$A$5:B2019,2,FALSE),"")</f>
        <v/>
      </c>
      <c r="E1522" s="60"/>
      <c r="F1522" s="61"/>
      <c r="G1522" s="62"/>
      <c r="H1522" s="61"/>
      <c r="I1522" s="60"/>
      <c r="AJ1522" s="3" t="str">
        <f>IF(AND(NOT(ISERR(FIND('كارت صنف'!$J$1,D1522&amp;C1522))),E1522&gt;='كارت صنف'!$J$2,E1522&lt;='كارت صنف'!$J$3),COUNT($AJ$2:AJ1521)+1,"")</f>
        <v/>
      </c>
    </row>
    <row r="1523" spans="1:36" ht="27" thickTop="1" thickBot="1">
      <c r="A1523" s="56"/>
      <c r="B1523" s="57"/>
      <c r="C1523" s="58"/>
      <c r="D1523" s="59" t="str">
        <f>IFERROR(VLOOKUP(C1523,'تكويد صنف_ارصدة'!$A$5:B2020,2,FALSE),"")</f>
        <v/>
      </c>
      <c r="E1523" s="60"/>
      <c r="F1523" s="61"/>
      <c r="G1523" s="62"/>
      <c r="H1523" s="61"/>
      <c r="I1523" s="60"/>
      <c r="AJ1523" s="3" t="str">
        <f>IF(AND(NOT(ISERR(FIND('كارت صنف'!$J$1,D1523&amp;C1523))),E1523&gt;='كارت صنف'!$J$2,E1523&lt;='كارت صنف'!$J$3),COUNT($AJ$2:AJ1522)+1,"")</f>
        <v/>
      </c>
    </row>
    <row r="1524" spans="1:36" ht="27" thickTop="1" thickBot="1">
      <c r="A1524" s="56"/>
      <c r="B1524" s="57"/>
      <c r="C1524" s="58"/>
      <c r="D1524" s="59" t="str">
        <f>IFERROR(VLOOKUP(C1524,'تكويد صنف_ارصدة'!$A$5:B2021,2,FALSE),"")</f>
        <v/>
      </c>
      <c r="E1524" s="60"/>
      <c r="F1524" s="61"/>
      <c r="G1524" s="62"/>
      <c r="H1524" s="61"/>
      <c r="I1524" s="60"/>
      <c r="AJ1524" s="3" t="str">
        <f>IF(AND(NOT(ISERR(FIND('كارت صنف'!$J$1,D1524&amp;C1524))),E1524&gt;='كارت صنف'!$J$2,E1524&lt;='كارت صنف'!$J$3),COUNT($AJ$2:AJ1523)+1,"")</f>
        <v/>
      </c>
    </row>
    <row r="1525" spans="1:36" ht="27" thickTop="1" thickBot="1">
      <c r="A1525" s="56"/>
      <c r="B1525" s="57"/>
      <c r="C1525" s="58"/>
      <c r="D1525" s="59" t="str">
        <f>IFERROR(VLOOKUP(C1525,'تكويد صنف_ارصدة'!$A$5:B2022,2,FALSE),"")</f>
        <v/>
      </c>
      <c r="E1525" s="60"/>
      <c r="F1525" s="61"/>
      <c r="G1525" s="62"/>
      <c r="H1525" s="61"/>
      <c r="I1525" s="60"/>
      <c r="AJ1525" s="3" t="str">
        <f>IF(AND(NOT(ISERR(FIND('كارت صنف'!$J$1,D1525&amp;C1525))),E1525&gt;='كارت صنف'!$J$2,E1525&lt;='كارت صنف'!$J$3),COUNT($AJ$2:AJ1524)+1,"")</f>
        <v/>
      </c>
    </row>
    <row r="1526" spans="1:36" ht="27" thickTop="1" thickBot="1">
      <c r="A1526" s="56"/>
      <c r="B1526" s="57"/>
      <c r="C1526" s="58"/>
      <c r="D1526" s="59" t="str">
        <f>IFERROR(VLOOKUP(C1526,'تكويد صنف_ارصدة'!$A$5:B2023,2,FALSE),"")</f>
        <v/>
      </c>
      <c r="E1526" s="60"/>
      <c r="F1526" s="61"/>
      <c r="G1526" s="62"/>
      <c r="H1526" s="61"/>
      <c r="I1526" s="60"/>
      <c r="AJ1526" s="3" t="str">
        <f>IF(AND(NOT(ISERR(FIND('كارت صنف'!$J$1,D1526&amp;C1526))),E1526&gt;='كارت صنف'!$J$2,E1526&lt;='كارت صنف'!$J$3),COUNT($AJ$2:AJ1525)+1,"")</f>
        <v/>
      </c>
    </row>
    <row r="1527" spans="1:36" ht="27" thickTop="1" thickBot="1">
      <c r="A1527" s="56"/>
      <c r="B1527" s="57"/>
      <c r="C1527" s="58"/>
      <c r="D1527" s="59" t="str">
        <f>IFERROR(VLOOKUP(C1527,'تكويد صنف_ارصدة'!$A$5:B2024,2,FALSE),"")</f>
        <v/>
      </c>
      <c r="E1527" s="60"/>
      <c r="F1527" s="61"/>
      <c r="G1527" s="62"/>
      <c r="H1527" s="61"/>
      <c r="I1527" s="60"/>
      <c r="AJ1527" s="3" t="str">
        <f>IF(AND(NOT(ISERR(FIND('كارت صنف'!$J$1,D1527&amp;C1527))),E1527&gt;='كارت صنف'!$J$2,E1527&lt;='كارت صنف'!$J$3),COUNT($AJ$2:AJ1526)+1,"")</f>
        <v/>
      </c>
    </row>
    <row r="1528" spans="1:36" ht="27" thickTop="1" thickBot="1">
      <c r="A1528" s="56"/>
      <c r="B1528" s="57"/>
      <c r="C1528" s="58"/>
      <c r="D1528" s="59" t="str">
        <f>IFERROR(VLOOKUP(C1528,'تكويد صنف_ارصدة'!$A$5:B2025,2,FALSE),"")</f>
        <v/>
      </c>
      <c r="E1528" s="60"/>
      <c r="F1528" s="61"/>
      <c r="G1528" s="62"/>
      <c r="H1528" s="61"/>
      <c r="I1528" s="60"/>
      <c r="AJ1528" s="3" t="str">
        <f>IF(AND(NOT(ISERR(FIND('كارت صنف'!$J$1,D1528&amp;C1528))),E1528&gt;='كارت صنف'!$J$2,E1528&lt;='كارت صنف'!$J$3),COUNT($AJ$2:AJ1527)+1,"")</f>
        <v/>
      </c>
    </row>
    <row r="1529" spans="1:36" ht="27" thickTop="1" thickBot="1">
      <c r="A1529" s="56"/>
      <c r="B1529" s="57"/>
      <c r="C1529" s="58"/>
      <c r="D1529" s="59" t="str">
        <f>IFERROR(VLOOKUP(C1529,'تكويد صنف_ارصدة'!$A$5:B2026,2,FALSE),"")</f>
        <v/>
      </c>
      <c r="E1529" s="60"/>
      <c r="F1529" s="61"/>
      <c r="G1529" s="62"/>
      <c r="H1529" s="61"/>
      <c r="I1529" s="60"/>
      <c r="AJ1529" s="3" t="str">
        <f>IF(AND(NOT(ISERR(FIND('كارت صنف'!$J$1,D1529&amp;C1529))),E1529&gt;='كارت صنف'!$J$2,E1529&lt;='كارت صنف'!$J$3),COUNT($AJ$2:AJ1528)+1,"")</f>
        <v/>
      </c>
    </row>
    <row r="1530" spans="1:36" ht="27" thickTop="1" thickBot="1">
      <c r="A1530" s="56"/>
      <c r="B1530" s="57"/>
      <c r="C1530" s="58"/>
      <c r="D1530" s="59" t="str">
        <f>IFERROR(VLOOKUP(C1530,'تكويد صنف_ارصدة'!$A$5:B2027,2,FALSE),"")</f>
        <v/>
      </c>
      <c r="E1530" s="60"/>
      <c r="F1530" s="61"/>
      <c r="G1530" s="62"/>
      <c r="H1530" s="61"/>
      <c r="I1530" s="60"/>
      <c r="AJ1530" s="3" t="str">
        <f>IF(AND(NOT(ISERR(FIND('كارت صنف'!$J$1,D1530&amp;C1530))),E1530&gt;='كارت صنف'!$J$2,E1530&lt;='كارت صنف'!$J$3),COUNT($AJ$2:AJ1529)+1,"")</f>
        <v/>
      </c>
    </row>
    <row r="1531" spans="1:36" ht="27" thickTop="1" thickBot="1">
      <c r="A1531" s="56"/>
      <c r="B1531" s="57"/>
      <c r="C1531" s="58"/>
      <c r="D1531" s="59" t="str">
        <f>IFERROR(VLOOKUP(C1531,'تكويد صنف_ارصدة'!$A$5:B2028,2,FALSE),"")</f>
        <v/>
      </c>
      <c r="E1531" s="60"/>
      <c r="F1531" s="61"/>
      <c r="G1531" s="62"/>
      <c r="H1531" s="61"/>
      <c r="I1531" s="60"/>
      <c r="AJ1531" s="3" t="str">
        <f>IF(AND(NOT(ISERR(FIND('كارت صنف'!$J$1,D1531&amp;C1531))),E1531&gt;='كارت صنف'!$J$2,E1531&lt;='كارت صنف'!$J$3),COUNT($AJ$2:AJ1530)+1,"")</f>
        <v/>
      </c>
    </row>
    <row r="1532" spans="1:36" ht="27" thickTop="1" thickBot="1">
      <c r="A1532" s="56"/>
      <c r="B1532" s="57"/>
      <c r="C1532" s="58"/>
      <c r="D1532" s="59" t="str">
        <f>IFERROR(VLOOKUP(C1532,'تكويد صنف_ارصدة'!$A$5:B2029,2,FALSE),"")</f>
        <v/>
      </c>
      <c r="E1532" s="60"/>
      <c r="F1532" s="61"/>
      <c r="G1532" s="62"/>
      <c r="H1532" s="61"/>
      <c r="I1532" s="60"/>
      <c r="AJ1532" s="3" t="str">
        <f>IF(AND(NOT(ISERR(FIND('كارت صنف'!$J$1,D1532&amp;C1532))),E1532&gt;='كارت صنف'!$J$2,E1532&lt;='كارت صنف'!$J$3),COUNT($AJ$2:AJ1531)+1,"")</f>
        <v/>
      </c>
    </row>
    <row r="1533" spans="1:36" ht="27" thickTop="1" thickBot="1">
      <c r="A1533" s="56"/>
      <c r="B1533" s="57"/>
      <c r="C1533" s="58"/>
      <c r="D1533" s="59" t="str">
        <f>IFERROR(VLOOKUP(C1533,'تكويد صنف_ارصدة'!$A$5:B2030,2,FALSE),"")</f>
        <v/>
      </c>
      <c r="E1533" s="60"/>
      <c r="F1533" s="61"/>
      <c r="G1533" s="62"/>
      <c r="H1533" s="61"/>
      <c r="I1533" s="60"/>
      <c r="AJ1533" s="3" t="str">
        <f>IF(AND(NOT(ISERR(FIND('كارت صنف'!$J$1,D1533&amp;C1533))),E1533&gt;='كارت صنف'!$J$2,E1533&lt;='كارت صنف'!$J$3),COUNT($AJ$2:AJ1532)+1,"")</f>
        <v/>
      </c>
    </row>
    <row r="1534" spans="1:36" ht="27" thickTop="1" thickBot="1">
      <c r="A1534" s="56"/>
      <c r="B1534" s="57"/>
      <c r="C1534" s="58"/>
      <c r="D1534" s="59" t="str">
        <f>IFERROR(VLOOKUP(C1534,'تكويد صنف_ارصدة'!$A$5:B2031,2,FALSE),"")</f>
        <v/>
      </c>
      <c r="E1534" s="60"/>
      <c r="F1534" s="61"/>
      <c r="G1534" s="62"/>
      <c r="H1534" s="61"/>
      <c r="I1534" s="60"/>
      <c r="AJ1534" s="3" t="str">
        <f>IF(AND(NOT(ISERR(FIND('كارت صنف'!$J$1,D1534&amp;C1534))),E1534&gt;='كارت صنف'!$J$2,E1534&lt;='كارت صنف'!$J$3),COUNT($AJ$2:AJ1533)+1,"")</f>
        <v/>
      </c>
    </row>
    <row r="1535" spans="1:36" ht="27" thickTop="1" thickBot="1">
      <c r="A1535" s="56"/>
      <c r="B1535" s="57"/>
      <c r="C1535" s="58"/>
      <c r="D1535" s="59" t="str">
        <f>IFERROR(VLOOKUP(C1535,'تكويد صنف_ارصدة'!$A$5:B2032,2,FALSE),"")</f>
        <v/>
      </c>
      <c r="E1535" s="60"/>
      <c r="F1535" s="61"/>
      <c r="G1535" s="62"/>
      <c r="H1535" s="61"/>
      <c r="I1535" s="60"/>
      <c r="AJ1535" s="3" t="str">
        <f>IF(AND(NOT(ISERR(FIND('كارت صنف'!$J$1,D1535&amp;C1535))),E1535&gt;='كارت صنف'!$J$2,E1535&lt;='كارت صنف'!$J$3),COUNT($AJ$2:AJ1534)+1,"")</f>
        <v/>
      </c>
    </row>
    <row r="1536" spans="1:36" ht="27" thickTop="1" thickBot="1">
      <c r="A1536" s="56"/>
      <c r="B1536" s="57"/>
      <c r="C1536" s="58"/>
      <c r="D1536" s="59" t="str">
        <f>IFERROR(VLOOKUP(C1536,'تكويد صنف_ارصدة'!$A$5:B2033,2,FALSE),"")</f>
        <v/>
      </c>
      <c r="E1536" s="60"/>
      <c r="F1536" s="61"/>
      <c r="G1536" s="62"/>
      <c r="H1536" s="61"/>
      <c r="I1536" s="60"/>
      <c r="AJ1536" s="3" t="str">
        <f>IF(AND(NOT(ISERR(FIND('كارت صنف'!$J$1,D1536&amp;C1536))),E1536&gt;='كارت صنف'!$J$2,E1536&lt;='كارت صنف'!$J$3),COUNT($AJ$2:AJ1535)+1,"")</f>
        <v/>
      </c>
    </row>
    <row r="1537" spans="1:36" ht="27" thickTop="1" thickBot="1">
      <c r="A1537" s="56"/>
      <c r="B1537" s="57"/>
      <c r="C1537" s="58"/>
      <c r="D1537" s="59" t="str">
        <f>IFERROR(VLOOKUP(C1537,'تكويد صنف_ارصدة'!$A$5:B2034,2,FALSE),"")</f>
        <v/>
      </c>
      <c r="E1537" s="60"/>
      <c r="F1537" s="61"/>
      <c r="G1537" s="62"/>
      <c r="H1537" s="61"/>
      <c r="I1537" s="60"/>
      <c r="AJ1537" s="3" t="str">
        <f>IF(AND(NOT(ISERR(FIND('كارت صنف'!$J$1,D1537&amp;C1537))),E1537&gt;='كارت صنف'!$J$2,E1537&lt;='كارت صنف'!$J$3),COUNT($AJ$2:AJ1536)+1,"")</f>
        <v/>
      </c>
    </row>
    <row r="1538" spans="1:36" ht="27" thickTop="1" thickBot="1">
      <c r="A1538" s="56"/>
      <c r="B1538" s="57"/>
      <c r="C1538" s="58"/>
      <c r="D1538" s="59" t="str">
        <f>IFERROR(VLOOKUP(C1538,'تكويد صنف_ارصدة'!$A$5:B2035,2,FALSE),"")</f>
        <v/>
      </c>
      <c r="E1538" s="60"/>
      <c r="F1538" s="61"/>
      <c r="G1538" s="62"/>
      <c r="H1538" s="61"/>
      <c r="I1538" s="60"/>
      <c r="AJ1538" s="3" t="str">
        <f>IF(AND(NOT(ISERR(FIND('كارت صنف'!$J$1,D1538&amp;C1538))),E1538&gt;='كارت صنف'!$J$2,E1538&lt;='كارت صنف'!$J$3),COUNT($AJ$2:AJ1537)+1,"")</f>
        <v/>
      </c>
    </row>
    <row r="1539" spans="1:36" ht="27" thickTop="1" thickBot="1">
      <c r="A1539" s="56"/>
      <c r="B1539" s="57"/>
      <c r="C1539" s="58"/>
      <c r="D1539" s="59" t="str">
        <f>IFERROR(VLOOKUP(C1539,'تكويد صنف_ارصدة'!$A$5:B2036,2,FALSE),"")</f>
        <v/>
      </c>
      <c r="E1539" s="60"/>
      <c r="F1539" s="61"/>
      <c r="G1539" s="62"/>
      <c r="H1539" s="61"/>
      <c r="I1539" s="60"/>
      <c r="AJ1539" s="3" t="str">
        <f>IF(AND(NOT(ISERR(FIND('كارت صنف'!$J$1,D1539&amp;C1539))),E1539&gt;='كارت صنف'!$J$2,E1539&lt;='كارت صنف'!$J$3),COUNT($AJ$2:AJ1538)+1,"")</f>
        <v/>
      </c>
    </row>
    <row r="1540" spans="1:36" ht="27" thickTop="1" thickBot="1">
      <c r="A1540" s="56"/>
      <c r="B1540" s="57"/>
      <c r="C1540" s="58"/>
      <c r="D1540" s="59" t="str">
        <f>IFERROR(VLOOKUP(C1540,'تكويد صنف_ارصدة'!$A$5:B2037,2,FALSE),"")</f>
        <v/>
      </c>
      <c r="E1540" s="60"/>
      <c r="F1540" s="61"/>
      <c r="G1540" s="62"/>
      <c r="H1540" s="61"/>
      <c r="I1540" s="60"/>
      <c r="AJ1540" s="3" t="str">
        <f>IF(AND(NOT(ISERR(FIND('كارت صنف'!$J$1,D1540&amp;C1540))),E1540&gt;='كارت صنف'!$J$2,E1540&lt;='كارت صنف'!$J$3),COUNT($AJ$2:AJ1539)+1,"")</f>
        <v/>
      </c>
    </row>
    <row r="1541" spans="1:36" ht="27" thickTop="1" thickBot="1">
      <c r="A1541" s="56"/>
      <c r="B1541" s="57"/>
      <c r="C1541" s="58"/>
      <c r="D1541" s="59" t="str">
        <f>IFERROR(VLOOKUP(C1541,'تكويد صنف_ارصدة'!$A$5:B2038,2,FALSE),"")</f>
        <v/>
      </c>
      <c r="E1541" s="60"/>
      <c r="F1541" s="61"/>
      <c r="G1541" s="62"/>
      <c r="H1541" s="61"/>
      <c r="I1541" s="60"/>
      <c r="AJ1541" s="3" t="str">
        <f>IF(AND(NOT(ISERR(FIND('كارت صنف'!$J$1,D1541&amp;C1541))),E1541&gt;='كارت صنف'!$J$2,E1541&lt;='كارت صنف'!$J$3),COUNT($AJ$2:AJ1540)+1,"")</f>
        <v/>
      </c>
    </row>
    <row r="1542" spans="1:36" ht="27" thickTop="1" thickBot="1">
      <c r="A1542" s="56"/>
      <c r="B1542" s="57"/>
      <c r="C1542" s="58"/>
      <c r="D1542" s="59" t="str">
        <f>IFERROR(VLOOKUP(C1542,'تكويد صنف_ارصدة'!$A$5:B2039,2,FALSE),"")</f>
        <v/>
      </c>
      <c r="E1542" s="60"/>
      <c r="F1542" s="61"/>
      <c r="G1542" s="62"/>
      <c r="H1542" s="61"/>
      <c r="I1542" s="60"/>
      <c r="AJ1542" s="3" t="str">
        <f>IF(AND(NOT(ISERR(FIND('كارت صنف'!$J$1,D1542&amp;C1542))),E1542&gt;='كارت صنف'!$J$2,E1542&lt;='كارت صنف'!$J$3),COUNT($AJ$2:AJ1541)+1,"")</f>
        <v/>
      </c>
    </row>
    <row r="1543" spans="1:36" ht="27" thickTop="1" thickBot="1">
      <c r="A1543" s="56"/>
      <c r="B1543" s="57"/>
      <c r="C1543" s="58"/>
      <c r="D1543" s="59" t="str">
        <f>IFERROR(VLOOKUP(C1543,'تكويد صنف_ارصدة'!$A$5:B2040,2,FALSE),"")</f>
        <v/>
      </c>
      <c r="E1543" s="60"/>
      <c r="F1543" s="61"/>
      <c r="G1543" s="62"/>
      <c r="H1543" s="61"/>
      <c r="I1543" s="60"/>
      <c r="AJ1543" s="3" t="str">
        <f>IF(AND(NOT(ISERR(FIND('كارت صنف'!$J$1,D1543&amp;C1543))),E1543&gt;='كارت صنف'!$J$2,E1543&lt;='كارت صنف'!$J$3),COUNT($AJ$2:AJ1542)+1,"")</f>
        <v/>
      </c>
    </row>
    <row r="1544" spans="1:36" ht="27" thickTop="1" thickBot="1">
      <c r="A1544" s="56"/>
      <c r="B1544" s="57"/>
      <c r="C1544" s="58"/>
      <c r="D1544" s="59" t="str">
        <f>IFERROR(VLOOKUP(C1544,'تكويد صنف_ارصدة'!$A$5:B2041,2,FALSE),"")</f>
        <v/>
      </c>
      <c r="E1544" s="60"/>
      <c r="F1544" s="61"/>
      <c r="G1544" s="62"/>
      <c r="H1544" s="61"/>
      <c r="I1544" s="60"/>
      <c r="AJ1544" s="3" t="str">
        <f>IF(AND(NOT(ISERR(FIND('كارت صنف'!$J$1,D1544&amp;C1544))),E1544&gt;='كارت صنف'!$J$2,E1544&lt;='كارت صنف'!$J$3),COUNT($AJ$2:AJ1543)+1,"")</f>
        <v/>
      </c>
    </row>
    <row r="1545" spans="1:36" ht="27" thickTop="1" thickBot="1">
      <c r="A1545" s="56"/>
      <c r="B1545" s="57"/>
      <c r="C1545" s="58"/>
      <c r="D1545" s="59" t="str">
        <f>IFERROR(VLOOKUP(C1545,'تكويد صنف_ارصدة'!$A$5:B2042,2,FALSE),"")</f>
        <v/>
      </c>
      <c r="E1545" s="60"/>
      <c r="F1545" s="61"/>
      <c r="G1545" s="62"/>
      <c r="H1545" s="61"/>
      <c r="I1545" s="60"/>
      <c r="AJ1545" s="3" t="str">
        <f>IF(AND(NOT(ISERR(FIND('كارت صنف'!$J$1,D1545&amp;C1545))),E1545&gt;='كارت صنف'!$J$2,E1545&lt;='كارت صنف'!$J$3),COUNT($AJ$2:AJ1544)+1,"")</f>
        <v/>
      </c>
    </row>
    <row r="1546" spans="1:36" ht="27" thickTop="1" thickBot="1">
      <c r="A1546" s="56"/>
      <c r="B1546" s="57"/>
      <c r="C1546" s="58"/>
      <c r="D1546" s="59" t="str">
        <f>IFERROR(VLOOKUP(C1546,'تكويد صنف_ارصدة'!$A$5:B2043,2,FALSE),"")</f>
        <v/>
      </c>
      <c r="E1546" s="60"/>
      <c r="F1546" s="61"/>
      <c r="G1546" s="62"/>
      <c r="H1546" s="61"/>
      <c r="I1546" s="60"/>
      <c r="AJ1546" s="3" t="str">
        <f>IF(AND(NOT(ISERR(FIND('كارت صنف'!$J$1,D1546&amp;C1546))),E1546&gt;='كارت صنف'!$J$2,E1546&lt;='كارت صنف'!$J$3),COUNT($AJ$2:AJ1545)+1,"")</f>
        <v/>
      </c>
    </row>
    <row r="1547" spans="1:36" ht="27" thickTop="1" thickBot="1">
      <c r="A1547" s="56"/>
      <c r="B1547" s="57"/>
      <c r="C1547" s="58"/>
      <c r="D1547" s="59" t="str">
        <f>IFERROR(VLOOKUP(C1547,'تكويد صنف_ارصدة'!$A$5:B2044,2,FALSE),"")</f>
        <v/>
      </c>
      <c r="E1547" s="60"/>
      <c r="F1547" s="61"/>
      <c r="G1547" s="62"/>
      <c r="H1547" s="61"/>
      <c r="I1547" s="60"/>
      <c r="AJ1547" s="3" t="str">
        <f>IF(AND(NOT(ISERR(FIND('كارت صنف'!$J$1,D1547&amp;C1547))),E1547&gt;='كارت صنف'!$J$2,E1547&lt;='كارت صنف'!$J$3),COUNT($AJ$2:AJ1546)+1,"")</f>
        <v/>
      </c>
    </row>
    <row r="1548" spans="1:36" ht="27" thickTop="1" thickBot="1">
      <c r="A1548" s="56"/>
      <c r="B1548" s="57"/>
      <c r="C1548" s="58"/>
      <c r="D1548" s="59" t="str">
        <f>IFERROR(VLOOKUP(C1548,'تكويد صنف_ارصدة'!$A$5:B2045,2,FALSE),"")</f>
        <v/>
      </c>
      <c r="E1548" s="60"/>
      <c r="F1548" s="61"/>
      <c r="G1548" s="62"/>
      <c r="H1548" s="61"/>
      <c r="I1548" s="60"/>
      <c r="AJ1548" s="3" t="str">
        <f>IF(AND(NOT(ISERR(FIND('كارت صنف'!$J$1,D1548&amp;C1548))),E1548&gt;='كارت صنف'!$J$2,E1548&lt;='كارت صنف'!$J$3),COUNT($AJ$2:AJ1547)+1,"")</f>
        <v/>
      </c>
    </row>
    <row r="1549" spans="1:36" ht="27" thickTop="1" thickBot="1">
      <c r="A1549" s="56"/>
      <c r="B1549" s="57"/>
      <c r="C1549" s="58"/>
      <c r="D1549" s="59" t="str">
        <f>IFERROR(VLOOKUP(C1549,'تكويد صنف_ارصدة'!$A$5:B2046,2,FALSE),"")</f>
        <v/>
      </c>
      <c r="E1549" s="60"/>
      <c r="F1549" s="61"/>
      <c r="G1549" s="62"/>
      <c r="H1549" s="61"/>
      <c r="I1549" s="60"/>
      <c r="AJ1549" s="3" t="str">
        <f>IF(AND(NOT(ISERR(FIND('كارت صنف'!$J$1,D1549&amp;C1549))),E1549&gt;='كارت صنف'!$J$2,E1549&lt;='كارت صنف'!$J$3),COUNT($AJ$2:AJ1548)+1,"")</f>
        <v/>
      </c>
    </row>
    <row r="1550" spans="1:36" ht="27" thickTop="1" thickBot="1">
      <c r="A1550" s="56"/>
      <c r="B1550" s="57"/>
      <c r="C1550" s="58"/>
      <c r="D1550" s="59" t="str">
        <f>IFERROR(VLOOKUP(C1550,'تكويد صنف_ارصدة'!$A$5:B2047,2,FALSE),"")</f>
        <v/>
      </c>
      <c r="E1550" s="60"/>
      <c r="F1550" s="61"/>
      <c r="G1550" s="62"/>
      <c r="H1550" s="61"/>
      <c r="I1550" s="60"/>
      <c r="AJ1550" s="3" t="str">
        <f>IF(AND(NOT(ISERR(FIND('كارت صنف'!$J$1,D1550&amp;C1550))),E1550&gt;='كارت صنف'!$J$2,E1550&lt;='كارت صنف'!$J$3),COUNT($AJ$2:AJ1549)+1,"")</f>
        <v/>
      </c>
    </row>
    <row r="1551" spans="1:36" ht="27" thickTop="1" thickBot="1">
      <c r="A1551" s="56"/>
      <c r="B1551" s="57"/>
      <c r="C1551" s="58"/>
      <c r="D1551" s="59" t="str">
        <f>IFERROR(VLOOKUP(C1551,'تكويد صنف_ارصدة'!$A$5:B2048,2,FALSE),"")</f>
        <v/>
      </c>
      <c r="E1551" s="60"/>
      <c r="F1551" s="61"/>
      <c r="G1551" s="62"/>
      <c r="H1551" s="61"/>
      <c r="I1551" s="60"/>
      <c r="AJ1551" s="3" t="str">
        <f>IF(AND(NOT(ISERR(FIND('كارت صنف'!$J$1,D1551&amp;C1551))),E1551&gt;='كارت صنف'!$J$2,E1551&lt;='كارت صنف'!$J$3),COUNT($AJ$2:AJ1550)+1,"")</f>
        <v/>
      </c>
    </row>
    <row r="1552" spans="1:36" ht="27" thickTop="1" thickBot="1">
      <c r="A1552" s="56"/>
      <c r="B1552" s="57"/>
      <c r="C1552" s="58"/>
      <c r="D1552" s="59" t="str">
        <f>IFERROR(VLOOKUP(C1552,'تكويد صنف_ارصدة'!$A$5:B2049,2,FALSE),"")</f>
        <v/>
      </c>
      <c r="E1552" s="60"/>
      <c r="F1552" s="61"/>
      <c r="G1552" s="62"/>
      <c r="H1552" s="61"/>
      <c r="I1552" s="60"/>
      <c r="AJ1552" s="3" t="str">
        <f>IF(AND(NOT(ISERR(FIND('كارت صنف'!$J$1,D1552&amp;C1552))),E1552&gt;='كارت صنف'!$J$2,E1552&lt;='كارت صنف'!$J$3),COUNT($AJ$2:AJ1551)+1,"")</f>
        <v/>
      </c>
    </row>
    <row r="1553" spans="1:36" ht="27" thickTop="1" thickBot="1">
      <c r="A1553" s="56"/>
      <c r="B1553" s="57"/>
      <c r="C1553" s="58"/>
      <c r="D1553" s="59" t="str">
        <f>IFERROR(VLOOKUP(C1553,'تكويد صنف_ارصدة'!$A$5:B2050,2,FALSE),"")</f>
        <v/>
      </c>
      <c r="E1553" s="60"/>
      <c r="F1553" s="61"/>
      <c r="G1553" s="62"/>
      <c r="H1553" s="61"/>
      <c r="I1553" s="60"/>
      <c r="AJ1553" s="3" t="str">
        <f>IF(AND(NOT(ISERR(FIND('كارت صنف'!$J$1,D1553&amp;C1553))),E1553&gt;='كارت صنف'!$J$2,E1553&lt;='كارت صنف'!$J$3),COUNT($AJ$2:AJ1552)+1,"")</f>
        <v/>
      </c>
    </row>
    <row r="1554" spans="1:36" ht="27" thickTop="1" thickBot="1">
      <c r="A1554" s="56"/>
      <c r="B1554" s="57"/>
      <c r="C1554" s="58"/>
      <c r="D1554" s="59" t="str">
        <f>IFERROR(VLOOKUP(C1554,'تكويد صنف_ارصدة'!$A$5:B2051,2,FALSE),"")</f>
        <v/>
      </c>
      <c r="E1554" s="60"/>
      <c r="F1554" s="61"/>
      <c r="G1554" s="62"/>
      <c r="H1554" s="61"/>
      <c r="I1554" s="60"/>
      <c r="AJ1554" s="3" t="str">
        <f>IF(AND(NOT(ISERR(FIND('كارت صنف'!$J$1,D1554&amp;C1554))),E1554&gt;='كارت صنف'!$J$2,E1554&lt;='كارت صنف'!$J$3),COUNT($AJ$2:AJ1553)+1,"")</f>
        <v/>
      </c>
    </row>
    <row r="1555" spans="1:36" ht="27" thickTop="1" thickBot="1">
      <c r="A1555" s="56"/>
      <c r="B1555" s="57"/>
      <c r="C1555" s="58"/>
      <c r="D1555" s="59" t="str">
        <f>IFERROR(VLOOKUP(C1555,'تكويد صنف_ارصدة'!$A$5:B2052,2,FALSE),"")</f>
        <v/>
      </c>
      <c r="E1555" s="60"/>
      <c r="F1555" s="61"/>
      <c r="G1555" s="62"/>
      <c r="H1555" s="61"/>
      <c r="I1555" s="60"/>
      <c r="AJ1555" s="3" t="str">
        <f>IF(AND(NOT(ISERR(FIND('كارت صنف'!$J$1,D1555&amp;C1555))),E1555&gt;='كارت صنف'!$J$2,E1555&lt;='كارت صنف'!$J$3),COUNT($AJ$2:AJ1554)+1,"")</f>
        <v/>
      </c>
    </row>
    <row r="1556" spans="1:36" ht="27" thickTop="1" thickBot="1">
      <c r="A1556" s="56"/>
      <c r="B1556" s="57"/>
      <c r="C1556" s="58"/>
      <c r="D1556" s="59" t="str">
        <f>IFERROR(VLOOKUP(C1556,'تكويد صنف_ارصدة'!$A$5:B2053,2,FALSE),"")</f>
        <v/>
      </c>
      <c r="E1556" s="60"/>
      <c r="F1556" s="61"/>
      <c r="G1556" s="62"/>
      <c r="H1556" s="61"/>
      <c r="I1556" s="60"/>
      <c r="AJ1556" s="3" t="str">
        <f>IF(AND(NOT(ISERR(FIND('كارت صنف'!$J$1,D1556&amp;C1556))),E1556&gt;='كارت صنف'!$J$2,E1556&lt;='كارت صنف'!$J$3),COUNT($AJ$2:AJ1555)+1,"")</f>
        <v/>
      </c>
    </row>
    <row r="1557" spans="1:36" ht="27" thickTop="1" thickBot="1">
      <c r="A1557" s="56"/>
      <c r="B1557" s="57"/>
      <c r="C1557" s="58"/>
      <c r="D1557" s="59" t="str">
        <f>IFERROR(VLOOKUP(C1557,'تكويد صنف_ارصدة'!$A$5:B2054,2,FALSE),"")</f>
        <v/>
      </c>
      <c r="E1557" s="60"/>
      <c r="F1557" s="61"/>
      <c r="G1557" s="62"/>
      <c r="H1557" s="61"/>
      <c r="I1557" s="60"/>
      <c r="AJ1557" s="3" t="str">
        <f>IF(AND(NOT(ISERR(FIND('كارت صنف'!$J$1,D1557&amp;C1557))),E1557&gt;='كارت صنف'!$J$2,E1557&lt;='كارت صنف'!$J$3),COUNT($AJ$2:AJ1556)+1,"")</f>
        <v/>
      </c>
    </row>
    <row r="1558" spans="1:36" ht="27" thickTop="1" thickBot="1">
      <c r="A1558" s="56"/>
      <c r="B1558" s="57"/>
      <c r="C1558" s="58"/>
      <c r="D1558" s="59" t="str">
        <f>IFERROR(VLOOKUP(C1558,'تكويد صنف_ارصدة'!$A$5:B2055,2,FALSE),"")</f>
        <v/>
      </c>
      <c r="E1558" s="60"/>
      <c r="F1558" s="61"/>
      <c r="G1558" s="62"/>
      <c r="H1558" s="61"/>
      <c r="I1558" s="60"/>
      <c r="AJ1558" s="3" t="str">
        <f>IF(AND(NOT(ISERR(FIND('كارت صنف'!$J$1,D1558&amp;C1558))),E1558&gt;='كارت صنف'!$J$2,E1558&lt;='كارت صنف'!$J$3),COUNT($AJ$2:AJ1557)+1,"")</f>
        <v/>
      </c>
    </row>
    <row r="1559" spans="1:36" ht="27" thickTop="1" thickBot="1">
      <c r="A1559" s="56"/>
      <c r="B1559" s="57"/>
      <c r="C1559" s="58"/>
      <c r="D1559" s="59" t="str">
        <f>IFERROR(VLOOKUP(C1559,'تكويد صنف_ارصدة'!$A$5:B2056,2,FALSE),"")</f>
        <v/>
      </c>
      <c r="E1559" s="60"/>
      <c r="F1559" s="61"/>
      <c r="G1559" s="62"/>
      <c r="H1559" s="61"/>
      <c r="I1559" s="60"/>
      <c r="AJ1559" s="3" t="str">
        <f>IF(AND(NOT(ISERR(FIND('كارت صنف'!$J$1,D1559&amp;C1559))),E1559&gt;='كارت صنف'!$J$2,E1559&lt;='كارت صنف'!$J$3),COUNT($AJ$2:AJ1558)+1,"")</f>
        <v/>
      </c>
    </row>
    <row r="1560" spans="1:36" ht="27" thickTop="1" thickBot="1">
      <c r="A1560" s="56"/>
      <c r="B1560" s="57"/>
      <c r="C1560" s="58"/>
      <c r="D1560" s="59" t="str">
        <f>IFERROR(VLOOKUP(C1560,'تكويد صنف_ارصدة'!$A$5:B2057,2,FALSE),"")</f>
        <v/>
      </c>
      <c r="E1560" s="60"/>
      <c r="F1560" s="61"/>
      <c r="G1560" s="62"/>
      <c r="H1560" s="61"/>
      <c r="I1560" s="60"/>
      <c r="AJ1560" s="3" t="str">
        <f>IF(AND(NOT(ISERR(FIND('كارت صنف'!$J$1,D1560&amp;C1560))),E1560&gt;='كارت صنف'!$J$2,E1560&lt;='كارت صنف'!$J$3),COUNT($AJ$2:AJ1559)+1,"")</f>
        <v/>
      </c>
    </row>
    <row r="1561" spans="1:36" ht="27" thickTop="1" thickBot="1">
      <c r="A1561" s="56"/>
      <c r="B1561" s="57"/>
      <c r="C1561" s="58"/>
      <c r="D1561" s="59" t="str">
        <f>IFERROR(VLOOKUP(C1561,'تكويد صنف_ارصدة'!$A$5:B2058,2,FALSE),"")</f>
        <v/>
      </c>
      <c r="E1561" s="60"/>
      <c r="F1561" s="61"/>
      <c r="G1561" s="62"/>
      <c r="H1561" s="61"/>
      <c r="I1561" s="60"/>
      <c r="AJ1561" s="3" t="str">
        <f>IF(AND(NOT(ISERR(FIND('كارت صنف'!$J$1,D1561&amp;C1561))),E1561&gt;='كارت صنف'!$J$2,E1561&lt;='كارت صنف'!$J$3),COUNT($AJ$2:AJ1560)+1,"")</f>
        <v/>
      </c>
    </row>
    <row r="1562" spans="1:36" ht="27" thickTop="1" thickBot="1">
      <c r="A1562" s="56"/>
      <c r="B1562" s="57"/>
      <c r="C1562" s="58"/>
      <c r="D1562" s="59" t="str">
        <f>IFERROR(VLOOKUP(C1562,'تكويد صنف_ارصدة'!$A$5:B2059,2,FALSE),"")</f>
        <v/>
      </c>
      <c r="E1562" s="60"/>
      <c r="F1562" s="61"/>
      <c r="G1562" s="62"/>
      <c r="H1562" s="61"/>
      <c r="I1562" s="60"/>
      <c r="AJ1562" s="3" t="str">
        <f>IF(AND(NOT(ISERR(FIND('كارت صنف'!$J$1,D1562&amp;C1562))),E1562&gt;='كارت صنف'!$J$2,E1562&lt;='كارت صنف'!$J$3),COUNT($AJ$2:AJ1561)+1,"")</f>
        <v/>
      </c>
    </row>
    <row r="1563" spans="1:36" ht="27" thickTop="1" thickBot="1">
      <c r="A1563" s="56"/>
      <c r="B1563" s="57"/>
      <c r="C1563" s="58"/>
      <c r="D1563" s="59" t="str">
        <f>IFERROR(VLOOKUP(C1563,'تكويد صنف_ارصدة'!$A$5:B2060,2,FALSE),"")</f>
        <v/>
      </c>
      <c r="E1563" s="60"/>
      <c r="F1563" s="61"/>
      <c r="G1563" s="62"/>
      <c r="H1563" s="61"/>
      <c r="I1563" s="60"/>
      <c r="AJ1563" s="3" t="str">
        <f>IF(AND(NOT(ISERR(FIND('كارت صنف'!$J$1,D1563&amp;C1563))),E1563&gt;='كارت صنف'!$J$2,E1563&lt;='كارت صنف'!$J$3),COUNT($AJ$2:AJ1562)+1,"")</f>
        <v/>
      </c>
    </row>
    <row r="1564" spans="1:36" ht="27" thickTop="1" thickBot="1">
      <c r="A1564" s="56"/>
      <c r="B1564" s="57"/>
      <c r="C1564" s="58"/>
      <c r="D1564" s="59" t="str">
        <f>IFERROR(VLOOKUP(C1564,'تكويد صنف_ارصدة'!$A$5:B2061,2,FALSE),"")</f>
        <v/>
      </c>
      <c r="E1564" s="60"/>
      <c r="F1564" s="61"/>
      <c r="G1564" s="62"/>
      <c r="H1564" s="61"/>
      <c r="I1564" s="60"/>
      <c r="AJ1564" s="3" t="str">
        <f>IF(AND(NOT(ISERR(FIND('كارت صنف'!$J$1,D1564&amp;C1564))),E1564&gt;='كارت صنف'!$J$2,E1564&lt;='كارت صنف'!$J$3),COUNT($AJ$2:AJ1563)+1,"")</f>
        <v/>
      </c>
    </row>
    <row r="1565" spans="1:36" ht="27" thickTop="1" thickBot="1">
      <c r="A1565" s="56"/>
      <c r="B1565" s="57"/>
      <c r="C1565" s="58"/>
      <c r="D1565" s="59" t="str">
        <f>IFERROR(VLOOKUP(C1565,'تكويد صنف_ارصدة'!$A$5:B2062,2,FALSE),"")</f>
        <v/>
      </c>
      <c r="E1565" s="60"/>
      <c r="F1565" s="61"/>
      <c r="G1565" s="62"/>
      <c r="H1565" s="61"/>
      <c r="I1565" s="60"/>
      <c r="AJ1565" s="3" t="str">
        <f>IF(AND(NOT(ISERR(FIND('كارت صنف'!$J$1,D1565&amp;C1565))),E1565&gt;='كارت صنف'!$J$2,E1565&lt;='كارت صنف'!$J$3),COUNT($AJ$2:AJ1564)+1,"")</f>
        <v/>
      </c>
    </row>
    <row r="1566" spans="1:36" ht="27" thickTop="1" thickBot="1">
      <c r="A1566" s="56"/>
      <c r="B1566" s="57"/>
      <c r="C1566" s="58"/>
      <c r="D1566" s="59" t="str">
        <f>IFERROR(VLOOKUP(C1566,'تكويد صنف_ارصدة'!$A$5:B2063,2,FALSE),"")</f>
        <v/>
      </c>
      <c r="E1566" s="60"/>
      <c r="F1566" s="61"/>
      <c r="G1566" s="62"/>
      <c r="H1566" s="61"/>
      <c r="I1566" s="60"/>
      <c r="AJ1566" s="3" t="str">
        <f>IF(AND(NOT(ISERR(FIND('كارت صنف'!$J$1,D1566&amp;C1566))),E1566&gt;='كارت صنف'!$J$2,E1566&lt;='كارت صنف'!$J$3),COUNT($AJ$2:AJ1565)+1,"")</f>
        <v/>
      </c>
    </row>
    <row r="1567" spans="1:36" ht="27" thickTop="1" thickBot="1">
      <c r="A1567" s="56"/>
      <c r="B1567" s="57"/>
      <c r="C1567" s="58"/>
      <c r="D1567" s="59" t="str">
        <f>IFERROR(VLOOKUP(C1567,'تكويد صنف_ارصدة'!$A$5:B2064,2,FALSE),"")</f>
        <v/>
      </c>
      <c r="E1567" s="60"/>
      <c r="F1567" s="61"/>
      <c r="G1567" s="62"/>
      <c r="H1567" s="61"/>
      <c r="I1567" s="60"/>
      <c r="AJ1567" s="3" t="str">
        <f>IF(AND(NOT(ISERR(FIND('كارت صنف'!$J$1,D1567&amp;C1567))),E1567&gt;='كارت صنف'!$J$2,E1567&lt;='كارت صنف'!$J$3),COUNT($AJ$2:AJ1566)+1,"")</f>
        <v/>
      </c>
    </row>
    <row r="1568" spans="1:36" ht="27" thickTop="1" thickBot="1">
      <c r="A1568" s="56"/>
      <c r="B1568" s="57"/>
      <c r="C1568" s="58"/>
      <c r="D1568" s="59" t="str">
        <f>IFERROR(VLOOKUP(C1568,'تكويد صنف_ارصدة'!$A$5:B2065,2,FALSE),"")</f>
        <v/>
      </c>
      <c r="E1568" s="60"/>
      <c r="F1568" s="61"/>
      <c r="G1568" s="62"/>
      <c r="H1568" s="61"/>
      <c r="I1568" s="60"/>
      <c r="AJ1568" s="3" t="str">
        <f>IF(AND(NOT(ISERR(FIND('كارت صنف'!$J$1,D1568&amp;C1568))),E1568&gt;='كارت صنف'!$J$2,E1568&lt;='كارت صنف'!$J$3),COUNT($AJ$2:AJ1567)+1,"")</f>
        <v/>
      </c>
    </row>
    <row r="1569" spans="1:36" ht="27" thickTop="1" thickBot="1">
      <c r="A1569" s="56"/>
      <c r="B1569" s="57"/>
      <c r="C1569" s="58"/>
      <c r="D1569" s="59" t="str">
        <f>IFERROR(VLOOKUP(C1569,'تكويد صنف_ارصدة'!$A$5:B2066,2,FALSE),"")</f>
        <v/>
      </c>
      <c r="E1569" s="60"/>
      <c r="F1569" s="61"/>
      <c r="G1569" s="62"/>
      <c r="H1569" s="61"/>
      <c r="I1569" s="60"/>
      <c r="AJ1569" s="3" t="str">
        <f>IF(AND(NOT(ISERR(FIND('كارت صنف'!$J$1,D1569&amp;C1569))),E1569&gt;='كارت صنف'!$J$2,E1569&lt;='كارت صنف'!$J$3),COUNT($AJ$2:AJ1568)+1,"")</f>
        <v/>
      </c>
    </row>
    <row r="1570" spans="1:36" ht="27" thickTop="1" thickBot="1">
      <c r="A1570" s="56"/>
      <c r="B1570" s="57"/>
      <c r="C1570" s="58"/>
      <c r="D1570" s="59" t="str">
        <f>IFERROR(VLOOKUP(C1570,'تكويد صنف_ارصدة'!$A$5:B2067,2,FALSE),"")</f>
        <v/>
      </c>
      <c r="E1570" s="60"/>
      <c r="F1570" s="61"/>
      <c r="G1570" s="62"/>
      <c r="H1570" s="61"/>
      <c r="I1570" s="60"/>
      <c r="AJ1570" s="3" t="str">
        <f>IF(AND(NOT(ISERR(FIND('كارت صنف'!$J$1,D1570&amp;C1570))),E1570&gt;='كارت صنف'!$J$2,E1570&lt;='كارت صنف'!$J$3),COUNT($AJ$2:AJ1569)+1,"")</f>
        <v/>
      </c>
    </row>
    <row r="1571" spans="1:36" ht="27" thickTop="1" thickBot="1">
      <c r="A1571" s="56"/>
      <c r="B1571" s="57"/>
      <c r="C1571" s="58"/>
      <c r="D1571" s="59" t="str">
        <f>IFERROR(VLOOKUP(C1571,'تكويد صنف_ارصدة'!$A$5:B2068,2,FALSE),"")</f>
        <v/>
      </c>
      <c r="E1571" s="60"/>
      <c r="F1571" s="61"/>
      <c r="G1571" s="62"/>
      <c r="H1571" s="61"/>
      <c r="I1571" s="60"/>
      <c r="AJ1571" s="3" t="str">
        <f>IF(AND(NOT(ISERR(FIND('كارت صنف'!$J$1,D1571&amp;C1571))),E1571&gt;='كارت صنف'!$J$2,E1571&lt;='كارت صنف'!$J$3),COUNT($AJ$2:AJ1570)+1,"")</f>
        <v/>
      </c>
    </row>
    <row r="1572" spans="1:36" ht="27" thickTop="1" thickBot="1">
      <c r="A1572" s="56"/>
      <c r="B1572" s="57"/>
      <c r="C1572" s="58"/>
      <c r="D1572" s="59" t="str">
        <f>IFERROR(VLOOKUP(C1572,'تكويد صنف_ارصدة'!$A$5:B2069,2,FALSE),"")</f>
        <v/>
      </c>
      <c r="E1572" s="60"/>
      <c r="F1572" s="61"/>
      <c r="G1572" s="62"/>
      <c r="H1572" s="61"/>
      <c r="I1572" s="60"/>
      <c r="AJ1572" s="3" t="str">
        <f>IF(AND(NOT(ISERR(FIND('كارت صنف'!$J$1,D1572&amp;C1572))),E1572&gt;='كارت صنف'!$J$2,E1572&lt;='كارت صنف'!$J$3),COUNT($AJ$2:AJ1571)+1,"")</f>
        <v/>
      </c>
    </row>
    <row r="1573" spans="1:36" ht="27" thickTop="1" thickBot="1">
      <c r="A1573" s="56"/>
      <c r="B1573" s="57"/>
      <c r="C1573" s="58"/>
      <c r="D1573" s="59" t="str">
        <f>IFERROR(VLOOKUP(C1573,'تكويد صنف_ارصدة'!$A$5:B2070,2,FALSE),"")</f>
        <v/>
      </c>
      <c r="E1573" s="60"/>
      <c r="F1573" s="61"/>
      <c r="G1573" s="62"/>
      <c r="H1573" s="61"/>
      <c r="I1573" s="60"/>
      <c r="AJ1573" s="3" t="str">
        <f>IF(AND(NOT(ISERR(FIND('كارت صنف'!$J$1,D1573&amp;C1573))),E1573&gt;='كارت صنف'!$J$2,E1573&lt;='كارت صنف'!$J$3),COUNT($AJ$2:AJ1572)+1,"")</f>
        <v/>
      </c>
    </row>
    <row r="1574" spans="1:36" ht="27" thickTop="1" thickBot="1">
      <c r="A1574" s="56"/>
      <c r="B1574" s="57"/>
      <c r="C1574" s="58"/>
      <c r="D1574" s="59" t="str">
        <f>IFERROR(VLOOKUP(C1574,'تكويد صنف_ارصدة'!$A$5:B2071,2,FALSE),"")</f>
        <v/>
      </c>
      <c r="E1574" s="60"/>
      <c r="F1574" s="61"/>
      <c r="G1574" s="62"/>
      <c r="H1574" s="61"/>
      <c r="I1574" s="60"/>
      <c r="AJ1574" s="3" t="str">
        <f>IF(AND(NOT(ISERR(FIND('كارت صنف'!$J$1,D1574&amp;C1574))),E1574&gt;='كارت صنف'!$J$2,E1574&lt;='كارت صنف'!$J$3),COUNT($AJ$2:AJ1573)+1,"")</f>
        <v/>
      </c>
    </row>
    <row r="1575" spans="1:36" ht="27" thickTop="1" thickBot="1">
      <c r="A1575" s="56"/>
      <c r="B1575" s="57"/>
      <c r="C1575" s="58"/>
      <c r="D1575" s="59" t="str">
        <f>IFERROR(VLOOKUP(C1575,'تكويد صنف_ارصدة'!$A$5:B2072,2,FALSE),"")</f>
        <v/>
      </c>
      <c r="E1575" s="60"/>
      <c r="F1575" s="61"/>
      <c r="G1575" s="62"/>
      <c r="H1575" s="61"/>
      <c r="I1575" s="60"/>
      <c r="AJ1575" s="3" t="str">
        <f>IF(AND(NOT(ISERR(FIND('كارت صنف'!$J$1,D1575&amp;C1575))),E1575&gt;='كارت صنف'!$J$2,E1575&lt;='كارت صنف'!$J$3),COUNT($AJ$2:AJ1574)+1,"")</f>
        <v/>
      </c>
    </row>
    <row r="1576" spans="1:36" ht="27" thickTop="1" thickBot="1">
      <c r="A1576" s="56"/>
      <c r="B1576" s="57"/>
      <c r="C1576" s="58"/>
      <c r="D1576" s="59" t="str">
        <f>IFERROR(VLOOKUP(C1576,'تكويد صنف_ارصدة'!$A$5:B2073,2,FALSE),"")</f>
        <v/>
      </c>
      <c r="E1576" s="60"/>
      <c r="F1576" s="61"/>
      <c r="G1576" s="62"/>
      <c r="H1576" s="61"/>
      <c r="I1576" s="60"/>
      <c r="AJ1576" s="3" t="str">
        <f>IF(AND(NOT(ISERR(FIND('كارت صنف'!$J$1,D1576&amp;C1576))),E1576&gt;='كارت صنف'!$J$2,E1576&lt;='كارت صنف'!$J$3),COUNT($AJ$2:AJ1575)+1,"")</f>
        <v/>
      </c>
    </row>
    <row r="1577" spans="1:36" ht="27" thickTop="1" thickBot="1">
      <c r="A1577" s="56"/>
      <c r="B1577" s="57"/>
      <c r="C1577" s="58"/>
      <c r="D1577" s="59" t="str">
        <f>IFERROR(VLOOKUP(C1577,'تكويد صنف_ارصدة'!$A$5:B2074,2,FALSE),"")</f>
        <v/>
      </c>
      <c r="E1577" s="60"/>
      <c r="F1577" s="61"/>
      <c r="G1577" s="62"/>
      <c r="H1577" s="61"/>
      <c r="I1577" s="60"/>
      <c r="AJ1577" s="3" t="str">
        <f>IF(AND(NOT(ISERR(FIND('كارت صنف'!$J$1,D1577&amp;C1577))),E1577&gt;='كارت صنف'!$J$2,E1577&lt;='كارت صنف'!$J$3),COUNT($AJ$2:AJ1576)+1,"")</f>
        <v/>
      </c>
    </row>
    <row r="1578" spans="1:36" ht="27" thickTop="1" thickBot="1">
      <c r="A1578" s="56"/>
      <c r="B1578" s="57"/>
      <c r="C1578" s="58"/>
      <c r="D1578" s="59" t="str">
        <f>IFERROR(VLOOKUP(C1578,'تكويد صنف_ارصدة'!$A$5:B2075,2,FALSE),"")</f>
        <v/>
      </c>
      <c r="E1578" s="60"/>
      <c r="F1578" s="61"/>
      <c r="G1578" s="62"/>
      <c r="H1578" s="61"/>
      <c r="I1578" s="60"/>
      <c r="AJ1578" s="3" t="str">
        <f>IF(AND(NOT(ISERR(FIND('كارت صنف'!$J$1,D1578&amp;C1578))),E1578&gt;='كارت صنف'!$J$2,E1578&lt;='كارت صنف'!$J$3),COUNT($AJ$2:AJ1577)+1,"")</f>
        <v/>
      </c>
    </row>
    <row r="1579" spans="1:36" ht="27" thickTop="1" thickBot="1">
      <c r="A1579" s="56"/>
      <c r="B1579" s="57"/>
      <c r="C1579" s="58"/>
      <c r="D1579" s="59" t="str">
        <f>IFERROR(VLOOKUP(C1579,'تكويد صنف_ارصدة'!$A$5:B2076,2,FALSE),"")</f>
        <v/>
      </c>
      <c r="E1579" s="60"/>
      <c r="F1579" s="61"/>
      <c r="G1579" s="62"/>
      <c r="H1579" s="61"/>
      <c r="I1579" s="60"/>
      <c r="AJ1579" s="3" t="str">
        <f>IF(AND(NOT(ISERR(FIND('كارت صنف'!$J$1,D1579&amp;C1579))),E1579&gt;='كارت صنف'!$J$2,E1579&lt;='كارت صنف'!$J$3),COUNT($AJ$2:AJ1578)+1,"")</f>
        <v/>
      </c>
    </row>
    <row r="1580" spans="1:36" ht="27" thickTop="1" thickBot="1">
      <c r="A1580" s="56"/>
      <c r="B1580" s="57"/>
      <c r="C1580" s="58"/>
      <c r="D1580" s="59" t="str">
        <f>IFERROR(VLOOKUP(C1580,'تكويد صنف_ارصدة'!$A$5:B2077,2,FALSE),"")</f>
        <v/>
      </c>
      <c r="E1580" s="60"/>
      <c r="F1580" s="61"/>
      <c r="G1580" s="62"/>
      <c r="H1580" s="61"/>
      <c r="I1580" s="60"/>
      <c r="AJ1580" s="3" t="str">
        <f>IF(AND(NOT(ISERR(FIND('كارت صنف'!$J$1,D1580&amp;C1580))),E1580&gt;='كارت صنف'!$J$2,E1580&lt;='كارت صنف'!$J$3),COUNT($AJ$2:AJ1579)+1,"")</f>
        <v/>
      </c>
    </row>
    <row r="1581" spans="1:36" ht="27" thickTop="1" thickBot="1">
      <c r="A1581" s="56"/>
      <c r="B1581" s="57"/>
      <c r="C1581" s="58"/>
      <c r="D1581" s="59" t="str">
        <f>IFERROR(VLOOKUP(C1581,'تكويد صنف_ارصدة'!$A$5:B2078,2,FALSE),"")</f>
        <v/>
      </c>
      <c r="E1581" s="60"/>
      <c r="F1581" s="61"/>
      <c r="G1581" s="62"/>
      <c r="H1581" s="61"/>
      <c r="I1581" s="60"/>
      <c r="AJ1581" s="3" t="str">
        <f>IF(AND(NOT(ISERR(FIND('كارت صنف'!$J$1,D1581&amp;C1581))),E1581&gt;='كارت صنف'!$J$2,E1581&lt;='كارت صنف'!$J$3),COUNT($AJ$2:AJ1580)+1,"")</f>
        <v/>
      </c>
    </row>
    <row r="1582" spans="1:36" ht="27" thickTop="1" thickBot="1">
      <c r="A1582" s="56"/>
      <c r="B1582" s="57"/>
      <c r="C1582" s="58"/>
      <c r="D1582" s="59" t="str">
        <f>IFERROR(VLOOKUP(C1582,'تكويد صنف_ارصدة'!$A$5:B2079,2,FALSE),"")</f>
        <v/>
      </c>
      <c r="E1582" s="60"/>
      <c r="F1582" s="61"/>
      <c r="G1582" s="62"/>
      <c r="H1582" s="61"/>
      <c r="I1582" s="60"/>
      <c r="AJ1582" s="3" t="str">
        <f>IF(AND(NOT(ISERR(FIND('كارت صنف'!$J$1,D1582&amp;C1582))),E1582&gt;='كارت صنف'!$J$2,E1582&lt;='كارت صنف'!$J$3),COUNT($AJ$2:AJ1581)+1,"")</f>
        <v/>
      </c>
    </row>
    <row r="1583" spans="1:36" ht="27" thickTop="1" thickBot="1">
      <c r="A1583" s="56"/>
      <c r="B1583" s="57"/>
      <c r="C1583" s="58"/>
      <c r="D1583" s="59" t="str">
        <f>IFERROR(VLOOKUP(C1583,'تكويد صنف_ارصدة'!$A$5:B2080,2,FALSE),"")</f>
        <v/>
      </c>
      <c r="E1583" s="60"/>
      <c r="F1583" s="61"/>
      <c r="G1583" s="62"/>
      <c r="H1583" s="61"/>
      <c r="I1583" s="60"/>
      <c r="AJ1583" s="3" t="str">
        <f>IF(AND(NOT(ISERR(FIND('كارت صنف'!$J$1,D1583&amp;C1583))),E1583&gt;='كارت صنف'!$J$2,E1583&lt;='كارت صنف'!$J$3),COUNT($AJ$2:AJ1582)+1,"")</f>
        <v/>
      </c>
    </row>
    <row r="1584" spans="1:36" ht="27" thickTop="1" thickBot="1">
      <c r="A1584" s="56"/>
      <c r="B1584" s="57"/>
      <c r="C1584" s="58"/>
      <c r="D1584" s="59" t="str">
        <f>IFERROR(VLOOKUP(C1584,'تكويد صنف_ارصدة'!$A$5:B2081,2,FALSE),"")</f>
        <v/>
      </c>
      <c r="E1584" s="60"/>
      <c r="F1584" s="61"/>
      <c r="G1584" s="62"/>
      <c r="H1584" s="61"/>
      <c r="I1584" s="60"/>
      <c r="AJ1584" s="3" t="str">
        <f>IF(AND(NOT(ISERR(FIND('كارت صنف'!$J$1,D1584&amp;C1584))),E1584&gt;='كارت صنف'!$J$2,E1584&lt;='كارت صنف'!$J$3),COUNT($AJ$2:AJ1583)+1,"")</f>
        <v/>
      </c>
    </row>
    <row r="1585" spans="1:36" ht="27" thickTop="1" thickBot="1">
      <c r="A1585" s="56"/>
      <c r="B1585" s="57"/>
      <c r="C1585" s="58"/>
      <c r="D1585" s="59" t="str">
        <f>IFERROR(VLOOKUP(C1585,'تكويد صنف_ارصدة'!$A$5:B2082,2,FALSE),"")</f>
        <v/>
      </c>
      <c r="E1585" s="60"/>
      <c r="F1585" s="61"/>
      <c r="G1585" s="62"/>
      <c r="H1585" s="61"/>
      <c r="I1585" s="60"/>
      <c r="AJ1585" s="3" t="str">
        <f>IF(AND(NOT(ISERR(FIND('كارت صنف'!$J$1,D1585&amp;C1585))),E1585&gt;='كارت صنف'!$J$2,E1585&lt;='كارت صنف'!$J$3),COUNT($AJ$2:AJ1584)+1,"")</f>
        <v/>
      </c>
    </row>
    <row r="1586" spans="1:36" ht="27" thickTop="1" thickBot="1">
      <c r="A1586" s="56"/>
      <c r="B1586" s="57"/>
      <c r="C1586" s="58"/>
      <c r="D1586" s="59" t="str">
        <f>IFERROR(VLOOKUP(C1586,'تكويد صنف_ارصدة'!$A$5:B2083,2,FALSE),"")</f>
        <v/>
      </c>
      <c r="E1586" s="60"/>
      <c r="F1586" s="61"/>
      <c r="G1586" s="62"/>
      <c r="H1586" s="61"/>
      <c r="I1586" s="60"/>
      <c r="AJ1586" s="3" t="str">
        <f>IF(AND(NOT(ISERR(FIND('كارت صنف'!$J$1,D1586&amp;C1586))),E1586&gt;='كارت صنف'!$J$2,E1586&lt;='كارت صنف'!$J$3),COUNT($AJ$2:AJ1585)+1,"")</f>
        <v/>
      </c>
    </row>
    <row r="1587" spans="1:36" ht="27" thickTop="1" thickBot="1">
      <c r="A1587" s="56"/>
      <c r="B1587" s="57"/>
      <c r="C1587" s="58"/>
      <c r="D1587" s="59" t="str">
        <f>IFERROR(VLOOKUP(C1587,'تكويد صنف_ارصدة'!$A$5:B2084,2,FALSE),"")</f>
        <v/>
      </c>
      <c r="E1587" s="60"/>
      <c r="F1587" s="61"/>
      <c r="G1587" s="62"/>
      <c r="H1587" s="61"/>
      <c r="I1587" s="60"/>
      <c r="AJ1587" s="3" t="str">
        <f>IF(AND(NOT(ISERR(FIND('كارت صنف'!$J$1,D1587&amp;C1587))),E1587&gt;='كارت صنف'!$J$2,E1587&lt;='كارت صنف'!$J$3),COUNT($AJ$2:AJ1586)+1,"")</f>
        <v/>
      </c>
    </row>
    <row r="1588" spans="1:36" ht="27" thickTop="1" thickBot="1">
      <c r="A1588" s="56"/>
      <c r="B1588" s="57"/>
      <c r="C1588" s="58"/>
      <c r="D1588" s="59" t="str">
        <f>IFERROR(VLOOKUP(C1588,'تكويد صنف_ارصدة'!$A$5:B2085,2,FALSE),"")</f>
        <v/>
      </c>
      <c r="E1588" s="60"/>
      <c r="F1588" s="61"/>
      <c r="G1588" s="62"/>
      <c r="H1588" s="61"/>
      <c r="I1588" s="60"/>
      <c r="AJ1588" s="3" t="str">
        <f>IF(AND(NOT(ISERR(FIND('كارت صنف'!$J$1,D1588&amp;C1588))),E1588&gt;='كارت صنف'!$J$2,E1588&lt;='كارت صنف'!$J$3),COUNT($AJ$2:AJ1587)+1,"")</f>
        <v/>
      </c>
    </row>
    <row r="1589" spans="1:36" ht="27" thickTop="1" thickBot="1">
      <c r="A1589" s="56"/>
      <c r="B1589" s="57"/>
      <c r="C1589" s="58"/>
      <c r="D1589" s="59" t="str">
        <f>IFERROR(VLOOKUP(C1589,'تكويد صنف_ارصدة'!$A$5:B2086,2,FALSE),"")</f>
        <v/>
      </c>
      <c r="E1589" s="60"/>
      <c r="F1589" s="61"/>
      <c r="G1589" s="62"/>
      <c r="H1589" s="61"/>
      <c r="I1589" s="60"/>
      <c r="AJ1589" s="3" t="str">
        <f>IF(AND(NOT(ISERR(FIND('كارت صنف'!$J$1,D1589&amp;C1589))),E1589&gt;='كارت صنف'!$J$2,E1589&lt;='كارت صنف'!$J$3),COUNT($AJ$2:AJ1588)+1,"")</f>
        <v/>
      </c>
    </row>
    <row r="1590" spans="1:36" ht="27" thickTop="1" thickBot="1">
      <c r="A1590" s="56"/>
      <c r="B1590" s="57"/>
      <c r="C1590" s="58"/>
      <c r="D1590" s="59" t="str">
        <f>IFERROR(VLOOKUP(C1590,'تكويد صنف_ارصدة'!$A$5:B2087,2,FALSE),"")</f>
        <v/>
      </c>
      <c r="E1590" s="60"/>
      <c r="F1590" s="61"/>
      <c r="G1590" s="62"/>
      <c r="H1590" s="61"/>
      <c r="I1590" s="60"/>
      <c r="AJ1590" s="3" t="str">
        <f>IF(AND(NOT(ISERR(FIND('كارت صنف'!$J$1,D1590&amp;C1590))),E1590&gt;='كارت صنف'!$J$2,E1590&lt;='كارت صنف'!$J$3),COUNT($AJ$2:AJ1589)+1,"")</f>
        <v/>
      </c>
    </row>
    <row r="1591" spans="1:36" ht="27" thickTop="1" thickBot="1">
      <c r="A1591" s="56"/>
      <c r="B1591" s="57"/>
      <c r="C1591" s="58"/>
      <c r="D1591" s="59" t="str">
        <f>IFERROR(VLOOKUP(C1591,'تكويد صنف_ارصدة'!$A$5:B2088,2,FALSE),"")</f>
        <v/>
      </c>
      <c r="E1591" s="60"/>
      <c r="F1591" s="61"/>
      <c r="G1591" s="62"/>
      <c r="H1591" s="61"/>
      <c r="I1591" s="60"/>
      <c r="AJ1591" s="3" t="str">
        <f>IF(AND(NOT(ISERR(FIND('كارت صنف'!$J$1,D1591&amp;C1591))),E1591&gt;='كارت صنف'!$J$2,E1591&lt;='كارت صنف'!$J$3),COUNT($AJ$2:AJ1590)+1,"")</f>
        <v/>
      </c>
    </row>
    <row r="1592" spans="1:36" ht="27" thickTop="1" thickBot="1">
      <c r="A1592" s="56"/>
      <c r="B1592" s="57"/>
      <c r="C1592" s="58"/>
      <c r="D1592" s="59" t="str">
        <f>IFERROR(VLOOKUP(C1592,'تكويد صنف_ارصدة'!$A$5:B2089,2,FALSE),"")</f>
        <v/>
      </c>
      <c r="E1592" s="60"/>
      <c r="F1592" s="61"/>
      <c r="G1592" s="62"/>
      <c r="H1592" s="61"/>
      <c r="I1592" s="60"/>
      <c r="AJ1592" s="3" t="str">
        <f>IF(AND(NOT(ISERR(FIND('كارت صنف'!$J$1,D1592&amp;C1592))),E1592&gt;='كارت صنف'!$J$2,E1592&lt;='كارت صنف'!$J$3),COUNT($AJ$2:AJ1591)+1,"")</f>
        <v/>
      </c>
    </row>
    <row r="1593" spans="1:36" ht="27" thickTop="1" thickBot="1">
      <c r="A1593" s="56"/>
      <c r="B1593" s="57"/>
      <c r="C1593" s="58"/>
      <c r="D1593" s="59" t="str">
        <f>IFERROR(VLOOKUP(C1593,'تكويد صنف_ارصدة'!$A$5:B2090,2,FALSE),"")</f>
        <v/>
      </c>
      <c r="E1593" s="60"/>
      <c r="F1593" s="61"/>
      <c r="G1593" s="62"/>
      <c r="H1593" s="61"/>
      <c r="I1593" s="60"/>
      <c r="AJ1593" s="3" t="str">
        <f>IF(AND(NOT(ISERR(FIND('كارت صنف'!$J$1,D1593&amp;C1593))),E1593&gt;='كارت صنف'!$J$2,E1593&lt;='كارت صنف'!$J$3),COUNT($AJ$2:AJ1592)+1,"")</f>
        <v/>
      </c>
    </row>
    <row r="1594" spans="1:36" ht="27" thickTop="1" thickBot="1">
      <c r="A1594" s="56"/>
      <c r="B1594" s="57"/>
      <c r="C1594" s="58"/>
      <c r="D1594" s="59" t="str">
        <f>IFERROR(VLOOKUP(C1594,'تكويد صنف_ارصدة'!$A$5:B2091,2,FALSE),"")</f>
        <v/>
      </c>
      <c r="E1594" s="60"/>
      <c r="F1594" s="61"/>
      <c r="G1594" s="62"/>
      <c r="H1594" s="61"/>
      <c r="I1594" s="60"/>
      <c r="AJ1594" s="3" t="str">
        <f>IF(AND(NOT(ISERR(FIND('كارت صنف'!$J$1,D1594&amp;C1594))),E1594&gt;='كارت صنف'!$J$2,E1594&lt;='كارت صنف'!$J$3),COUNT($AJ$2:AJ1593)+1,"")</f>
        <v/>
      </c>
    </row>
    <row r="1595" spans="1:36" ht="27" thickTop="1" thickBot="1">
      <c r="A1595" s="56"/>
      <c r="B1595" s="57"/>
      <c r="C1595" s="58"/>
      <c r="D1595" s="59" t="str">
        <f>IFERROR(VLOOKUP(C1595,'تكويد صنف_ارصدة'!$A$5:B2092,2,FALSE),"")</f>
        <v/>
      </c>
      <c r="E1595" s="60"/>
      <c r="F1595" s="61"/>
      <c r="G1595" s="62"/>
      <c r="H1595" s="61"/>
      <c r="I1595" s="60"/>
      <c r="AJ1595" s="3" t="str">
        <f>IF(AND(NOT(ISERR(FIND('كارت صنف'!$J$1,D1595&amp;C1595))),E1595&gt;='كارت صنف'!$J$2,E1595&lt;='كارت صنف'!$J$3),COUNT($AJ$2:AJ1594)+1,"")</f>
        <v/>
      </c>
    </row>
    <row r="1596" spans="1:36" ht="27" thickTop="1" thickBot="1">
      <c r="A1596" s="56"/>
      <c r="B1596" s="57"/>
      <c r="C1596" s="58"/>
      <c r="D1596" s="59" t="str">
        <f>IFERROR(VLOOKUP(C1596,'تكويد صنف_ارصدة'!$A$5:B2093,2,FALSE),"")</f>
        <v/>
      </c>
      <c r="E1596" s="60"/>
      <c r="F1596" s="61"/>
      <c r="G1596" s="62"/>
      <c r="H1596" s="61"/>
      <c r="I1596" s="60"/>
      <c r="AJ1596" s="3" t="str">
        <f>IF(AND(NOT(ISERR(FIND('كارت صنف'!$J$1,D1596&amp;C1596))),E1596&gt;='كارت صنف'!$J$2,E1596&lt;='كارت صنف'!$J$3),COUNT($AJ$2:AJ1595)+1,"")</f>
        <v/>
      </c>
    </row>
    <row r="1597" spans="1:36" ht="27" thickTop="1" thickBot="1">
      <c r="A1597" s="56"/>
      <c r="B1597" s="57"/>
      <c r="C1597" s="58"/>
      <c r="D1597" s="59" t="str">
        <f>IFERROR(VLOOKUP(C1597,'تكويد صنف_ارصدة'!$A$5:B2094,2,FALSE),"")</f>
        <v/>
      </c>
      <c r="E1597" s="60"/>
      <c r="F1597" s="61"/>
      <c r="G1597" s="62"/>
      <c r="H1597" s="61"/>
      <c r="I1597" s="60"/>
      <c r="AJ1597" s="3" t="str">
        <f>IF(AND(NOT(ISERR(FIND('كارت صنف'!$J$1,D1597&amp;C1597))),E1597&gt;='كارت صنف'!$J$2,E1597&lt;='كارت صنف'!$J$3),COUNT($AJ$2:AJ1596)+1,"")</f>
        <v/>
      </c>
    </row>
    <row r="1598" spans="1:36" ht="27" thickTop="1" thickBot="1">
      <c r="A1598" s="56"/>
      <c r="B1598" s="57"/>
      <c r="C1598" s="58"/>
      <c r="D1598" s="59" t="str">
        <f>IFERROR(VLOOKUP(C1598,'تكويد صنف_ارصدة'!$A$5:B2095,2,FALSE),"")</f>
        <v/>
      </c>
      <c r="E1598" s="60"/>
      <c r="F1598" s="61"/>
      <c r="G1598" s="62"/>
      <c r="H1598" s="61"/>
      <c r="I1598" s="60"/>
      <c r="AJ1598" s="3" t="str">
        <f>IF(AND(NOT(ISERR(FIND('كارت صنف'!$J$1,D1598&amp;C1598))),E1598&gt;='كارت صنف'!$J$2,E1598&lt;='كارت صنف'!$J$3),COUNT($AJ$2:AJ1597)+1,"")</f>
        <v/>
      </c>
    </row>
    <row r="1599" spans="1:36" ht="27" thickTop="1" thickBot="1">
      <c r="A1599" s="56"/>
      <c r="B1599" s="57"/>
      <c r="C1599" s="58"/>
      <c r="D1599" s="59" t="str">
        <f>IFERROR(VLOOKUP(C1599,'تكويد صنف_ارصدة'!$A$5:B2096,2,FALSE),"")</f>
        <v/>
      </c>
      <c r="E1599" s="60"/>
      <c r="F1599" s="61"/>
      <c r="G1599" s="62"/>
      <c r="H1599" s="61"/>
      <c r="I1599" s="60"/>
      <c r="AJ1599" s="3" t="str">
        <f>IF(AND(NOT(ISERR(FIND('كارت صنف'!$J$1,D1599&amp;C1599))),E1599&gt;='كارت صنف'!$J$2,E1599&lt;='كارت صنف'!$J$3),COUNT($AJ$2:AJ1598)+1,"")</f>
        <v/>
      </c>
    </row>
    <row r="1600" spans="1:36" ht="27" thickTop="1" thickBot="1">
      <c r="A1600" s="56"/>
      <c r="B1600" s="57"/>
      <c r="C1600" s="58"/>
      <c r="D1600" s="59" t="str">
        <f>IFERROR(VLOOKUP(C1600,'تكويد صنف_ارصدة'!$A$5:B2097,2,FALSE),"")</f>
        <v/>
      </c>
      <c r="E1600" s="60"/>
      <c r="F1600" s="61"/>
      <c r="G1600" s="62"/>
      <c r="H1600" s="61"/>
      <c r="I1600" s="60"/>
      <c r="AJ1600" s="3" t="str">
        <f>IF(AND(NOT(ISERR(FIND('كارت صنف'!$J$1,D1600&amp;C1600))),E1600&gt;='كارت صنف'!$J$2,E1600&lt;='كارت صنف'!$J$3),COUNT($AJ$2:AJ1599)+1,"")</f>
        <v/>
      </c>
    </row>
    <row r="1601" spans="1:36" ht="27" thickTop="1" thickBot="1">
      <c r="A1601" s="56"/>
      <c r="B1601" s="57"/>
      <c r="C1601" s="58"/>
      <c r="D1601" s="59" t="str">
        <f>IFERROR(VLOOKUP(C1601,'تكويد صنف_ارصدة'!$A$5:B2098,2,FALSE),"")</f>
        <v/>
      </c>
      <c r="E1601" s="60"/>
      <c r="F1601" s="61"/>
      <c r="G1601" s="62"/>
      <c r="H1601" s="61"/>
      <c r="I1601" s="60"/>
      <c r="AJ1601" s="3" t="str">
        <f>IF(AND(NOT(ISERR(FIND('كارت صنف'!$J$1,D1601&amp;C1601))),E1601&gt;='كارت صنف'!$J$2,E1601&lt;='كارت صنف'!$J$3),COUNT($AJ$2:AJ1600)+1,"")</f>
        <v/>
      </c>
    </row>
    <row r="1602" spans="1:36" ht="27" thickTop="1" thickBot="1">
      <c r="A1602" s="56"/>
      <c r="B1602" s="57"/>
      <c r="C1602" s="58"/>
      <c r="D1602" s="59" t="str">
        <f>IFERROR(VLOOKUP(C1602,'تكويد صنف_ارصدة'!$A$5:B2099,2,FALSE),"")</f>
        <v/>
      </c>
      <c r="E1602" s="60"/>
      <c r="F1602" s="61"/>
      <c r="G1602" s="62"/>
      <c r="H1602" s="61"/>
      <c r="I1602" s="60"/>
      <c r="AJ1602" s="3" t="str">
        <f>IF(AND(NOT(ISERR(FIND('كارت صنف'!$J$1,D1602&amp;C1602))),E1602&gt;='كارت صنف'!$J$2,E1602&lt;='كارت صنف'!$J$3),COUNT($AJ$2:AJ1601)+1,"")</f>
        <v/>
      </c>
    </row>
    <row r="1603" spans="1:36" ht="27" thickTop="1" thickBot="1">
      <c r="A1603" s="56"/>
      <c r="B1603" s="57"/>
      <c r="C1603" s="58"/>
      <c r="D1603" s="59" t="str">
        <f>IFERROR(VLOOKUP(C1603,'تكويد صنف_ارصدة'!$A$5:B2100,2,FALSE),"")</f>
        <v/>
      </c>
      <c r="E1603" s="60"/>
      <c r="F1603" s="61"/>
      <c r="G1603" s="62"/>
      <c r="H1603" s="61"/>
      <c r="I1603" s="60"/>
      <c r="AJ1603" s="3" t="str">
        <f>IF(AND(NOT(ISERR(FIND('كارت صنف'!$J$1,D1603&amp;C1603))),E1603&gt;='كارت صنف'!$J$2,E1603&lt;='كارت صنف'!$J$3),COUNT($AJ$2:AJ1602)+1,"")</f>
        <v/>
      </c>
    </row>
    <row r="1604" spans="1:36" ht="27" thickTop="1" thickBot="1">
      <c r="A1604" s="56"/>
      <c r="B1604" s="57"/>
      <c r="C1604" s="58"/>
      <c r="D1604" s="59" t="str">
        <f>IFERROR(VLOOKUP(C1604,'تكويد صنف_ارصدة'!$A$5:B2101,2,FALSE),"")</f>
        <v/>
      </c>
      <c r="E1604" s="60"/>
      <c r="F1604" s="61"/>
      <c r="G1604" s="62"/>
      <c r="H1604" s="61"/>
      <c r="I1604" s="60"/>
      <c r="AJ1604" s="3" t="str">
        <f>IF(AND(NOT(ISERR(FIND('كارت صنف'!$J$1,D1604&amp;C1604))),E1604&gt;='كارت صنف'!$J$2,E1604&lt;='كارت صنف'!$J$3),COUNT($AJ$2:AJ1603)+1,"")</f>
        <v/>
      </c>
    </row>
    <row r="1605" spans="1:36" ht="27" thickTop="1" thickBot="1">
      <c r="A1605" s="56"/>
      <c r="B1605" s="57"/>
      <c r="C1605" s="58"/>
      <c r="D1605" s="59" t="str">
        <f>IFERROR(VLOOKUP(C1605,'تكويد صنف_ارصدة'!$A$5:B2102,2,FALSE),"")</f>
        <v/>
      </c>
      <c r="E1605" s="60"/>
      <c r="F1605" s="61"/>
      <c r="G1605" s="62"/>
      <c r="H1605" s="61"/>
      <c r="I1605" s="60"/>
      <c r="AJ1605" s="3" t="str">
        <f>IF(AND(NOT(ISERR(FIND('كارت صنف'!$J$1,D1605&amp;C1605))),E1605&gt;='كارت صنف'!$J$2,E1605&lt;='كارت صنف'!$J$3),COUNT($AJ$2:AJ1604)+1,"")</f>
        <v/>
      </c>
    </row>
    <row r="1606" spans="1:36" ht="27" thickTop="1" thickBot="1">
      <c r="A1606" s="56"/>
      <c r="B1606" s="57"/>
      <c r="C1606" s="58"/>
      <c r="D1606" s="59" t="str">
        <f>IFERROR(VLOOKUP(C1606,'تكويد صنف_ارصدة'!$A$5:B2103,2,FALSE),"")</f>
        <v/>
      </c>
      <c r="E1606" s="60"/>
      <c r="F1606" s="61"/>
      <c r="G1606" s="62"/>
      <c r="H1606" s="61"/>
      <c r="I1606" s="60"/>
      <c r="AJ1606" s="3" t="str">
        <f>IF(AND(NOT(ISERR(FIND('كارت صنف'!$J$1,D1606&amp;C1606))),E1606&gt;='كارت صنف'!$J$2,E1606&lt;='كارت صنف'!$J$3),COUNT($AJ$2:AJ1605)+1,"")</f>
        <v/>
      </c>
    </row>
    <row r="1607" spans="1:36" ht="27" thickTop="1" thickBot="1">
      <c r="A1607" s="56"/>
      <c r="B1607" s="57"/>
      <c r="C1607" s="58"/>
      <c r="D1607" s="59" t="str">
        <f>IFERROR(VLOOKUP(C1607,'تكويد صنف_ارصدة'!$A$5:B2104,2,FALSE),"")</f>
        <v/>
      </c>
      <c r="E1607" s="60"/>
      <c r="F1607" s="61"/>
      <c r="G1607" s="62"/>
      <c r="H1607" s="61"/>
      <c r="I1607" s="60"/>
      <c r="AJ1607" s="3" t="str">
        <f>IF(AND(NOT(ISERR(FIND('كارت صنف'!$J$1,D1607&amp;C1607))),E1607&gt;='كارت صنف'!$J$2,E1607&lt;='كارت صنف'!$J$3),COUNT($AJ$2:AJ1606)+1,"")</f>
        <v/>
      </c>
    </row>
    <row r="1608" spans="1:36" ht="27" thickTop="1" thickBot="1">
      <c r="A1608" s="56"/>
      <c r="B1608" s="57"/>
      <c r="C1608" s="58"/>
      <c r="D1608" s="59" t="str">
        <f>IFERROR(VLOOKUP(C1608,'تكويد صنف_ارصدة'!$A$5:B2105,2,FALSE),"")</f>
        <v/>
      </c>
      <c r="E1608" s="60"/>
      <c r="F1608" s="61"/>
      <c r="G1608" s="62"/>
      <c r="H1608" s="61"/>
      <c r="I1608" s="60"/>
      <c r="AJ1608" s="3" t="str">
        <f>IF(AND(NOT(ISERR(FIND('كارت صنف'!$J$1,D1608&amp;C1608))),E1608&gt;='كارت صنف'!$J$2,E1608&lt;='كارت صنف'!$J$3),COUNT($AJ$2:AJ1607)+1,"")</f>
        <v/>
      </c>
    </row>
    <row r="1609" spans="1:36" ht="27" thickTop="1" thickBot="1">
      <c r="A1609" s="56"/>
      <c r="B1609" s="57"/>
      <c r="C1609" s="58"/>
      <c r="D1609" s="59" t="str">
        <f>IFERROR(VLOOKUP(C1609,'تكويد صنف_ارصدة'!$A$5:B2106,2,FALSE),"")</f>
        <v/>
      </c>
      <c r="E1609" s="60"/>
      <c r="F1609" s="61"/>
      <c r="G1609" s="62"/>
      <c r="H1609" s="61"/>
      <c r="I1609" s="60"/>
      <c r="AJ1609" s="3" t="str">
        <f>IF(AND(NOT(ISERR(FIND('كارت صنف'!$J$1,D1609&amp;C1609))),E1609&gt;='كارت صنف'!$J$2,E1609&lt;='كارت صنف'!$J$3),COUNT($AJ$2:AJ1608)+1,"")</f>
        <v/>
      </c>
    </row>
    <row r="1610" spans="1:36" ht="27" thickTop="1" thickBot="1">
      <c r="A1610" s="56"/>
      <c r="B1610" s="57"/>
      <c r="C1610" s="58"/>
      <c r="D1610" s="59" t="str">
        <f>IFERROR(VLOOKUP(C1610,'تكويد صنف_ارصدة'!$A$5:B2107,2,FALSE),"")</f>
        <v/>
      </c>
      <c r="E1610" s="60"/>
      <c r="F1610" s="61"/>
      <c r="G1610" s="62"/>
      <c r="H1610" s="61"/>
      <c r="I1610" s="60"/>
      <c r="AJ1610" s="3" t="str">
        <f>IF(AND(NOT(ISERR(FIND('كارت صنف'!$J$1,D1610&amp;C1610))),E1610&gt;='كارت صنف'!$J$2,E1610&lt;='كارت صنف'!$J$3),COUNT($AJ$2:AJ1609)+1,"")</f>
        <v/>
      </c>
    </row>
    <row r="1611" spans="1:36" ht="27" thickTop="1" thickBot="1">
      <c r="A1611" s="56"/>
      <c r="B1611" s="57"/>
      <c r="C1611" s="58"/>
      <c r="D1611" s="59" t="str">
        <f>IFERROR(VLOOKUP(C1611,'تكويد صنف_ارصدة'!$A$5:B2108,2,FALSE),"")</f>
        <v/>
      </c>
      <c r="E1611" s="60"/>
      <c r="F1611" s="61"/>
      <c r="G1611" s="62"/>
      <c r="H1611" s="61"/>
      <c r="I1611" s="60"/>
      <c r="AJ1611" s="3" t="str">
        <f>IF(AND(NOT(ISERR(FIND('كارت صنف'!$J$1,D1611&amp;C1611))),E1611&gt;='كارت صنف'!$J$2,E1611&lt;='كارت صنف'!$J$3),COUNT($AJ$2:AJ1610)+1,"")</f>
        <v/>
      </c>
    </row>
    <row r="1612" spans="1:36" ht="27" thickTop="1" thickBot="1">
      <c r="A1612" s="56"/>
      <c r="B1612" s="57"/>
      <c r="C1612" s="58"/>
      <c r="D1612" s="59" t="str">
        <f>IFERROR(VLOOKUP(C1612,'تكويد صنف_ارصدة'!$A$5:B2109,2,FALSE),"")</f>
        <v/>
      </c>
      <c r="E1612" s="60"/>
      <c r="F1612" s="61"/>
      <c r="G1612" s="62"/>
      <c r="H1612" s="61"/>
      <c r="I1612" s="60"/>
      <c r="AJ1612" s="3" t="str">
        <f>IF(AND(NOT(ISERR(FIND('كارت صنف'!$J$1,D1612&amp;C1612))),E1612&gt;='كارت صنف'!$J$2,E1612&lt;='كارت صنف'!$J$3),COUNT($AJ$2:AJ1611)+1,"")</f>
        <v/>
      </c>
    </row>
    <row r="1613" spans="1:36" ht="27" thickTop="1" thickBot="1">
      <c r="A1613" s="56"/>
      <c r="B1613" s="57"/>
      <c r="C1613" s="58"/>
      <c r="D1613" s="59" t="str">
        <f>IFERROR(VLOOKUP(C1613,'تكويد صنف_ارصدة'!$A$5:B2110,2,FALSE),"")</f>
        <v/>
      </c>
      <c r="E1613" s="60"/>
      <c r="F1613" s="61"/>
      <c r="G1613" s="62"/>
      <c r="H1613" s="61"/>
      <c r="I1613" s="60"/>
      <c r="AJ1613" s="3" t="str">
        <f>IF(AND(NOT(ISERR(FIND('كارت صنف'!$J$1,D1613&amp;C1613))),E1613&gt;='كارت صنف'!$J$2,E1613&lt;='كارت صنف'!$J$3),COUNT($AJ$2:AJ1612)+1,"")</f>
        <v/>
      </c>
    </row>
    <row r="1614" spans="1:36" ht="27" thickTop="1" thickBot="1">
      <c r="A1614" s="56"/>
      <c r="B1614" s="57"/>
      <c r="C1614" s="58"/>
      <c r="D1614" s="59" t="str">
        <f>IFERROR(VLOOKUP(C1614,'تكويد صنف_ارصدة'!$A$5:B2111,2,FALSE),"")</f>
        <v/>
      </c>
      <c r="E1614" s="60"/>
      <c r="F1614" s="61"/>
      <c r="G1614" s="62"/>
      <c r="H1614" s="61"/>
      <c r="I1614" s="60"/>
      <c r="AJ1614" s="3" t="str">
        <f>IF(AND(NOT(ISERR(FIND('كارت صنف'!$J$1,D1614&amp;C1614))),E1614&gt;='كارت صنف'!$J$2,E1614&lt;='كارت صنف'!$J$3),COUNT($AJ$2:AJ1613)+1,"")</f>
        <v/>
      </c>
    </row>
    <row r="1615" spans="1:36" ht="27" thickTop="1" thickBot="1">
      <c r="A1615" s="56"/>
      <c r="B1615" s="57"/>
      <c r="C1615" s="58"/>
      <c r="D1615" s="59" t="str">
        <f>IFERROR(VLOOKUP(C1615,'تكويد صنف_ارصدة'!$A$5:B2112,2,FALSE),"")</f>
        <v/>
      </c>
      <c r="E1615" s="60"/>
      <c r="F1615" s="61"/>
      <c r="G1615" s="62"/>
      <c r="H1615" s="61"/>
      <c r="I1615" s="60"/>
      <c r="AJ1615" s="3" t="str">
        <f>IF(AND(NOT(ISERR(FIND('كارت صنف'!$J$1,D1615&amp;C1615))),E1615&gt;='كارت صنف'!$J$2,E1615&lt;='كارت صنف'!$J$3),COUNT($AJ$2:AJ1614)+1,"")</f>
        <v/>
      </c>
    </row>
    <row r="1616" spans="1:36" ht="27" thickTop="1" thickBot="1">
      <c r="A1616" s="56"/>
      <c r="B1616" s="57"/>
      <c r="C1616" s="58"/>
      <c r="D1616" s="59" t="str">
        <f>IFERROR(VLOOKUP(C1616,'تكويد صنف_ارصدة'!$A$5:B2113,2,FALSE),"")</f>
        <v/>
      </c>
      <c r="E1616" s="60"/>
      <c r="F1616" s="61"/>
      <c r="G1616" s="62"/>
      <c r="H1616" s="61"/>
      <c r="I1616" s="60"/>
      <c r="AJ1616" s="3" t="str">
        <f>IF(AND(NOT(ISERR(FIND('كارت صنف'!$J$1,D1616&amp;C1616))),E1616&gt;='كارت صنف'!$J$2,E1616&lt;='كارت صنف'!$J$3),COUNT($AJ$2:AJ1615)+1,"")</f>
        <v/>
      </c>
    </row>
    <row r="1617" spans="1:36" ht="27" thickTop="1" thickBot="1">
      <c r="A1617" s="56"/>
      <c r="B1617" s="57"/>
      <c r="C1617" s="58"/>
      <c r="D1617" s="59" t="str">
        <f>IFERROR(VLOOKUP(C1617,'تكويد صنف_ارصدة'!$A$5:B2114,2,FALSE),"")</f>
        <v/>
      </c>
      <c r="E1617" s="60"/>
      <c r="F1617" s="61"/>
      <c r="G1617" s="62"/>
      <c r="H1617" s="61"/>
      <c r="I1617" s="60"/>
      <c r="AJ1617" s="3" t="str">
        <f>IF(AND(NOT(ISERR(FIND('كارت صنف'!$J$1,D1617&amp;C1617))),E1617&gt;='كارت صنف'!$J$2,E1617&lt;='كارت صنف'!$J$3),COUNT($AJ$2:AJ1616)+1,"")</f>
        <v/>
      </c>
    </row>
    <row r="1618" spans="1:36" ht="27" thickTop="1" thickBot="1">
      <c r="A1618" s="56"/>
      <c r="B1618" s="57"/>
      <c r="C1618" s="58"/>
      <c r="D1618" s="59" t="str">
        <f>IFERROR(VLOOKUP(C1618,'تكويد صنف_ارصدة'!$A$5:B2115,2,FALSE),"")</f>
        <v/>
      </c>
      <c r="E1618" s="60"/>
      <c r="F1618" s="61"/>
      <c r="G1618" s="62"/>
      <c r="H1618" s="61"/>
      <c r="I1618" s="60"/>
      <c r="AJ1618" s="3" t="str">
        <f>IF(AND(NOT(ISERR(FIND('كارت صنف'!$J$1,D1618&amp;C1618))),E1618&gt;='كارت صنف'!$J$2,E1618&lt;='كارت صنف'!$J$3),COUNT($AJ$2:AJ1617)+1,"")</f>
        <v/>
      </c>
    </row>
    <row r="1619" spans="1:36" ht="27" thickTop="1" thickBot="1">
      <c r="A1619" s="56"/>
      <c r="B1619" s="57"/>
      <c r="C1619" s="58"/>
      <c r="D1619" s="59" t="str">
        <f>IFERROR(VLOOKUP(C1619,'تكويد صنف_ارصدة'!$A$5:B2116,2,FALSE),"")</f>
        <v/>
      </c>
      <c r="E1619" s="60"/>
      <c r="F1619" s="61"/>
      <c r="G1619" s="62"/>
      <c r="H1619" s="61"/>
      <c r="I1619" s="60"/>
      <c r="AJ1619" s="3" t="str">
        <f>IF(AND(NOT(ISERR(FIND('كارت صنف'!$J$1,D1619&amp;C1619))),E1619&gt;='كارت صنف'!$J$2,E1619&lt;='كارت صنف'!$J$3),COUNT($AJ$2:AJ1618)+1,"")</f>
        <v/>
      </c>
    </row>
    <row r="1620" spans="1:36" ht="27" thickTop="1" thickBot="1">
      <c r="A1620" s="56"/>
      <c r="B1620" s="57"/>
      <c r="C1620" s="58"/>
      <c r="D1620" s="59" t="str">
        <f>IFERROR(VLOOKUP(C1620,'تكويد صنف_ارصدة'!$A$5:B2117,2,FALSE),"")</f>
        <v/>
      </c>
      <c r="E1620" s="60"/>
      <c r="F1620" s="61"/>
      <c r="G1620" s="62"/>
      <c r="H1620" s="61"/>
      <c r="I1620" s="60"/>
      <c r="AJ1620" s="3" t="str">
        <f>IF(AND(NOT(ISERR(FIND('كارت صنف'!$J$1,D1620&amp;C1620))),E1620&gt;='كارت صنف'!$J$2,E1620&lt;='كارت صنف'!$J$3),COUNT($AJ$2:AJ1619)+1,"")</f>
        <v/>
      </c>
    </row>
    <row r="1621" spans="1:36" ht="27" thickTop="1" thickBot="1">
      <c r="A1621" s="56"/>
      <c r="B1621" s="57"/>
      <c r="C1621" s="58"/>
      <c r="D1621" s="59" t="str">
        <f>IFERROR(VLOOKUP(C1621,'تكويد صنف_ارصدة'!$A$5:B2118,2,FALSE),"")</f>
        <v/>
      </c>
      <c r="E1621" s="60"/>
      <c r="F1621" s="61"/>
      <c r="G1621" s="62"/>
      <c r="H1621" s="61"/>
      <c r="I1621" s="60"/>
      <c r="AJ1621" s="3" t="str">
        <f>IF(AND(NOT(ISERR(FIND('كارت صنف'!$J$1,D1621&amp;C1621))),E1621&gt;='كارت صنف'!$J$2,E1621&lt;='كارت صنف'!$J$3),COUNT($AJ$2:AJ1620)+1,"")</f>
        <v/>
      </c>
    </row>
    <row r="1622" spans="1:36" ht="27" thickTop="1" thickBot="1">
      <c r="A1622" s="56"/>
      <c r="B1622" s="57"/>
      <c r="C1622" s="58"/>
      <c r="D1622" s="59" t="str">
        <f>IFERROR(VLOOKUP(C1622,'تكويد صنف_ارصدة'!$A$5:B2119,2,FALSE),"")</f>
        <v/>
      </c>
      <c r="E1622" s="60"/>
      <c r="F1622" s="61"/>
      <c r="G1622" s="62"/>
      <c r="H1622" s="61"/>
      <c r="I1622" s="60"/>
      <c r="AJ1622" s="3" t="str">
        <f>IF(AND(NOT(ISERR(FIND('كارت صنف'!$J$1,D1622&amp;C1622))),E1622&gt;='كارت صنف'!$J$2,E1622&lt;='كارت صنف'!$J$3),COUNT($AJ$2:AJ1621)+1,"")</f>
        <v/>
      </c>
    </row>
    <row r="1623" spans="1:36" ht="27" thickTop="1" thickBot="1">
      <c r="A1623" s="56"/>
      <c r="B1623" s="57"/>
      <c r="C1623" s="58"/>
      <c r="D1623" s="59" t="str">
        <f>IFERROR(VLOOKUP(C1623,'تكويد صنف_ارصدة'!$A$5:B2120,2,FALSE),"")</f>
        <v/>
      </c>
      <c r="E1623" s="60"/>
      <c r="F1623" s="61"/>
      <c r="G1623" s="62"/>
      <c r="H1623" s="61"/>
      <c r="I1623" s="60"/>
      <c r="AJ1623" s="3" t="str">
        <f>IF(AND(NOT(ISERR(FIND('كارت صنف'!$J$1,D1623&amp;C1623))),E1623&gt;='كارت صنف'!$J$2,E1623&lt;='كارت صنف'!$J$3),COUNT($AJ$2:AJ1622)+1,"")</f>
        <v/>
      </c>
    </row>
    <row r="1624" spans="1:36" ht="27" thickTop="1" thickBot="1">
      <c r="A1624" s="56"/>
      <c r="B1624" s="57"/>
      <c r="C1624" s="58"/>
      <c r="D1624" s="59" t="str">
        <f>IFERROR(VLOOKUP(C1624,'تكويد صنف_ارصدة'!$A$5:B2121,2,FALSE),"")</f>
        <v/>
      </c>
      <c r="E1624" s="60"/>
      <c r="F1624" s="61"/>
      <c r="G1624" s="62"/>
      <c r="H1624" s="61"/>
      <c r="I1624" s="60"/>
      <c r="AJ1624" s="3" t="str">
        <f>IF(AND(NOT(ISERR(FIND('كارت صنف'!$J$1,D1624&amp;C1624))),E1624&gt;='كارت صنف'!$J$2,E1624&lt;='كارت صنف'!$J$3),COUNT($AJ$2:AJ1623)+1,"")</f>
        <v/>
      </c>
    </row>
    <row r="1625" spans="1:36" ht="27" thickTop="1" thickBot="1">
      <c r="A1625" s="56"/>
      <c r="B1625" s="57"/>
      <c r="C1625" s="58"/>
      <c r="D1625" s="59" t="str">
        <f>IFERROR(VLOOKUP(C1625,'تكويد صنف_ارصدة'!$A$5:B2122,2,FALSE),"")</f>
        <v/>
      </c>
      <c r="E1625" s="60"/>
      <c r="F1625" s="61"/>
      <c r="G1625" s="62"/>
      <c r="H1625" s="61"/>
      <c r="I1625" s="60"/>
      <c r="AJ1625" s="3" t="str">
        <f>IF(AND(NOT(ISERR(FIND('كارت صنف'!$J$1,D1625&amp;C1625))),E1625&gt;='كارت صنف'!$J$2,E1625&lt;='كارت صنف'!$J$3),COUNT($AJ$2:AJ1624)+1,"")</f>
        <v/>
      </c>
    </row>
    <row r="1626" spans="1:36" ht="27" thickTop="1" thickBot="1">
      <c r="A1626" s="56"/>
      <c r="B1626" s="57"/>
      <c r="C1626" s="58"/>
      <c r="D1626" s="59" t="str">
        <f>IFERROR(VLOOKUP(C1626,'تكويد صنف_ارصدة'!$A$5:B2123,2,FALSE),"")</f>
        <v/>
      </c>
      <c r="E1626" s="60"/>
      <c r="F1626" s="61"/>
      <c r="G1626" s="62"/>
      <c r="H1626" s="61"/>
      <c r="I1626" s="60"/>
      <c r="AJ1626" s="3" t="str">
        <f>IF(AND(NOT(ISERR(FIND('كارت صنف'!$J$1,D1626&amp;C1626))),E1626&gt;='كارت صنف'!$J$2,E1626&lt;='كارت صنف'!$J$3),COUNT($AJ$2:AJ1625)+1,"")</f>
        <v/>
      </c>
    </row>
    <row r="1627" spans="1:36" ht="27" thickTop="1" thickBot="1">
      <c r="A1627" s="56"/>
      <c r="B1627" s="57"/>
      <c r="C1627" s="58"/>
      <c r="D1627" s="59" t="str">
        <f>IFERROR(VLOOKUP(C1627,'تكويد صنف_ارصدة'!$A$5:B2124,2,FALSE),"")</f>
        <v/>
      </c>
      <c r="E1627" s="60"/>
      <c r="F1627" s="61"/>
      <c r="G1627" s="62"/>
      <c r="H1627" s="61"/>
      <c r="I1627" s="60"/>
      <c r="AJ1627" s="3" t="str">
        <f>IF(AND(NOT(ISERR(FIND('كارت صنف'!$J$1,D1627&amp;C1627))),E1627&gt;='كارت صنف'!$J$2,E1627&lt;='كارت صنف'!$J$3),COUNT($AJ$2:AJ1626)+1,"")</f>
        <v/>
      </c>
    </row>
    <row r="1628" spans="1:36" ht="27" thickTop="1" thickBot="1">
      <c r="A1628" s="56"/>
      <c r="B1628" s="57"/>
      <c r="C1628" s="58"/>
      <c r="D1628" s="59" t="str">
        <f>IFERROR(VLOOKUP(C1628,'تكويد صنف_ارصدة'!$A$5:B2125,2,FALSE),"")</f>
        <v/>
      </c>
      <c r="E1628" s="60"/>
      <c r="F1628" s="61"/>
      <c r="G1628" s="62"/>
      <c r="H1628" s="61"/>
      <c r="I1628" s="60"/>
      <c r="AJ1628" s="3" t="str">
        <f>IF(AND(NOT(ISERR(FIND('كارت صنف'!$J$1,D1628&amp;C1628))),E1628&gt;='كارت صنف'!$J$2,E1628&lt;='كارت صنف'!$J$3),COUNT($AJ$2:AJ1627)+1,"")</f>
        <v/>
      </c>
    </row>
    <row r="1629" spans="1:36" ht="27" thickTop="1" thickBot="1">
      <c r="A1629" s="56"/>
      <c r="B1629" s="57"/>
      <c r="C1629" s="58"/>
      <c r="D1629" s="59" t="str">
        <f>IFERROR(VLOOKUP(C1629,'تكويد صنف_ارصدة'!$A$5:B2126,2,FALSE),"")</f>
        <v/>
      </c>
      <c r="E1629" s="60"/>
      <c r="F1629" s="61"/>
      <c r="G1629" s="62"/>
      <c r="H1629" s="61"/>
      <c r="I1629" s="60"/>
      <c r="AJ1629" s="3" t="str">
        <f>IF(AND(NOT(ISERR(FIND('كارت صنف'!$J$1,D1629&amp;C1629))),E1629&gt;='كارت صنف'!$J$2,E1629&lt;='كارت صنف'!$J$3),COUNT($AJ$2:AJ1628)+1,"")</f>
        <v/>
      </c>
    </row>
    <row r="1630" spans="1:36" ht="27" thickTop="1" thickBot="1">
      <c r="A1630" s="56"/>
      <c r="B1630" s="57"/>
      <c r="C1630" s="58"/>
      <c r="D1630" s="59" t="str">
        <f>IFERROR(VLOOKUP(C1630,'تكويد صنف_ارصدة'!$A$5:B2127,2,FALSE),"")</f>
        <v/>
      </c>
      <c r="E1630" s="60"/>
      <c r="F1630" s="61"/>
      <c r="G1630" s="62"/>
      <c r="H1630" s="61"/>
      <c r="I1630" s="60"/>
      <c r="AJ1630" s="3" t="str">
        <f>IF(AND(NOT(ISERR(FIND('كارت صنف'!$J$1,D1630&amp;C1630))),E1630&gt;='كارت صنف'!$J$2,E1630&lt;='كارت صنف'!$J$3),COUNT($AJ$2:AJ1629)+1,"")</f>
        <v/>
      </c>
    </row>
    <row r="1631" spans="1:36" ht="27" thickTop="1" thickBot="1">
      <c r="A1631" s="56"/>
      <c r="B1631" s="57"/>
      <c r="C1631" s="58"/>
      <c r="D1631" s="59" t="str">
        <f>IFERROR(VLOOKUP(C1631,'تكويد صنف_ارصدة'!$A$5:B2128,2,FALSE),"")</f>
        <v/>
      </c>
      <c r="E1631" s="60"/>
      <c r="F1631" s="61"/>
      <c r="G1631" s="62"/>
      <c r="H1631" s="61"/>
      <c r="I1631" s="60"/>
      <c r="AJ1631" s="3" t="str">
        <f>IF(AND(NOT(ISERR(FIND('كارت صنف'!$J$1,D1631&amp;C1631))),E1631&gt;='كارت صنف'!$J$2,E1631&lt;='كارت صنف'!$J$3),COUNT($AJ$2:AJ1630)+1,"")</f>
        <v/>
      </c>
    </row>
    <row r="1632" spans="1:36" ht="27" thickTop="1" thickBot="1">
      <c r="A1632" s="56"/>
      <c r="B1632" s="57"/>
      <c r="C1632" s="58"/>
      <c r="D1632" s="59" t="str">
        <f>IFERROR(VLOOKUP(C1632,'تكويد صنف_ارصدة'!$A$5:B2129,2,FALSE),"")</f>
        <v/>
      </c>
      <c r="E1632" s="60"/>
      <c r="F1632" s="61"/>
      <c r="G1632" s="62"/>
      <c r="H1632" s="61"/>
      <c r="I1632" s="60"/>
      <c r="AJ1632" s="3" t="str">
        <f>IF(AND(NOT(ISERR(FIND('كارت صنف'!$J$1,D1632&amp;C1632))),E1632&gt;='كارت صنف'!$J$2,E1632&lt;='كارت صنف'!$J$3),COUNT($AJ$2:AJ1631)+1,"")</f>
        <v/>
      </c>
    </row>
    <row r="1633" spans="1:36" ht="27" thickTop="1" thickBot="1">
      <c r="A1633" s="56"/>
      <c r="B1633" s="57"/>
      <c r="C1633" s="58"/>
      <c r="D1633" s="59" t="str">
        <f>IFERROR(VLOOKUP(C1633,'تكويد صنف_ارصدة'!$A$5:B2130,2,FALSE),"")</f>
        <v/>
      </c>
      <c r="E1633" s="60"/>
      <c r="F1633" s="61"/>
      <c r="G1633" s="62"/>
      <c r="H1633" s="61"/>
      <c r="I1633" s="60"/>
      <c r="AJ1633" s="3" t="str">
        <f>IF(AND(NOT(ISERR(FIND('كارت صنف'!$J$1,D1633&amp;C1633))),E1633&gt;='كارت صنف'!$J$2,E1633&lt;='كارت صنف'!$J$3),COUNT($AJ$2:AJ1632)+1,"")</f>
        <v/>
      </c>
    </row>
    <row r="1634" spans="1:36" ht="27" thickTop="1" thickBot="1">
      <c r="A1634" s="56"/>
      <c r="B1634" s="57"/>
      <c r="C1634" s="58"/>
      <c r="D1634" s="59" t="str">
        <f>IFERROR(VLOOKUP(C1634,'تكويد صنف_ارصدة'!$A$5:B2131,2,FALSE),"")</f>
        <v/>
      </c>
      <c r="E1634" s="60"/>
      <c r="F1634" s="61"/>
      <c r="G1634" s="62"/>
      <c r="H1634" s="61"/>
      <c r="I1634" s="60"/>
      <c r="AJ1634" s="3" t="str">
        <f>IF(AND(NOT(ISERR(FIND('كارت صنف'!$J$1,D1634&amp;C1634))),E1634&gt;='كارت صنف'!$J$2,E1634&lt;='كارت صنف'!$J$3),COUNT($AJ$2:AJ1633)+1,"")</f>
        <v/>
      </c>
    </row>
    <row r="1635" spans="1:36" ht="27" thickTop="1" thickBot="1">
      <c r="A1635" s="56"/>
      <c r="B1635" s="57"/>
      <c r="C1635" s="58"/>
      <c r="D1635" s="59" t="str">
        <f>IFERROR(VLOOKUP(C1635,'تكويد صنف_ارصدة'!$A$5:B2132,2,FALSE),"")</f>
        <v/>
      </c>
      <c r="E1635" s="60"/>
      <c r="F1635" s="61"/>
      <c r="G1635" s="62"/>
      <c r="H1635" s="61"/>
      <c r="I1635" s="60"/>
      <c r="AJ1635" s="3" t="str">
        <f>IF(AND(NOT(ISERR(FIND('كارت صنف'!$J$1,D1635&amp;C1635))),E1635&gt;='كارت صنف'!$J$2,E1635&lt;='كارت صنف'!$J$3),COUNT($AJ$2:AJ1634)+1,"")</f>
        <v/>
      </c>
    </row>
    <row r="1636" spans="1:36" ht="27" thickTop="1" thickBot="1">
      <c r="A1636" s="56"/>
      <c r="B1636" s="57"/>
      <c r="C1636" s="58"/>
      <c r="D1636" s="59" t="str">
        <f>IFERROR(VLOOKUP(C1636,'تكويد صنف_ارصدة'!$A$5:B2133,2,FALSE),"")</f>
        <v/>
      </c>
      <c r="E1636" s="60"/>
      <c r="F1636" s="61"/>
      <c r="G1636" s="62"/>
      <c r="H1636" s="61"/>
      <c r="I1636" s="60"/>
      <c r="AJ1636" s="3" t="str">
        <f>IF(AND(NOT(ISERR(FIND('كارت صنف'!$J$1,D1636&amp;C1636))),E1636&gt;='كارت صنف'!$J$2,E1636&lt;='كارت صنف'!$J$3),COUNT($AJ$2:AJ1635)+1,"")</f>
        <v/>
      </c>
    </row>
    <row r="1637" spans="1:36" ht="27" thickTop="1" thickBot="1">
      <c r="A1637" s="56"/>
      <c r="B1637" s="57"/>
      <c r="C1637" s="58"/>
      <c r="D1637" s="59" t="str">
        <f>IFERROR(VLOOKUP(C1637,'تكويد صنف_ارصدة'!$A$5:B2134,2,FALSE),"")</f>
        <v/>
      </c>
      <c r="E1637" s="60"/>
      <c r="F1637" s="61"/>
      <c r="G1637" s="62"/>
      <c r="H1637" s="61"/>
      <c r="I1637" s="60"/>
      <c r="AJ1637" s="3" t="str">
        <f>IF(AND(NOT(ISERR(FIND('كارت صنف'!$J$1,D1637&amp;C1637))),E1637&gt;='كارت صنف'!$J$2,E1637&lt;='كارت صنف'!$J$3),COUNT($AJ$2:AJ1636)+1,"")</f>
        <v/>
      </c>
    </row>
    <row r="1638" spans="1:36" ht="27" thickTop="1" thickBot="1">
      <c r="A1638" s="56"/>
      <c r="B1638" s="57"/>
      <c r="C1638" s="58"/>
      <c r="D1638" s="59" t="str">
        <f>IFERROR(VLOOKUP(C1638,'تكويد صنف_ارصدة'!$A$5:B2135,2,FALSE),"")</f>
        <v/>
      </c>
      <c r="E1638" s="60"/>
      <c r="F1638" s="61"/>
      <c r="G1638" s="62"/>
      <c r="H1638" s="61"/>
      <c r="I1638" s="60"/>
      <c r="AJ1638" s="3" t="str">
        <f>IF(AND(NOT(ISERR(FIND('كارت صنف'!$J$1,D1638&amp;C1638))),E1638&gt;='كارت صنف'!$J$2,E1638&lt;='كارت صنف'!$J$3),COUNT($AJ$2:AJ1637)+1,"")</f>
        <v/>
      </c>
    </row>
    <row r="1639" spans="1:36" ht="27" thickTop="1" thickBot="1">
      <c r="A1639" s="56"/>
      <c r="B1639" s="57"/>
      <c r="C1639" s="58"/>
      <c r="D1639" s="59" t="str">
        <f>IFERROR(VLOOKUP(C1639,'تكويد صنف_ارصدة'!$A$5:B2136,2,FALSE),"")</f>
        <v/>
      </c>
      <c r="E1639" s="60"/>
      <c r="F1639" s="61"/>
      <c r="G1639" s="62"/>
      <c r="H1639" s="61"/>
      <c r="I1639" s="60"/>
      <c r="AJ1639" s="3" t="str">
        <f>IF(AND(NOT(ISERR(FIND('كارت صنف'!$J$1,D1639&amp;C1639))),E1639&gt;='كارت صنف'!$J$2,E1639&lt;='كارت صنف'!$J$3),COUNT($AJ$2:AJ1638)+1,"")</f>
        <v/>
      </c>
    </row>
    <row r="1640" spans="1:36" ht="27" thickTop="1" thickBot="1">
      <c r="A1640" s="56"/>
      <c r="B1640" s="57"/>
      <c r="C1640" s="58"/>
      <c r="D1640" s="59" t="str">
        <f>IFERROR(VLOOKUP(C1640,'تكويد صنف_ارصدة'!$A$5:B2137,2,FALSE),"")</f>
        <v/>
      </c>
      <c r="E1640" s="60"/>
      <c r="F1640" s="61"/>
      <c r="G1640" s="62"/>
      <c r="H1640" s="61"/>
      <c r="I1640" s="60"/>
      <c r="AJ1640" s="3" t="str">
        <f>IF(AND(NOT(ISERR(FIND('كارت صنف'!$J$1,D1640&amp;C1640))),E1640&gt;='كارت صنف'!$J$2,E1640&lt;='كارت صنف'!$J$3),COUNT($AJ$2:AJ1639)+1,"")</f>
        <v/>
      </c>
    </row>
    <row r="1641" spans="1:36" ht="27" thickTop="1" thickBot="1">
      <c r="A1641" s="56"/>
      <c r="B1641" s="57"/>
      <c r="C1641" s="58"/>
      <c r="D1641" s="59" t="str">
        <f>IFERROR(VLOOKUP(C1641,'تكويد صنف_ارصدة'!$A$5:B2138,2,FALSE),"")</f>
        <v/>
      </c>
      <c r="E1641" s="60"/>
      <c r="F1641" s="61"/>
      <c r="G1641" s="62"/>
      <c r="H1641" s="61"/>
      <c r="I1641" s="60"/>
      <c r="AJ1641" s="3" t="str">
        <f>IF(AND(NOT(ISERR(FIND('كارت صنف'!$J$1,D1641&amp;C1641))),E1641&gt;='كارت صنف'!$J$2,E1641&lt;='كارت صنف'!$J$3),COUNT($AJ$2:AJ1640)+1,"")</f>
        <v/>
      </c>
    </row>
    <row r="1642" spans="1:36" ht="27" thickTop="1" thickBot="1">
      <c r="A1642" s="56"/>
      <c r="B1642" s="57"/>
      <c r="C1642" s="58"/>
      <c r="D1642" s="59" t="str">
        <f>IFERROR(VLOOKUP(C1642,'تكويد صنف_ارصدة'!$A$5:B2139,2,FALSE),"")</f>
        <v/>
      </c>
      <c r="E1642" s="60"/>
      <c r="F1642" s="61"/>
      <c r="G1642" s="62"/>
      <c r="H1642" s="61"/>
      <c r="I1642" s="60"/>
      <c r="AJ1642" s="3" t="str">
        <f>IF(AND(NOT(ISERR(FIND('كارت صنف'!$J$1,D1642&amp;C1642))),E1642&gt;='كارت صنف'!$J$2,E1642&lt;='كارت صنف'!$J$3),COUNT($AJ$2:AJ1641)+1,"")</f>
        <v/>
      </c>
    </row>
    <row r="1643" spans="1:36" ht="27" thickTop="1" thickBot="1">
      <c r="A1643" s="56"/>
      <c r="B1643" s="57"/>
      <c r="C1643" s="58"/>
      <c r="D1643" s="59" t="str">
        <f>IFERROR(VLOOKUP(C1643,'تكويد صنف_ارصدة'!$A$5:B2140,2,FALSE),"")</f>
        <v/>
      </c>
      <c r="E1643" s="60"/>
      <c r="F1643" s="61"/>
      <c r="G1643" s="62"/>
      <c r="H1643" s="61"/>
      <c r="I1643" s="60"/>
      <c r="AJ1643" s="3" t="str">
        <f>IF(AND(NOT(ISERR(FIND('كارت صنف'!$J$1,D1643&amp;C1643))),E1643&gt;='كارت صنف'!$J$2,E1643&lt;='كارت صنف'!$J$3),COUNT($AJ$2:AJ1642)+1,"")</f>
        <v/>
      </c>
    </row>
    <row r="1644" spans="1:36" ht="27" thickTop="1" thickBot="1">
      <c r="A1644" s="56"/>
      <c r="B1644" s="57"/>
      <c r="C1644" s="58"/>
      <c r="D1644" s="59" t="str">
        <f>IFERROR(VLOOKUP(C1644,'تكويد صنف_ارصدة'!$A$5:B2141,2,FALSE),"")</f>
        <v/>
      </c>
      <c r="E1644" s="60"/>
      <c r="F1644" s="61"/>
      <c r="G1644" s="62"/>
      <c r="H1644" s="61"/>
      <c r="I1644" s="60"/>
      <c r="AJ1644" s="3" t="str">
        <f>IF(AND(NOT(ISERR(FIND('كارت صنف'!$J$1,D1644&amp;C1644))),E1644&gt;='كارت صنف'!$J$2,E1644&lt;='كارت صنف'!$J$3),COUNT($AJ$2:AJ1643)+1,"")</f>
        <v/>
      </c>
    </row>
    <row r="1645" spans="1:36" ht="27" thickTop="1" thickBot="1">
      <c r="A1645" s="56"/>
      <c r="B1645" s="57"/>
      <c r="C1645" s="58"/>
      <c r="D1645" s="59" t="str">
        <f>IFERROR(VLOOKUP(C1645,'تكويد صنف_ارصدة'!$A$5:B2142,2,FALSE),"")</f>
        <v/>
      </c>
      <c r="E1645" s="60"/>
      <c r="F1645" s="61"/>
      <c r="G1645" s="62"/>
      <c r="H1645" s="61"/>
      <c r="I1645" s="60"/>
      <c r="AJ1645" s="3" t="str">
        <f>IF(AND(NOT(ISERR(FIND('كارت صنف'!$J$1,D1645&amp;C1645))),E1645&gt;='كارت صنف'!$J$2,E1645&lt;='كارت صنف'!$J$3),COUNT($AJ$2:AJ1644)+1,"")</f>
        <v/>
      </c>
    </row>
    <row r="1646" spans="1:36" ht="27" thickTop="1" thickBot="1">
      <c r="A1646" s="56"/>
      <c r="B1646" s="57"/>
      <c r="C1646" s="58"/>
      <c r="D1646" s="59" t="str">
        <f>IFERROR(VLOOKUP(C1646,'تكويد صنف_ارصدة'!$A$5:B2143,2,FALSE),"")</f>
        <v/>
      </c>
      <c r="E1646" s="60"/>
      <c r="F1646" s="61"/>
      <c r="G1646" s="62"/>
      <c r="H1646" s="61"/>
      <c r="I1646" s="60"/>
      <c r="AJ1646" s="3" t="str">
        <f>IF(AND(NOT(ISERR(FIND('كارت صنف'!$J$1,D1646&amp;C1646))),E1646&gt;='كارت صنف'!$J$2,E1646&lt;='كارت صنف'!$J$3),COUNT($AJ$2:AJ1645)+1,"")</f>
        <v/>
      </c>
    </row>
    <row r="1647" spans="1:36" ht="27" thickTop="1" thickBot="1">
      <c r="A1647" s="56"/>
      <c r="B1647" s="57"/>
      <c r="C1647" s="58"/>
      <c r="D1647" s="59" t="str">
        <f>IFERROR(VLOOKUP(C1647,'تكويد صنف_ارصدة'!$A$5:B2144,2,FALSE),"")</f>
        <v/>
      </c>
      <c r="E1647" s="60"/>
      <c r="F1647" s="61"/>
      <c r="G1647" s="62"/>
      <c r="H1647" s="61"/>
      <c r="I1647" s="60"/>
      <c r="AJ1647" s="3" t="str">
        <f>IF(AND(NOT(ISERR(FIND('كارت صنف'!$J$1,D1647&amp;C1647))),E1647&gt;='كارت صنف'!$J$2,E1647&lt;='كارت صنف'!$J$3),COUNT($AJ$2:AJ1646)+1,"")</f>
        <v/>
      </c>
    </row>
    <row r="1648" spans="1:36" ht="27" thickTop="1" thickBot="1">
      <c r="A1648" s="56"/>
      <c r="B1648" s="57"/>
      <c r="C1648" s="58"/>
      <c r="D1648" s="59" t="str">
        <f>IFERROR(VLOOKUP(C1648,'تكويد صنف_ارصدة'!$A$5:B2145,2,FALSE),"")</f>
        <v/>
      </c>
      <c r="E1648" s="60"/>
      <c r="F1648" s="61"/>
      <c r="G1648" s="62"/>
      <c r="H1648" s="61"/>
      <c r="I1648" s="60"/>
      <c r="AJ1648" s="3" t="str">
        <f>IF(AND(NOT(ISERR(FIND('كارت صنف'!$J$1,D1648&amp;C1648))),E1648&gt;='كارت صنف'!$J$2,E1648&lt;='كارت صنف'!$J$3),COUNT($AJ$2:AJ1647)+1,"")</f>
        <v/>
      </c>
    </row>
    <row r="1649" spans="1:36" ht="27" thickTop="1" thickBot="1">
      <c r="A1649" s="56"/>
      <c r="B1649" s="57"/>
      <c r="C1649" s="58"/>
      <c r="D1649" s="59" t="str">
        <f>IFERROR(VLOOKUP(C1649,'تكويد صنف_ارصدة'!$A$5:B2146,2,FALSE),"")</f>
        <v/>
      </c>
      <c r="E1649" s="60"/>
      <c r="F1649" s="61"/>
      <c r="G1649" s="62"/>
      <c r="H1649" s="61"/>
      <c r="I1649" s="60"/>
      <c r="AJ1649" s="3" t="str">
        <f>IF(AND(NOT(ISERR(FIND('كارت صنف'!$J$1,D1649&amp;C1649))),E1649&gt;='كارت صنف'!$J$2,E1649&lt;='كارت صنف'!$J$3),COUNT($AJ$2:AJ1648)+1,"")</f>
        <v/>
      </c>
    </row>
    <row r="1650" spans="1:36" ht="27" thickTop="1" thickBot="1">
      <c r="A1650" s="56"/>
      <c r="B1650" s="57"/>
      <c r="C1650" s="58"/>
      <c r="D1650" s="59" t="str">
        <f>IFERROR(VLOOKUP(C1650,'تكويد صنف_ارصدة'!$A$5:B2147,2,FALSE),"")</f>
        <v/>
      </c>
      <c r="E1650" s="60"/>
      <c r="F1650" s="61"/>
      <c r="G1650" s="62"/>
      <c r="H1650" s="61"/>
      <c r="I1650" s="60"/>
      <c r="AJ1650" s="3" t="str">
        <f>IF(AND(NOT(ISERR(FIND('كارت صنف'!$J$1,D1650&amp;C1650))),E1650&gt;='كارت صنف'!$J$2,E1650&lt;='كارت صنف'!$J$3),COUNT($AJ$2:AJ1649)+1,"")</f>
        <v/>
      </c>
    </row>
    <row r="1651" spans="1:36" ht="27" thickTop="1" thickBot="1">
      <c r="A1651" s="56"/>
      <c r="B1651" s="57"/>
      <c r="C1651" s="58"/>
      <c r="D1651" s="59" t="str">
        <f>IFERROR(VLOOKUP(C1651,'تكويد صنف_ارصدة'!$A$5:B2148,2,FALSE),"")</f>
        <v/>
      </c>
      <c r="E1651" s="60"/>
      <c r="F1651" s="61"/>
      <c r="G1651" s="62"/>
      <c r="H1651" s="61"/>
      <c r="I1651" s="60"/>
      <c r="AJ1651" s="3" t="str">
        <f>IF(AND(NOT(ISERR(FIND('كارت صنف'!$J$1,D1651&amp;C1651))),E1651&gt;='كارت صنف'!$J$2,E1651&lt;='كارت صنف'!$J$3),COUNT($AJ$2:AJ1650)+1,"")</f>
        <v/>
      </c>
    </row>
    <row r="1652" spans="1:36" ht="27" thickTop="1" thickBot="1">
      <c r="A1652" s="56"/>
      <c r="B1652" s="57"/>
      <c r="C1652" s="58"/>
      <c r="D1652" s="59" t="str">
        <f>IFERROR(VLOOKUP(C1652,'تكويد صنف_ارصدة'!$A$5:B2149,2,FALSE),"")</f>
        <v/>
      </c>
      <c r="E1652" s="60"/>
      <c r="F1652" s="61"/>
      <c r="G1652" s="62"/>
      <c r="H1652" s="61"/>
      <c r="I1652" s="60"/>
      <c r="AJ1652" s="3" t="str">
        <f>IF(AND(NOT(ISERR(FIND('كارت صنف'!$J$1,D1652&amp;C1652))),E1652&gt;='كارت صنف'!$J$2,E1652&lt;='كارت صنف'!$J$3),COUNT($AJ$2:AJ1651)+1,"")</f>
        <v/>
      </c>
    </row>
    <row r="1653" spans="1:36" ht="27" thickTop="1" thickBot="1">
      <c r="A1653" s="56"/>
      <c r="B1653" s="57"/>
      <c r="C1653" s="58"/>
      <c r="D1653" s="59" t="str">
        <f>IFERROR(VLOOKUP(C1653,'تكويد صنف_ارصدة'!$A$5:B2150,2,FALSE),"")</f>
        <v/>
      </c>
      <c r="E1653" s="60"/>
      <c r="F1653" s="61"/>
      <c r="G1653" s="62"/>
      <c r="H1653" s="61"/>
      <c r="I1653" s="60"/>
      <c r="AJ1653" s="3" t="str">
        <f>IF(AND(NOT(ISERR(FIND('كارت صنف'!$J$1,D1653&amp;C1653))),E1653&gt;='كارت صنف'!$J$2,E1653&lt;='كارت صنف'!$J$3),COUNT($AJ$2:AJ1652)+1,"")</f>
        <v/>
      </c>
    </row>
    <row r="1654" spans="1:36" ht="27" thickTop="1" thickBot="1">
      <c r="A1654" s="56"/>
      <c r="B1654" s="57"/>
      <c r="C1654" s="58"/>
      <c r="D1654" s="59" t="str">
        <f>IFERROR(VLOOKUP(C1654,'تكويد صنف_ارصدة'!$A$5:B2151,2,FALSE),"")</f>
        <v/>
      </c>
      <c r="E1654" s="60"/>
      <c r="F1654" s="61"/>
      <c r="G1654" s="62"/>
      <c r="H1654" s="61"/>
      <c r="I1654" s="60"/>
      <c r="AJ1654" s="3" t="str">
        <f>IF(AND(NOT(ISERR(FIND('كارت صنف'!$J$1,D1654&amp;C1654))),E1654&gt;='كارت صنف'!$J$2,E1654&lt;='كارت صنف'!$J$3),COUNT($AJ$2:AJ1653)+1,"")</f>
        <v/>
      </c>
    </row>
    <row r="1655" spans="1:36" ht="27" thickTop="1" thickBot="1">
      <c r="A1655" s="56"/>
      <c r="B1655" s="57"/>
      <c r="C1655" s="58"/>
      <c r="D1655" s="59" t="str">
        <f>IFERROR(VLOOKUP(C1655,'تكويد صنف_ارصدة'!$A$5:B2152,2,FALSE),"")</f>
        <v/>
      </c>
      <c r="E1655" s="60"/>
      <c r="F1655" s="61"/>
      <c r="G1655" s="62"/>
      <c r="H1655" s="61"/>
      <c r="I1655" s="60"/>
      <c r="AJ1655" s="3" t="str">
        <f>IF(AND(NOT(ISERR(FIND('كارت صنف'!$J$1,D1655&amp;C1655))),E1655&gt;='كارت صنف'!$J$2,E1655&lt;='كارت صنف'!$J$3),COUNT($AJ$2:AJ1654)+1,"")</f>
        <v/>
      </c>
    </row>
    <row r="1656" spans="1:36" ht="27" thickTop="1" thickBot="1">
      <c r="A1656" s="56"/>
      <c r="B1656" s="57"/>
      <c r="C1656" s="58"/>
      <c r="D1656" s="59" t="str">
        <f>IFERROR(VLOOKUP(C1656,'تكويد صنف_ارصدة'!$A$5:B2153,2,FALSE),"")</f>
        <v/>
      </c>
      <c r="E1656" s="60"/>
      <c r="F1656" s="61"/>
      <c r="G1656" s="62"/>
      <c r="H1656" s="61"/>
      <c r="I1656" s="60"/>
      <c r="AJ1656" s="3" t="str">
        <f>IF(AND(NOT(ISERR(FIND('كارت صنف'!$J$1,D1656&amp;C1656))),E1656&gt;='كارت صنف'!$J$2,E1656&lt;='كارت صنف'!$J$3),COUNT($AJ$2:AJ1655)+1,"")</f>
        <v/>
      </c>
    </row>
    <row r="1657" spans="1:36" ht="27" thickTop="1" thickBot="1">
      <c r="A1657" s="56"/>
      <c r="B1657" s="57"/>
      <c r="C1657" s="58"/>
      <c r="D1657" s="59" t="str">
        <f>IFERROR(VLOOKUP(C1657,'تكويد صنف_ارصدة'!$A$5:B2154,2,FALSE),"")</f>
        <v/>
      </c>
      <c r="E1657" s="60"/>
      <c r="F1657" s="61"/>
      <c r="G1657" s="62"/>
      <c r="H1657" s="61"/>
      <c r="I1657" s="60"/>
      <c r="AJ1657" s="3" t="str">
        <f>IF(AND(NOT(ISERR(FIND('كارت صنف'!$J$1,D1657&amp;C1657))),E1657&gt;='كارت صنف'!$J$2,E1657&lt;='كارت صنف'!$J$3),COUNT($AJ$2:AJ1656)+1,"")</f>
        <v/>
      </c>
    </row>
    <row r="1658" spans="1:36" ht="27" thickTop="1" thickBot="1">
      <c r="A1658" s="56"/>
      <c r="B1658" s="57"/>
      <c r="C1658" s="58"/>
      <c r="D1658" s="59" t="str">
        <f>IFERROR(VLOOKUP(C1658,'تكويد صنف_ارصدة'!$A$5:B2155,2,FALSE),"")</f>
        <v/>
      </c>
      <c r="E1658" s="60"/>
      <c r="F1658" s="61"/>
      <c r="G1658" s="62"/>
      <c r="H1658" s="61"/>
      <c r="I1658" s="60"/>
      <c r="AJ1658" s="3" t="str">
        <f>IF(AND(NOT(ISERR(FIND('كارت صنف'!$J$1,D1658&amp;C1658))),E1658&gt;='كارت صنف'!$J$2,E1658&lt;='كارت صنف'!$J$3),COUNT($AJ$2:AJ1657)+1,"")</f>
        <v/>
      </c>
    </row>
    <row r="1659" spans="1:36" ht="27" thickTop="1" thickBot="1">
      <c r="A1659" s="56"/>
      <c r="B1659" s="57"/>
      <c r="C1659" s="58"/>
      <c r="D1659" s="59" t="str">
        <f>IFERROR(VLOOKUP(C1659,'تكويد صنف_ارصدة'!$A$5:B2156,2,FALSE),"")</f>
        <v/>
      </c>
      <c r="E1659" s="60"/>
      <c r="F1659" s="61"/>
      <c r="G1659" s="62"/>
      <c r="H1659" s="61"/>
      <c r="I1659" s="60"/>
      <c r="AJ1659" s="3" t="str">
        <f>IF(AND(NOT(ISERR(FIND('كارت صنف'!$J$1,D1659&amp;C1659))),E1659&gt;='كارت صنف'!$J$2,E1659&lt;='كارت صنف'!$J$3),COUNT($AJ$2:AJ1658)+1,"")</f>
        <v/>
      </c>
    </row>
    <row r="1660" spans="1:36" ht="27" thickTop="1" thickBot="1">
      <c r="A1660" s="56"/>
      <c r="B1660" s="57"/>
      <c r="C1660" s="58"/>
      <c r="D1660" s="59" t="str">
        <f>IFERROR(VLOOKUP(C1660,'تكويد صنف_ارصدة'!$A$5:B2157,2,FALSE),"")</f>
        <v/>
      </c>
      <c r="E1660" s="60"/>
      <c r="F1660" s="61"/>
      <c r="G1660" s="62"/>
      <c r="H1660" s="61"/>
      <c r="I1660" s="60"/>
      <c r="AJ1660" s="3" t="str">
        <f>IF(AND(NOT(ISERR(FIND('كارت صنف'!$J$1,D1660&amp;C1660))),E1660&gt;='كارت صنف'!$J$2,E1660&lt;='كارت صنف'!$J$3),COUNT($AJ$2:AJ1659)+1,"")</f>
        <v/>
      </c>
    </row>
    <row r="1661" spans="1:36" ht="27" thickTop="1" thickBot="1">
      <c r="A1661" s="56"/>
      <c r="B1661" s="57"/>
      <c r="C1661" s="58"/>
      <c r="D1661" s="59" t="str">
        <f>IFERROR(VLOOKUP(C1661,'تكويد صنف_ارصدة'!$A$5:B2158,2,FALSE),"")</f>
        <v/>
      </c>
      <c r="E1661" s="60"/>
      <c r="F1661" s="61"/>
      <c r="G1661" s="62"/>
      <c r="H1661" s="61"/>
      <c r="I1661" s="60"/>
      <c r="AJ1661" s="3" t="str">
        <f>IF(AND(NOT(ISERR(FIND('كارت صنف'!$J$1,D1661&amp;C1661))),E1661&gt;='كارت صنف'!$J$2,E1661&lt;='كارت صنف'!$J$3),COUNT($AJ$2:AJ1660)+1,"")</f>
        <v/>
      </c>
    </row>
    <row r="1662" spans="1:36" ht="27" thickTop="1" thickBot="1">
      <c r="A1662" s="56"/>
      <c r="B1662" s="57"/>
      <c r="C1662" s="58"/>
      <c r="D1662" s="59" t="str">
        <f>IFERROR(VLOOKUP(C1662,'تكويد صنف_ارصدة'!$A$5:B2159,2,FALSE),"")</f>
        <v/>
      </c>
      <c r="E1662" s="60"/>
      <c r="F1662" s="61"/>
      <c r="G1662" s="62"/>
      <c r="H1662" s="61"/>
      <c r="I1662" s="60"/>
      <c r="AJ1662" s="3" t="str">
        <f>IF(AND(NOT(ISERR(FIND('كارت صنف'!$J$1,D1662&amp;C1662))),E1662&gt;='كارت صنف'!$J$2,E1662&lt;='كارت صنف'!$J$3),COUNT($AJ$2:AJ1661)+1,"")</f>
        <v/>
      </c>
    </row>
    <row r="1663" spans="1:36" ht="27" thickTop="1" thickBot="1">
      <c r="A1663" s="56"/>
      <c r="B1663" s="57"/>
      <c r="C1663" s="58"/>
      <c r="D1663" s="59" t="str">
        <f>IFERROR(VLOOKUP(C1663,'تكويد صنف_ارصدة'!$A$5:B2160,2,FALSE),"")</f>
        <v/>
      </c>
      <c r="E1663" s="60"/>
      <c r="F1663" s="61"/>
      <c r="G1663" s="62"/>
      <c r="H1663" s="61"/>
      <c r="I1663" s="60"/>
      <c r="AJ1663" s="3" t="str">
        <f>IF(AND(NOT(ISERR(FIND('كارت صنف'!$J$1,D1663&amp;C1663))),E1663&gt;='كارت صنف'!$J$2,E1663&lt;='كارت صنف'!$J$3),COUNT($AJ$2:AJ1662)+1,"")</f>
        <v/>
      </c>
    </row>
    <row r="1664" spans="1:36" ht="27" thickTop="1" thickBot="1">
      <c r="A1664" s="56"/>
      <c r="B1664" s="57"/>
      <c r="C1664" s="58"/>
      <c r="D1664" s="59" t="str">
        <f>IFERROR(VLOOKUP(C1664,'تكويد صنف_ارصدة'!$A$5:B2161,2,FALSE),"")</f>
        <v/>
      </c>
      <c r="E1664" s="60"/>
      <c r="F1664" s="61"/>
      <c r="G1664" s="62"/>
      <c r="H1664" s="61"/>
      <c r="I1664" s="60"/>
      <c r="AJ1664" s="3" t="str">
        <f>IF(AND(NOT(ISERR(FIND('كارت صنف'!$J$1,D1664&amp;C1664))),E1664&gt;='كارت صنف'!$J$2,E1664&lt;='كارت صنف'!$J$3),COUNT($AJ$2:AJ1663)+1,"")</f>
        <v/>
      </c>
    </row>
    <row r="1665" spans="1:36" ht="27" thickTop="1" thickBot="1">
      <c r="A1665" s="56"/>
      <c r="B1665" s="57"/>
      <c r="C1665" s="58"/>
      <c r="D1665" s="59" t="str">
        <f>IFERROR(VLOOKUP(C1665,'تكويد صنف_ارصدة'!$A$5:B2162,2,FALSE),"")</f>
        <v/>
      </c>
      <c r="E1665" s="60"/>
      <c r="F1665" s="61"/>
      <c r="G1665" s="62"/>
      <c r="H1665" s="61"/>
      <c r="I1665" s="60"/>
      <c r="AJ1665" s="3" t="str">
        <f>IF(AND(NOT(ISERR(FIND('كارت صنف'!$J$1,D1665&amp;C1665))),E1665&gt;='كارت صنف'!$J$2,E1665&lt;='كارت صنف'!$J$3),COUNT($AJ$2:AJ1664)+1,"")</f>
        <v/>
      </c>
    </row>
    <row r="1666" spans="1:36" ht="27" thickTop="1" thickBot="1">
      <c r="A1666" s="56"/>
      <c r="B1666" s="57"/>
      <c r="C1666" s="58"/>
      <c r="D1666" s="59" t="str">
        <f>IFERROR(VLOOKUP(C1666,'تكويد صنف_ارصدة'!$A$5:B2163,2,FALSE),"")</f>
        <v/>
      </c>
      <c r="E1666" s="60"/>
      <c r="F1666" s="61"/>
      <c r="G1666" s="62"/>
      <c r="H1666" s="61"/>
      <c r="I1666" s="60"/>
      <c r="AJ1666" s="3" t="str">
        <f>IF(AND(NOT(ISERR(FIND('كارت صنف'!$J$1,D1666&amp;C1666))),E1666&gt;='كارت صنف'!$J$2,E1666&lt;='كارت صنف'!$J$3),COUNT($AJ$2:AJ1665)+1,"")</f>
        <v/>
      </c>
    </row>
    <row r="1667" spans="1:36" ht="27" thickTop="1" thickBot="1">
      <c r="A1667" s="56"/>
      <c r="B1667" s="57"/>
      <c r="C1667" s="58"/>
      <c r="D1667" s="59" t="str">
        <f>IFERROR(VLOOKUP(C1667,'تكويد صنف_ارصدة'!$A$5:B2164,2,FALSE),"")</f>
        <v/>
      </c>
      <c r="E1667" s="60"/>
      <c r="F1667" s="61"/>
      <c r="G1667" s="62"/>
      <c r="H1667" s="61"/>
      <c r="I1667" s="60"/>
      <c r="AJ1667" s="3" t="str">
        <f>IF(AND(NOT(ISERR(FIND('كارت صنف'!$J$1,D1667&amp;C1667))),E1667&gt;='كارت صنف'!$J$2,E1667&lt;='كارت صنف'!$J$3),COUNT($AJ$2:AJ1666)+1,"")</f>
        <v/>
      </c>
    </row>
    <row r="1668" spans="1:36" ht="27" thickTop="1" thickBot="1">
      <c r="A1668" s="56"/>
      <c r="B1668" s="57"/>
      <c r="C1668" s="58"/>
      <c r="D1668" s="59" t="str">
        <f>IFERROR(VLOOKUP(C1668,'تكويد صنف_ارصدة'!$A$5:B2165,2,FALSE),"")</f>
        <v/>
      </c>
      <c r="E1668" s="60"/>
      <c r="F1668" s="61"/>
      <c r="G1668" s="62"/>
      <c r="H1668" s="61"/>
      <c r="I1668" s="60"/>
      <c r="AJ1668" s="3" t="str">
        <f>IF(AND(NOT(ISERR(FIND('كارت صنف'!$J$1,D1668&amp;C1668))),E1668&gt;='كارت صنف'!$J$2,E1668&lt;='كارت صنف'!$J$3),COUNT($AJ$2:AJ1667)+1,"")</f>
        <v/>
      </c>
    </row>
    <row r="1669" spans="1:36" ht="27" thickTop="1" thickBot="1">
      <c r="A1669" s="56"/>
      <c r="B1669" s="57"/>
      <c r="C1669" s="58"/>
      <c r="D1669" s="59" t="str">
        <f>IFERROR(VLOOKUP(C1669,'تكويد صنف_ارصدة'!$A$5:B2166,2,FALSE),"")</f>
        <v/>
      </c>
      <c r="E1669" s="60"/>
      <c r="F1669" s="61"/>
      <c r="G1669" s="62"/>
      <c r="H1669" s="61"/>
      <c r="I1669" s="60"/>
      <c r="AJ1669" s="3" t="str">
        <f>IF(AND(NOT(ISERR(FIND('كارت صنف'!$J$1,D1669&amp;C1669))),E1669&gt;='كارت صنف'!$J$2,E1669&lt;='كارت صنف'!$J$3),COUNT($AJ$2:AJ1668)+1,"")</f>
        <v/>
      </c>
    </row>
    <row r="1670" spans="1:36" ht="27" thickTop="1" thickBot="1">
      <c r="A1670" s="56"/>
      <c r="B1670" s="57"/>
      <c r="C1670" s="58"/>
      <c r="D1670" s="59" t="str">
        <f>IFERROR(VLOOKUP(C1670,'تكويد صنف_ارصدة'!$A$5:B2167,2,FALSE),"")</f>
        <v/>
      </c>
      <c r="E1670" s="60"/>
      <c r="F1670" s="61"/>
      <c r="G1670" s="62"/>
      <c r="H1670" s="61"/>
      <c r="I1670" s="60"/>
      <c r="AJ1670" s="3" t="str">
        <f>IF(AND(NOT(ISERR(FIND('كارت صنف'!$J$1,D1670&amp;C1670))),E1670&gt;='كارت صنف'!$J$2,E1670&lt;='كارت صنف'!$J$3),COUNT($AJ$2:AJ1669)+1,"")</f>
        <v/>
      </c>
    </row>
    <row r="1671" spans="1:36" ht="27" thickTop="1" thickBot="1">
      <c r="A1671" s="56"/>
      <c r="B1671" s="57"/>
      <c r="C1671" s="58"/>
      <c r="D1671" s="59" t="str">
        <f>IFERROR(VLOOKUP(C1671,'تكويد صنف_ارصدة'!$A$5:B2168,2,FALSE),"")</f>
        <v/>
      </c>
      <c r="E1671" s="60"/>
      <c r="F1671" s="61"/>
      <c r="G1671" s="62"/>
      <c r="H1671" s="61"/>
      <c r="I1671" s="60"/>
      <c r="AJ1671" s="3" t="str">
        <f>IF(AND(NOT(ISERR(FIND('كارت صنف'!$J$1,D1671&amp;C1671))),E1671&gt;='كارت صنف'!$J$2,E1671&lt;='كارت صنف'!$J$3),COUNT($AJ$2:AJ1670)+1,"")</f>
        <v/>
      </c>
    </row>
    <row r="1672" spans="1:36" ht="27" thickTop="1" thickBot="1">
      <c r="A1672" s="56"/>
      <c r="B1672" s="57"/>
      <c r="C1672" s="58"/>
      <c r="D1672" s="59" t="str">
        <f>IFERROR(VLOOKUP(C1672,'تكويد صنف_ارصدة'!$A$5:B2169,2,FALSE),"")</f>
        <v/>
      </c>
      <c r="E1672" s="60"/>
      <c r="F1672" s="61"/>
      <c r="G1672" s="62"/>
      <c r="H1672" s="61"/>
      <c r="I1672" s="60"/>
      <c r="AJ1672" s="3" t="str">
        <f>IF(AND(NOT(ISERR(FIND('كارت صنف'!$J$1,D1672&amp;C1672))),E1672&gt;='كارت صنف'!$J$2,E1672&lt;='كارت صنف'!$J$3),COUNT($AJ$2:AJ1671)+1,"")</f>
        <v/>
      </c>
    </row>
    <row r="1673" spans="1:36" ht="27" thickTop="1" thickBot="1">
      <c r="A1673" s="56"/>
      <c r="B1673" s="57"/>
      <c r="C1673" s="58"/>
      <c r="D1673" s="59" t="str">
        <f>IFERROR(VLOOKUP(C1673,'تكويد صنف_ارصدة'!$A$5:B2170,2,FALSE),"")</f>
        <v/>
      </c>
      <c r="E1673" s="60"/>
      <c r="F1673" s="61"/>
      <c r="G1673" s="62"/>
      <c r="H1673" s="61"/>
      <c r="I1673" s="60"/>
      <c r="AJ1673" s="3" t="str">
        <f>IF(AND(NOT(ISERR(FIND('كارت صنف'!$J$1,D1673&amp;C1673))),E1673&gt;='كارت صنف'!$J$2,E1673&lt;='كارت صنف'!$J$3),COUNT($AJ$2:AJ1672)+1,"")</f>
        <v/>
      </c>
    </row>
    <row r="1674" spans="1:36" ht="27" thickTop="1" thickBot="1">
      <c r="A1674" s="56"/>
      <c r="B1674" s="57"/>
      <c r="C1674" s="58"/>
      <c r="D1674" s="59" t="str">
        <f>IFERROR(VLOOKUP(C1674,'تكويد صنف_ارصدة'!$A$5:B2171,2,FALSE),"")</f>
        <v/>
      </c>
      <c r="E1674" s="60"/>
      <c r="F1674" s="61"/>
      <c r="G1674" s="62"/>
      <c r="H1674" s="61"/>
      <c r="I1674" s="60"/>
      <c r="AJ1674" s="3" t="str">
        <f>IF(AND(NOT(ISERR(FIND('كارت صنف'!$J$1,D1674&amp;C1674))),E1674&gt;='كارت صنف'!$J$2,E1674&lt;='كارت صنف'!$J$3),COUNT($AJ$2:AJ1673)+1,"")</f>
        <v/>
      </c>
    </row>
    <row r="1675" spans="1:36" ht="27" thickTop="1" thickBot="1">
      <c r="A1675" s="56"/>
      <c r="B1675" s="57"/>
      <c r="C1675" s="58"/>
      <c r="D1675" s="59" t="str">
        <f>IFERROR(VLOOKUP(C1675,'تكويد صنف_ارصدة'!$A$5:B2172,2,FALSE),"")</f>
        <v/>
      </c>
      <c r="E1675" s="60"/>
      <c r="F1675" s="61"/>
      <c r="G1675" s="62"/>
      <c r="H1675" s="61"/>
      <c r="I1675" s="60"/>
      <c r="AJ1675" s="3" t="str">
        <f>IF(AND(NOT(ISERR(FIND('كارت صنف'!$J$1,D1675&amp;C1675))),E1675&gt;='كارت صنف'!$J$2,E1675&lt;='كارت صنف'!$J$3),COUNT($AJ$2:AJ1674)+1,"")</f>
        <v/>
      </c>
    </row>
    <row r="1676" spans="1:36" ht="27" thickTop="1" thickBot="1">
      <c r="A1676" s="56"/>
      <c r="B1676" s="57"/>
      <c r="C1676" s="58"/>
      <c r="D1676" s="59" t="str">
        <f>IFERROR(VLOOKUP(C1676,'تكويد صنف_ارصدة'!$A$5:B2173,2,FALSE),"")</f>
        <v/>
      </c>
      <c r="E1676" s="60"/>
      <c r="F1676" s="61"/>
      <c r="G1676" s="62"/>
      <c r="H1676" s="61"/>
      <c r="I1676" s="60"/>
      <c r="AJ1676" s="3" t="str">
        <f>IF(AND(NOT(ISERR(FIND('كارت صنف'!$J$1,D1676&amp;C1676))),E1676&gt;='كارت صنف'!$J$2,E1676&lt;='كارت صنف'!$J$3),COUNT($AJ$2:AJ1675)+1,"")</f>
        <v/>
      </c>
    </row>
    <row r="1677" spans="1:36" ht="27" thickTop="1" thickBot="1">
      <c r="A1677" s="56"/>
      <c r="B1677" s="57"/>
      <c r="C1677" s="58"/>
      <c r="D1677" s="59" t="str">
        <f>IFERROR(VLOOKUP(C1677,'تكويد صنف_ارصدة'!$A$5:B2174,2,FALSE),"")</f>
        <v/>
      </c>
      <c r="E1677" s="60"/>
      <c r="F1677" s="61"/>
      <c r="G1677" s="62"/>
      <c r="H1677" s="61"/>
      <c r="I1677" s="60"/>
      <c r="AJ1677" s="3" t="str">
        <f>IF(AND(NOT(ISERR(FIND('كارت صنف'!$J$1,D1677&amp;C1677))),E1677&gt;='كارت صنف'!$J$2,E1677&lt;='كارت صنف'!$J$3),COUNT($AJ$2:AJ1676)+1,"")</f>
        <v/>
      </c>
    </row>
    <row r="1678" spans="1:36" ht="27" thickTop="1" thickBot="1">
      <c r="A1678" s="56"/>
      <c r="B1678" s="57"/>
      <c r="C1678" s="58"/>
      <c r="D1678" s="59" t="str">
        <f>IFERROR(VLOOKUP(C1678,'تكويد صنف_ارصدة'!$A$5:B2175,2,FALSE),"")</f>
        <v/>
      </c>
      <c r="E1678" s="60"/>
      <c r="F1678" s="61"/>
      <c r="G1678" s="62"/>
      <c r="H1678" s="61"/>
      <c r="I1678" s="60"/>
      <c r="AJ1678" s="3" t="str">
        <f>IF(AND(NOT(ISERR(FIND('كارت صنف'!$J$1,D1678&amp;C1678))),E1678&gt;='كارت صنف'!$J$2,E1678&lt;='كارت صنف'!$J$3),COUNT($AJ$2:AJ1677)+1,"")</f>
        <v/>
      </c>
    </row>
    <row r="1679" spans="1:36" ht="27" thickTop="1" thickBot="1">
      <c r="A1679" s="56"/>
      <c r="B1679" s="57"/>
      <c r="C1679" s="58"/>
      <c r="D1679" s="59" t="str">
        <f>IFERROR(VLOOKUP(C1679,'تكويد صنف_ارصدة'!$A$5:B2176,2,FALSE),"")</f>
        <v/>
      </c>
      <c r="E1679" s="60"/>
      <c r="F1679" s="61"/>
      <c r="G1679" s="62"/>
      <c r="H1679" s="61"/>
      <c r="I1679" s="60"/>
      <c r="AJ1679" s="3" t="str">
        <f>IF(AND(NOT(ISERR(FIND('كارت صنف'!$J$1,D1679&amp;C1679))),E1679&gt;='كارت صنف'!$J$2,E1679&lt;='كارت صنف'!$J$3),COUNT($AJ$2:AJ1678)+1,"")</f>
        <v/>
      </c>
    </row>
    <row r="1680" spans="1:36" ht="27" thickTop="1" thickBot="1">
      <c r="A1680" s="56"/>
      <c r="B1680" s="57"/>
      <c r="C1680" s="58"/>
      <c r="D1680" s="59" t="str">
        <f>IFERROR(VLOOKUP(C1680,'تكويد صنف_ارصدة'!$A$5:B2177,2,FALSE),"")</f>
        <v/>
      </c>
      <c r="E1680" s="60"/>
      <c r="F1680" s="61"/>
      <c r="G1680" s="62"/>
      <c r="H1680" s="61"/>
      <c r="I1680" s="60"/>
      <c r="AJ1680" s="3" t="str">
        <f>IF(AND(NOT(ISERR(FIND('كارت صنف'!$J$1,D1680&amp;C1680))),E1680&gt;='كارت صنف'!$J$2,E1680&lt;='كارت صنف'!$J$3),COUNT($AJ$2:AJ1679)+1,"")</f>
        <v/>
      </c>
    </row>
    <row r="1681" spans="1:36" ht="27" thickTop="1" thickBot="1">
      <c r="A1681" s="56"/>
      <c r="B1681" s="57"/>
      <c r="C1681" s="58"/>
      <c r="D1681" s="59" t="str">
        <f>IFERROR(VLOOKUP(C1681,'تكويد صنف_ارصدة'!$A$5:B2178,2,FALSE),"")</f>
        <v/>
      </c>
      <c r="E1681" s="60"/>
      <c r="F1681" s="61"/>
      <c r="G1681" s="62"/>
      <c r="H1681" s="61"/>
      <c r="I1681" s="60"/>
      <c r="AJ1681" s="3" t="str">
        <f>IF(AND(NOT(ISERR(FIND('كارت صنف'!$J$1,D1681&amp;C1681))),E1681&gt;='كارت صنف'!$J$2,E1681&lt;='كارت صنف'!$J$3),COUNT($AJ$2:AJ1680)+1,"")</f>
        <v/>
      </c>
    </row>
    <row r="1682" spans="1:36" ht="27" thickTop="1" thickBot="1">
      <c r="A1682" s="56"/>
      <c r="B1682" s="57"/>
      <c r="C1682" s="58"/>
      <c r="D1682" s="59" t="str">
        <f>IFERROR(VLOOKUP(C1682,'تكويد صنف_ارصدة'!$A$5:B2179,2,FALSE),"")</f>
        <v/>
      </c>
      <c r="E1682" s="60"/>
      <c r="F1682" s="61"/>
      <c r="G1682" s="62"/>
      <c r="H1682" s="61"/>
      <c r="I1682" s="60"/>
      <c r="AJ1682" s="3" t="str">
        <f>IF(AND(NOT(ISERR(FIND('كارت صنف'!$J$1,D1682&amp;C1682))),E1682&gt;='كارت صنف'!$J$2,E1682&lt;='كارت صنف'!$J$3),COUNT($AJ$2:AJ1681)+1,"")</f>
        <v/>
      </c>
    </row>
    <row r="1683" spans="1:36" ht="27" thickTop="1" thickBot="1">
      <c r="A1683" s="56"/>
      <c r="B1683" s="57"/>
      <c r="C1683" s="58"/>
      <c r="D1683" s="59" t="str">
        <f>IFERROR(VLOOKUP(C1683,'تكويد صنف_ارصدة'!$A$5:B2180,2,FALSE),"")</f>
        <v/>
      </c>
      <c r="E1683" s="60"/>
      <c r="F1683" s="61"/>
      <c r="G1683" s="62"/>
      <c r="H1683" s="61"/>
      <c r="I1683" s="60"/>
      <c r="AJ1683" s="3" t="str">
        <f>IF(AND(NOT(ISERR(FIND('كارت صنف'!$J$1,D1683&amp;C1683))),E1683&gt;='كارت صنف'!$J$2,E1683&lt;='كارت صنف'!$J$3),COUNT($AJ$2:AJ1682)+1,"")</f>
        <v/>
      </c>
    </row>
    <row r="1684" spans="1:36" ht="27" thickTop="1" thickBot="1">
      <c r="A1684" s="56"/>
      <c r="B1684" s="57"/>
      <c r="C1684" s="58"/>
      <c r="D1684" s="59" t="str">
        <f>IFERROR(VLOOKUP(C1684,'تكويد صنف_ارصدة'!$A$5:B2181,2,FALSE),"")</f>
        <v/>
      </c>
      <c r="E1684" s="60"/>
      <c r="F1684" s="61"/>
      <c r="G1684" s="62"/>
      <c r="H1684" s="61"/>
      <c r="I1684" s="60"/>
      <c r="AJ1684" s="3" t="str">
        <f>IF(AND(NOT(ISERR(FIND('كارت صنف'!$J$1,D1684&amp;C1684))),E1684&gt;='كارت صنف'!$J$2,E1684&lt;='كارت صنف'!$J$3),COUNT($AJ$2:AJ1683)+1,"")</f>
        <v/>
      </c>
    </row>
    <row r="1685" spans="1:36" ht="27" thickTop="1" thickBot="1">
      <c r="A1685" s="56"/>
      <c r="B1685" s="57"/>
      <c r="C1685" s="58"/>
      <c r="D1685" s="59" t="str">
        <f>IFERROR(VLOOKUP(C1685,'تكويد صنف_ارصدة'!$A$5:B2182,2,FALSE),"")</f>
        <v/>
      </c>
      <c r="E1685" s="60"/>
      <c r="F1685" s="61"/>
      <c r="G1685" s="62"/>
      <c r="H1685" s="61"/>
      <c r="I1685" s="60"/>
      <c r="AJ1685" s="3" t="str">
        <f>IF(AND(NOT(ISERR(FIND('كارت صنف'!$J$1,D1685&amp;C1685))),E1685&gt;='كارت صنف'!$J$2,E1685&lt;='كارت صنف'!$J$3),COUNT($AJ$2:AJ1684)+1,"")</f>
        <v/>
      </c>
    </row>
    <row r="1686" spans="1:36" ht="27" thickTop="1" thickBot="1">
      <c r="A1686" s="56"/>
      <c r="B1686" s="57"/>
      <c r="C1686" s="58"/>
      <c r="D1686" s="59" t="str">
        <f>IFERROR(VLOOKUP(C1686,'تكويد صنف_ارصدة'!$A$5:B2183,2,FALSE),"")</f>
        <v/>
      </c>
      <c r="E1686" s="60"/>
      <c r="F1686" s="61"/>
      <c r="G1686" s="62"/>
      <c r="H1686" s="61"/>
      <c r="I1686" s="60"/>
      <c r="AJ1686" s="3" t="str">
        <f>IF(AND(NOT(ISERR(FIND('كارت صنف'!$J$1,D1686&amp;C1686))),E1686&gt;='كارت صنف'!$J$2,E1686&lt;='كارت صنف'!$J$3),COUNT($AJ$2:AJ1685)+1,"")</f>
        <v/>
      </c>
    </row>
    <row r="1687" spans="1:36" ht="27" thickTop="1" thickBot="1">
      <c r="A1687" s="56"/>
      <c r="B1687" s="57"/>
      <c r="C1687" s="58"/>
      <c r="D1687" s="59" t="str">
        <f>IFERROR(VLOOKUP(C1687,'تكويد صنف_ارصدة'!$A$5:B2184,2,FALSE),"")</f>
        <v/>
      </c>
      <c r="E1687" s="60"/>
      <c r="F1687" s="61"/>
      <c r="G1687" s="62"/>
      <c r="H1687" s="61"/>
      <c r="I1687" s="60"/>
      <c r="AJ1687" s="3" t="str">
        <f>IF(AND(NOT(ISERR(FIND('كارت صنف'!$J$1,D1687&amp;C1687))),E1687&gt;='كارت صنف'!$J$2,E1687&lt;='كارت صنف'!$J$3),COUNT($AJ$2:AJ1686)+1,"")</f>
        <v/>
      </c>
    </row>
    <row r="1688" spans="1:36" ht="27" thickTop="1" thickBot="1">
      <c r="A1688" s="56"/>
      <c r="B1688" s="57"/>
      <c r="C1688" s="58"/>
      <c r="D1688" s="59" t="str">
        <f>IFERROR(VLOOKUP(C1688,'تكويد صنف_ارصدة'!$A$5:B2185,2,FALSE),"")</f>
        <v/>
      </c>
      <c r="E1688" s="60"/>
      <c r="F1688" s="61"/>
      <c r="G1688" s="62"/>
      <c r="H1688" s="61"/>
      <c r="I1688" s="60"/>
      <c r="AJ1688" s="3" t="str">
        <f>IF(AND(NOT(ISERR(FIND('كارت صنف'!$J$1,D1688&amp;C1688))),E1688&gt;='كارت صنف'!$J$2,E1688&lt;='كارت صنف'!$J$3),COUNT($AJ$2:AJ1687)+1,"")</f>
        <v/>
      </c>
    </row>
    <row r="1689" spans="1:36" ht="27" thickTop="1" thickBot="1">
      <c r="A1689" s="56"/>
      <c r="B1689" s="57"/>
      <c r="C1689" s="58"/>
      <c r="D1689" s="59" t="str">
        <f>IFERROR(VLOOKUP(C1689,'تكويد صنف_ارصدة'!$A$5:B2186,2,FALSE),"")</f>
        <v/>
      </c>
      <c r="E1689" s="60"/>
      <c r="F1689" s="61"/>
      <c r="G1689" s="62"/>
      <c r="H1689" s="61"/>
      <c r="I1689" s="60"/>
      <c r="AJ1689" s="3" t="str">
        <f>IF(AND(NOT(ISERR(FIND('كارت صنف'!$J$1,D1689&amp;C1689))),E1689&gt;='كارت صنف'!$J$2,E1689&lt;='كارت صنف'!$J$3),COUNT($AJ$2:AJ1688)+1,"")</f>
        <v/>
      </c>
    </row>
    <row r="1690" spans="1:36" ht="27" thickTop="1" thickBot="1">
      <c r="A1690" s="56"/>
      <c r="B1690" s="57"/>
      <c r="C1690" s="58"/>
      <c r="D1690" s="59" t="str">
        <f>IFERROR(VLOOKUP(C1690,'تكويد صنف_ارصدة'!$A$5:B2187,2,FALSE),"")</f>
        <v/>
      </c>
      <c r="E1690" s="60"/>
      <c r="F1690" s="61"/>
      <c r="G1690" s="62"/>
      <c r="H1690" s="61"/>
      <c r="I1690" s="60"/>
      <c r="AJ1690" s="3" t="str">
        <f>IF(AND(NOT(ISERR(FIND('كارت صنف'!$J$1,D1690&amp;C1690))),E1690&gt;='كارت صنف'!$J$2,E1690&lt;='كارت صنف'!$J$3),COUNT($AJ$2:AJ1689)+1,"")</f>
        <v/>
      </c>
    </row>
    <row r="1691" spans="1:36" ht="27" thickTop="1" thickBot="1">
      <c r="A1691" s="56"/>
      <c r="B1691" s="57"/>
      <c r="C1691" s="58"/>
      <c r="D1691" s="59" t="str">
        <f>IFERROR(VLOOKUP(C1691,'تكويد صنف_ارصدة'!$A$5:B2188,2,FALSE),"")</f>
        <v/>
      </c>
      <c r="E1691" s="60"/>
      <c r="F1691" s="61"/>
      <c r="G1691" s="62"/>
      <c r="H1691" s="61"/>
      <c r="I1691" s="60"/>
      <c r="AJ1691" s="3" t="str">
        <f>IF(AND(NOT(ISERR(FIND('كارت صنف'!$J$1,D1691&amp;C1691))),E1691&gt;='كارت صنف'!$J$2,E1691&lt;='كارت صنف'!$J$3),COUNT($AJ$2:AJ1690)+1,"")</f>
        <v/>
      </c>
    </row>
    <row r="1692" spans="1:36" ht="27" thickTop="1" thickBot="1">
      <c r="A1692" s="56"/>
      <c r="B1692" s="57"/>
      <c r="C1692" s="58"/>
      <c r="D1692" s="59" t="str">
        <f>IFERROR(VLOOKUP(C1692,'تكويد صنف_ارصدة'!$A$5:B2189,2,FALSE),"")</f>
        <v/>
      </c>
      <c r="E1692" s="60"/>
      <c r="F1692" s="61"/>
      <c r="G1692" s="62"/>
      <c r="H1692" s="61"/>
      <c r="I1692" s="60"/>
      <c r="AJ1692" s="3" t="str">
        <f>IF(AND(NOT(ISERR(FIND('كارت صنف'!$J$1,D1692&amp;C1692))),E1692&gt;='كارت صنف'!$J$2,E1692&lt;='كارت صنف'!$J$3),COUNT($AJ$2:AJ1691)+1,"")</f>
        <v/>
      </c>
    </row>
    <row r="1693" spans="1:36" ht="27" thickTop="1" thickBot="1">
      <c r="A1693" s="56"/>
      <c r="B1693" s="57"/>
      <c r="C1693" s="58"/>
      <c r="D1693" s="59" t="str">
        <f>IFERROR(VLOOKUP(C1693,'تكويد صنف_ارصدة'!$A$5:B2190,2,FALSE),"")</f>
        <v/>
      </c>
      <c r="E1693" s="60"/>
      <c r="F1693" s="61"/>
      <c r="G1693" s="62"/>
      <c r="H1693" s="61"/>
      <c r="I1693" s="60"/>
      <c r="AJ1693" s="3" t="str">
        <f>IF(AND(NOT(ISERR(FIND('كارت صنف'!$J$1,D1693&amp;C1693))),E1693&gt;='كارت صنف'!$J$2,E1693&lt;='كارت صنف'!$J$3),COUNT($AJ$2:AJ1692)+1,"")</f>
        <v/>
      </c>
    </row>
    <row r="1694" spans="1:36" ht="27" thickTop="1" thickBot="1">
      <c r="A1694" s="56"/>
      <c r="B1694" s="57"/>
      <c r="C1694" s="58"/>
      <c r="D1694" s="59" t="str">
        <f>IFERROR(VLOOKUP(C1694,'تكويد صنف_ارصدة'!$A$5:B2191,2,FALSE),"")</f>
        <v/>
      </c>
      <c r="E1694" s="60"/>
      <c r="F1694" s="61"/>
      <c r="G1694" s="62"/>
      <c r="H1694" s="61"/>
      <c r="I1694" s="60"/>
      <c r="AJ1694" s="3" t="str">
        <f>IF(AND(NOT(ISERR(FIND('كارت صنف'!$J$1,D1694&amp;C1694))),E1694&gt;='كارت صنف'!$J$2,E1694&lt;='كارت صنف'!$J$3),COUNT($AJ$2:AJ1693)+1,"")</f>
        <v/>
      </c>
    </row>
    <row r="1695" spans="1:36" ht="27" thickTop="1" thickBot="1">
      <c r="A1695" s="56"/>
      <c r="B1695" s="57"/>
      <c r="C1695" s="58"/>
      <c r="D1695" s="59" t="str">
        <f>IFERROR(VLOOKUP(C1695,'تكويد صنف_ارصدة'!$A$5:B2192,2,FALSE),"")</f>
        <v/>
      </c>
      <c r="E1695" s="60"/>
      <c r="F1695" s="61"/>
      <c r="G1695" s="62"/>
      <c r="H1695" s="61"/>
      <c r="I1695" s="60"/>
      <c r="AJ1695" s="3" t="str">
        <f>IF(AND(NOT(ISERR(FIND('كارت صنف'!$J$1,D1695&amp;C1695))),E1695&gt;='كارت صنف'!$J$2,E1695&lt;='كارت صنف'!$J$3),COUNT($AJ$2:AJ1694)+1,"")</f>
        <v/>
      </c>
    </row>
    <row r="1696" spans="1:36" ht="27" thickTop="1" thickBot="1">
      <c r="A1696" s="56"/>
      <c r="B1696" s="57"/>
      <c r="C1696" s="58"/>
      <c r="D1696" s="59" t="str">
        <f>IFERROR(VLOOKUP(C1696,'تكويد صنف_ارصدة'!$A$5:B2193,2,FALSE),"")</f>
        <v/>
      </c>
      <c r="E1696" s="60"/>
      <c r="F1696" s="61"/>
      <c r="G1696" s="62"/>
      <c r="H1696" s="61"/>
      <c r="I1696" s="60"/>
      <c r="AJ1696" s="3" t="str">
        <f>IF(AND(NOT(ISERR(FIND('كارت صنف'!$J$1,D1696&amp;C1696))),E1696&gt;='كارت صنف'!$J$2,E1696&lt;='كارت صنف'!$J$3),COUNT($AJ$2:AJ1695)+1,"")</f>
        <v/>
      </c>
    </row>
    <row r="1697" spans="1:36" ht="27" thickTop="1" thickBot="1">
      <c r="A1697" s="56"/>
      <c r="B1697" s="57"/>
      <c r="C1697" s="58"/>
      <c r="D1697" s="59" t="str">
        <f>IFERROR(VLOOKUP(C1697,'تكويد صنف_ارصدة'!$A$5:B2194,2,FALSE),"")</f>
        <v/>
      </c>
      <c r="E1697" s="60"/>
      <c r="F1697" s="61"/>
      <c r="G1697" s="62"/>
      <c r="H1697" s="61"/>
      <c r="I1697" s="60"/>
      <c r="AJ1697" s="3" t="str">
        <f>IF(AND(NOT(ISERR(FIND('كارت صنف'!$J$1,D1697&amp;C1697))),E1697&gt;='كارت صنف'!$J$2,E1697&lt;='كارت صنف'!$J$3),COUNT($AJ$2:AJ1696)+1,"")</f>
        <v/>
      </c>
    </row>
    <row r="1698" spans="1:36" ht="27" thickTop="1" thickBot="1">
      <c r="A1698" s="56"/>
      <c r="B1698" s="57"/>
      <c r="C1698" s="58"/>
      <c r="D1698" s="59" t="str">
        <f>IFERROR(VLOOKUP(C1698,'تكويد صنف_ارصدة'!$A$5:B2195,2,FALSE),"")</f>
        <v/>
      </c>
      <c r="E1698" s="60"/>
      <c r="F1698" s="61"/>
      <c r="G1698" s="62"/>
      <c r="H1698" s="61"/>
      <c r="I1698" s="60"/>
      <c r="AJ1698" s="3" t="str">
        <f>IF(AND(NOT(ISERR(FIND('كارت صنف'!$J$1,D1698&amp;C1698))),E1698&gt;='كارت صنف'!$J$2,E1698&lt;='كارت صنف'!$J$3),COUNT($AJ$2:AJ1697)+1,"")</f>
        <v/>
      </c>
    </row>
    <row r="1699" spans="1:36" ht="27" thickTop="1" thickBot="1">
      <c r="A1699" s="56"/>
      <c r="B1699" s="57"/>
      <c r="C1699" s="58"/>
      <c r="D1699" s="59" t="str">
        <f>IFERROR(VLOOKUP(C1699,'تكويد صنف_ارصدة'!$A$5:B2196,2,FALSE),"")</f>
        <v/>
      </c>
      <c r="E1699" s="60"/>
      <c r="F1699" s="61"/>
      <c r="G1699" s="62"/>
      <c r="H1699" s="61"/>
      <c r="I1699" s="60"/>
      <c r="AJ1699" s="3" t="str">
        <f>IF(AND(NOT(ISERR(FIND('كارت صنف'!$J$1,D1699&amp;C1699))),E1699&gt;='كارت صنف'!$J$2,E1699&lt;='كارت صنف'!$J$3),COUNT($AJ$2:AJ1698)+1,"")</f>
        <v/>
      </c>
    </row>
    <row r="1700" spans="1:36" ht="27" thickTop="1" thickBot="1">
      <c r="A1700" s="56"/>
      <c r="B1700" s="57"/>
      <c r="C1700" s="58"/>
      <c r="D1700" s="59" t="str">
        <f>IFERROR(VLOOKUP(C1700,'تكويد صنف_ارصدة'!$A$5:B2197,2,FALSE),"")</f>
        <v/>
      </c>
      <c r="E1700" s="60"/>
      <c r="F1700" s="61"/>
      <c r="G1700" s="62"/>
      <c r="H1700" s="61"/>
      <c r="I1700" s="60"/>
      <c r="AJ1700" s="3" t="str">
        <f>IF(AND(NOT(ISERR(FIND('كارت صنف'!$J$1,D1700&amp;C1700))),E1700&gt;='كارت صنف'!$J$2,E1700&lt;='كارت صنف'!$J$3),COUNT($AJ$2:AJ1699)+1,"")</f>
        <v/>
      </c>
    </row>
    <row r="1701" spans="1:36" ht="27" thickTop="1" thickBot="1">
      <c r="A1701" s="56"/>
      <c r="B1701" s="57"/>
      <c r="C1701" s="58"/>
      <c r="D1701" s="59" t="str">
        <f>IFERROR(VLOOKUP(C1701,'تكويد صنف_ارصدة'!$A$5:B2198,2,FALSE),"")</f>
        <v/>
      </c>
      <c r="E1701" s="60"/>
      <c r="F1701" s="61"/>
      <c r="G1701" s="62"/>
      <c r="H1701" s="61"/>
      <c r="I1701" s="60"/>
      <c r="AJ1701" s="3" t="str">
        <f>IF(AND(NOT(ISERR(FIND('كارت صنف'!$J$1,D1701&amp;C1701))),E1701&gt;='كارت صنف'!$J$2,E1701&lt;='كارت صنف'!$J$3),COUNT($AJ$2:AJ1700)+1,"")</f>
        <v/>
      </c>
    </row>
    <row r="1702" spans="1:36" ht="27" thickTop="1" thickBot="1">
      <c r="A1702" s="56"/>
      <c r="B1702" s="57"/>
      <c r="C1702" s="58"/>
      <c r="D1702" s="59" t="str">
        <f>IFERROR(VLOOKUP(C1702,'تكويد صنف_ارصدة'!$A$5:B2199,2,FALSE),"")</f>
        <v/>
      </c>
      <c r="E1702" s="60"/>
      <c r="F1702" s="61"/>
      <c r="G1702" s="62"/>
      <c r="H1702" s="61"/>
      <c r="I1702" s="60"/>
      <c r="AJ1702" s="3" t="str">
        <f>IF(AND(NOT(ISERR(FIND('كارت صنف'!$J$1,D1702&amp;C1702))),E1702&gt;='كارت صنف'!$J$2,E1702&lt;='كارت صنف'!$J$3),COUNT($AJ$2:AJ1701)+1,"")</f>
        <v/>
      </c>
    </row>
    <row r="1703" spans="1:36" ht="27" thickTop="1" thickBot="1">
      <c r="A1703" s="56"/>
      <c r="B1703" s="57"/>
      <c r="C1703" s="58"/>
      <c r="D1703" s="59" t="str">
        <f>IFERROR(VLOOKUP(C1703,'تكويد صنف_ارصدة'!$A$5:B2200,2,FALSE),"")</f>
        <v/>
      </c>
      <c r="E1703" s="60"/>
      <c r="F1703" s="61"/>
      <c r="G1703" s="62"/>
      <c r="H1703" s="61"/>
      <c r="I1703" s="60"/>
      <c r="AJ1703" s="3" t="str">
        <f>IF(AND(NOT(ISERR(FIND('كارت صنف'!$J$1,D1703&amp;C1703))),E1703&gt;='كارت صنف'!$J$2,E1703&lt;='كارت صنف'!$J$3),COUNT($AJ$2:AJ1702)+1,"")</f>
        <v/>
      </c>
    </row>
    <row r="1704" spans="1:36" ht="27" thickTop="1" thickBot="1">
      <c r="A1704" s="56"/>
      <c r="B1704" s="57"/>
      <c r="C1704" s="58"/>
      <c r="D1704" s="59" t="str">
        <f>IFERROR(VLOOKUP(C1704,'تكويد صنف_ارصدة'!$A$5:B2201,2,FALSE),"")</f>
        <v/>
      </c>
      <c r="E1704" s="60"/>
      <c r="F1704" s="61"/>
      <c r="G1704" s="62"/>
      <c r="H1704" s="61"/>
      <c r="I1704" s="60"/>
      <c r="AJ1704" s="3" t="str">
        <f>IF(AND(NOT(ISERR(FIND('كارت صنف'!$J$1,D1704&amp;C1704))),E1704&gt;='كارت صنف'!$J$2,E1704&lt;='كارت صنف'!$J$3),COUNT($AJ$2:AJ1703)+1,"")</f>
        <v/>
      </c>
    </row>
    <row r="1705" spans="1:36" ht="27" thickTop="1" thickBot="1">
      <c r="A1705" s="56"/>
      <c r="B1705" s="57"/>
      <c r="C1705" s="58"/>
      <c r="D1705" s="59" t="str">
        <f>IFERROR(VLOOKUP(C1705,'تكويد صنف_ارصدة'!$A$5:B2202,2,FALSE),"")</f>
        <v/>
      </c>
      <c r="E1705" s="60"/>
      <c r="F1705" s="61"/>
      <c r="G1705" s="62"/>
      <c r="H1705" s="61"/>
      <c r="I1705" s="60"/>
      <c r="AJ1705" s="3" t="str">
        <f>IF(AND(NOT(ISERR(FIND('كارت صنف'!$J$1,D1705&amp;C1705))),E1705&gt;='كارت صنف'!$J$2,E1705&lt;='كارت صنف'!$J$3),COUNT($AJ$2:AJ1704)+1,"")</f>
        <v/>
      </c>
    </row>
    <row r="1706" spans="1:36" ht="27" thickTop="1" thickBot="1">
      <c r="A1706" s="56"/>
      <c r="B1706" s="57"/>
      <c r="C1706" s="58"/>
      <c r="D1706" s="59" t="str">
        <f>IFERROR(VLOOKUP(C1706,'تكويد صنف_ارصدة'!$A$5:B2203,2,FALSE),"")</f>
        <v/>
      </c>
      <c r="E1706" s="60"/>
      <c r="F1706" s="61"/>
      <c r="G1706" s="62"/>
      <c r="H1706" s="61"/>
      <c r="I1706" s="60"/>
      <c r="AJ1706" s="3" t="str">
        <f>IF(AND(NOT(ISERR(FIND('كارت صنف'!$J$1,D1706&amp;C1706))),E1706&gt;='كارت صنف'!$J$2,E1706&lt;='كارت صنف'!$J$3),COUNT($AJ$2:AJ1705)+1,"")</f>
        <v/>
      </c>
    </row>
    <row r="1707" spans="1:36" ht="27" thickTop="1" thickBot="1">
      <c r="A1707" s="56"/>
      <c r="B1707" s="57"/>
      <c r="C1707" s="58"/>
      <c r="D1707" s="59" t="str">
        <f>IFERROR(VLOOKUP(C1707,'تكويد صنف_ارصدة'!$A$5:B2204,2,FALSE),"")</f>
        <v/>
      </c>
      <c r="E1707" s="60"/>
      <c r="F1707" s="61"/>
      <c r="G1707" s="62"/>
      <c r="H1707" s="61"/>
      <c r="I1707" s="60"/>
      <c r="AJ1707" s="3" t="str">
        <f>IF(AND(NOT(ISERR(FIND('كارت صنف'!$J$1,D1707&amp;C1707))),E1707&gt;='كارت صنف'!$J$2,E1707&lt;='كارت صنف'!$J$3),COUNT($AJ$2:AJ1706)+1,"")</f>
        <v/>
      </c>
    </row>
    <row r="1708" spans="1:36" ht="27" thickTop="1" thickBot="1">
      <c r="A1708" s="56"/>
      <c r="B1708" s="57"/>
      <c r="C1708" s="58"/>
      <c r="D1708" s="59" t="str">
        <f>IFERROR(VLOOKUP(C1708,'تكويد صنف_ارصدة'!$A$5:B2205,2,FALSE),"")</f>
        <v/>
      </c>
      <c r="E1708" s="60"/>
      <c r="F1708" s="61"/>
      <c r="G1708" s="62"/>
      <c r="H1708" s="61"/>
      <c r="I1708" s="60"/>
      <c r="AJ1708" s="3" t="str">
        <f>IF(AND(NOT(ISERR(FIND('كارت صنف'!$J$1,D1708&amp;C1708))),E1708&gt;='كارت صنف'!$J$2,E1708&lt;='كارت صنف'!$J$3),COUNT($AJ$2:AJ1707)+1,"")</f>
        <v/>
      </c>
    </row>
    <row r="1709" spans="1:36" ht="27" thickTop="1" thickBot="1">
      <c r="A1709" s="56"/>
      <c r="B1709" s="57"/>
      <c r="C1709" s="58"/>
      <c r="D1709" s="59" t="str">
        <f>IFERROR(VLOOKUP(C1709,'تكويد صنف_ارصدة'!$A$5:B2206,2,FALSE),"")</f>
        <v/>
      </c>
      <c r="E1709" s="60"/>
      <c r="F1709" s="61"/>
      <c r="G1709" s="62"/>
      <c r="H1709" s="61"/>
      <c r="I1709" s="60"/>
      <c r="AJ1709" s="3" t="str">
        <f>IF(AND(NOT(ISERR(FIND('كارت صنف'!$J$1,D1709&amp;C1709))),E1709&gt;='كارت صنف'!$J$2,E1709&lt;='كارت صنف'!$J$3),COUNT($AJ$2:AJ1708)+1,"")</f>
        <v/>
      </c>
    </row>
    <row r="1710" spans="1:36" ht="27" thickTop="1" thickBot="1">
      <c r="A1710" s="56"/>
      <c r="B1710" s="57"/>
      <c r="C1710" s="58"/>
      <c r="D1710" s="59" t="str">
        <f>IFERROR(VLOOKUP(C1710,'تكويد صنف_ارصدة'!$A$5:B2207,2,FALSE),"")</f>
        <v/>
      </c>
      <c r="E1710" s="60"/>
      <c r="F1710" s="61"/>
      <c r="G1710" s="62"/>
      <c r="H1710" s="61"/>
      <c r="I1710" s="60"/>
      <c r="AJ1710" s="3" t="str">
        <f>IF(AND(NOT(ISERR(FIND('كارت صنف'!$J$1,D1710&amp;C1710))),E1710&gt;='كارت صنف'!$J$2,E1710&lt;='كارت صنف'!$J$3),COUNT($AJ$2:AJ1709)+1,"")</f>
        <v/>
      </c>
    </row>
    <row r="1711" spans="1:36" ht="27" thickTop="1" thickBot="1">
      <c r="A1711" s="56"/>
      <c r="B1711" s="57"/>
      <c r="C1711" s="58"/>
      <c r="D1711" s="59" t="str">
        <f>IFERROR(VLOOKUP(C1711,'تكويد صنف_ارصدة'!$A$5:B2208,2,FALSE),"")</f>
        <v/>
      </c>
      <c r="E1711" s="60"/>
      <c r="F1711" s="61"/>
      <c r="G1711" s="62"/>
      <c r="H1711" s="61"/>
      <c r="I1711" s="60"/>
      <c r="AJ1711" s="3" t="str">
        <f>IF(AND(NOT(ISERR(FIND('كارت صنف'!$J$1,D1711&amp;C1711))),E1711&gt;='كارت صنف'!$J$2,E1711&lt;='كارت صنف'!$J$3),COUNT($AJ$2:AJ1710)+1,"")</f>
        <v/>
      </c>
    </row>
    <row r="1712" spans="1:36" ht="27" thickTop="1" thickBot="1">
      <c r="A1712" s="56"/>
      <c r="B1712" s="57"/>
      <c r="C1712" s="58"/>
      <c r="D1712" s="59" t="str">
        <f>IFERROR(VLOOKUP(C1712,'تكويد صنف_ارصدة'!$A$5:B2209,2,FALSE),"")</f>
        <v/>
      </c>
      <c r="E1712" s="60"/>
      <c r="F1712" s="61"/>
      <c r="G1712" s="62"/>
      <c r="H1712" s="61"/>
      <c r="I1712" s="60"/>
      <c r="AJ1712" s="3" t="str">
        <f>IF(AND(NOT(ISERR(FIND('كارت صنف'!$J$1,D1712&amp;C1712))),E1712&gt;='كارت صنف'!$J$2,E1712&lt;='كارت صنف'!$J$3),COUNT($AJ$2:AJ1711)+1,"")</f>
        <v/>
      </c>
    </row>
    <row r="1713" spans="1:36" ht="27" thickTop="1" thickBot="1">
      <c r="A1713" s="56"/>
      <c r="B1713" s="57"/>
      <c r="C1713" s="58"/>
      <c r="D1713" s="59" t="str">
        <f>IFERROR(VLOOKUP(C1713,'تكويد صنف_ارصدة'!$A$5:B2210,2,FALSE),"")</f>
        <v/>
      </c>
      <c r="E1713" s="60"/>
      <c r="F1713" s="61"/>
      <c r="G1713" s="62"/>
      <c r="H1713" s="61"/>
      <c r="I1713" s="60"/>
      <c r="AJ1713" s="3" t="str">
        <f>IF(AND(NOT(ISERR(FIND('كارت صنف'!$J$1,D1713&amp;C1713))),E1713&gt;='كارت صنف'!$J$2,E1713&lt;='كارت صنف'!$J$3),COUNT($AJ$2:AJ1712)+1,"")</f>
        <v/>
      </c>
    </row>
    <row r="1714" spans="1:36" ht="27" thickTop="1" thickBot="1">
      <c r="A1714" s="56"/>
      <c r="B1714" s="57"/>
      <c r="C1714" s="58"/>
      <c r="D1714" s="59" t="str">
        <f>IFERROR(VLOOKUP(C1714,'تكويد صنف_ارصدة'!$A$5:B2211,2,FALSE),"")</f>
        <v/>
      </c>
      <c r="E1714" s="60"/>
      <c r="F1714" s="61"/>
      <c r="G1714" s="62"/>
      <c r="H1714" s="61"/>
      <c r="I1714" s="60"/>
      <c r="AJ1714" s="3" t="str">
        <f>IF(AND(NOT(ISERR(FIND('كارت صنف'!$J$1,D1714&amp;C1714))),E1714&gt;='كارت صنف'!$J$2,E1714&lt;='كارت صنف'!$J$3),COUNT($AJ$2:AJ1713)+1,"")</f>
        <v/>
      </c>
    </row>
    <row r="1715" spans="1:36" ht="27" thickTop="1" thickBot="1">
      <c r="A1715" s="56"/>
      <c r="B1715" s="57"/>
      <c r="C1715" s="58"/>
      <c r="D1715" s="59" t="str">
        <f>IFERROR(VLOOKUP(C1715,'تكويد صنف_ارصدة'!$A$5:B2212,2,FALSE),"")</f>
        <v/>
      </c>
      <c r="E1715" s="60"/>
      <c r="F1715" s="61"/>
      <c r="G1715" s="62"/>
      <c r="H1715" s="61"/>
      <c r="I1715" s="60"/>
      <c r="AJ1715" s="3" t="str">
        <f>IF(AND(NOT(ISERR(FIND('كارت صنف'!$J$1,D1715&amp;C1715))),E1715&gt;='كارت صنف'!$J$2,E1715&lt;='كارت صنف'!$J$3),COUNT($AJ$2:AJ1714)+1,"")</f>
        <v/>
      </c>
    </row>
    <row r="1716" spans="1:36" ht="27" thickTop="1" thickBot="1">
      <c r="A1716" s="56"/>
      <c r="B1716" s="57"/>
      <c r="C1716" s="58"/>
      <c r="D1716" s="59" t="str">
        <f>IFERROR(VLOOKUP(C1716,'تكويد صنف_ارصدة'!$A$5:B2213,2,FALSE),"")</f>
        <v/>
      </c>
      <c r="E1716" s="60"/>
      <c r="F1716" s="61"/>
      <c r="G1716" s="62"/>
      <c r="H1716" s="61"/>
      <c r="I1716" s="60"/>
      <c r="AJ1716" s="3" t="str">
        <f>IF(AND(NOT(ISERR(FIND('كارت صنف'!$J$1,D1716&amp;C1716))),E1716&gt;='كارت صنف'!$J$2,E1716&lt;='كارت صنف'!$J$3),COUNT($AJ$2:AJ1715)+1,"")</f>
        <v/>
      </c>
    </row>
    <row r="1717" spans="1:36" ht="27" thickTop="1" thickBot="1">
      <c r="A1717" s="56"/>
      <c r="B1717" s="57"/>
      <c r="C1717" s="58"/>
      <c r="D1717" s="59" t="str">
        <f>IFERROR(VLOOKUP(C1717,'تكويد صنف_ارصدة'!$A$5:B2214,2,FALSE),"")</f>
        <v/>
      </c>
      <c r="E1717" s="60"/>
      <c r="F1717" s="61"/>
      <c r="G1717" s="62"/>
      <c r="H1717" s="61"/>
      <c r="I1717" s="60"/>
      <c r="AJ1717" s="3" t="str">
        <f>IF(AND(NOT(ISERR(FIND('كارت صنف'!$J$1,D1717&amp;C1717))),E1717&gt;='كارت صنف'!$J$2,E1717&lt;='كارت صنف'!$J$3),COUNT($AJ$2:AJ1716)+1,"")</f>
        <v/>
      </c>
    </row>
    <row r="1718" spans="1:36" ht="27" thickTop="1" thickBot="1">
      <c r="A1718" s="56"/>
      <c r="B1718" s="57"/>
      <c r="C1718" s="58"/>
      <c r="D1718" s="59" t="str">
        <f>IFERROR(VLOOKUP(C1718,'تكويد صنف_ارصدة'!$A$5:B2215,2,FALSE),"")</f>
        <v/>
      </c>
      <c r="E1718" s="60"/>
      <c r="F1718" s="61"/>
      <c r="G1718" s="62"/>
      <c r="H1718" s="61"/>
      <c r="I1718" s="60"/>
      <c r="AJ1718" s="3" t="str">
        <f>IF(AND(NOT(ISERR(FIND('كارت صنف'!$J$1,D1718&amp;C1718))),E1718&gt;='كارت صنف'!$J$2,E1718&lt;='كارت صنف'!$J$3),COUNT($AJ$2:AJ1717)+1,"")</f>
        <v/>
      </c>
    </row>
    <row r="1719" spans="1:36" ht="27" thickTop="1" thickBot="1">
      <c r="A1719" s="56"/>
      <c r="B1719" s="57"/>
      <c r="C1719" s="58"/>
      <c r="D1719" s="59" t="str">
        <f>IFERROR(VLOOKUP(C1719,'تكويد صنف_ارصدة'!$A$5:B2216,2,FALSE),"")</f>
        <v/>
      </c>
      <c r="E1719" s="60"/>
      <c r="F1719" s="61"/>
      <c r="G1719" s="62"/>
      <c r="H1719" s="61"/>
      <c r="I1719" s="60"/>
      <c r="AJ1719" s="3" t="str">
        <f>IF(AND(NOT(ISERR(FIND('كارت صنف'!$J$1,D1719&amp;C1719))),E1719&gt;='كارت صنف'!$J$2,E1719&lt;='كارت صنف'!$J$3),COUNT($AJ$2:AJ1718)+1,"")</f>
        <v/>
      </c>
    </row>
    <row r="1720" spans="1:36" ht="27" thickTop="1" thickBot="1">
      <c r="A1720" s="56"/>
      <c r="B1720" s="57"/>
      <c r="C1720" s="58"/>
      <c r="D1720" s="59" t="str">
        <f>IFERROR(VLOOKUP(C1720,'تكويد صنف_ارصدة'!$A$5:B2217,2,FALSE),"")</f>
        <v/>
      </c>
      <c r="E1720" s="60"/>
      <c r="F1720" s="61"/>
      <c r="G1720" s="62"/>
      <c r="H1720" s="61"/>
      <c r="I1720" s="60"/>
      <c r="AJ1720" s="3" t="str">
        <f>IF(AND(NOT(ISERR(FIND('كارت صنف'!$J$1,D1720&amp;C1720))),E1720&gt;='كارت صنف'!$J$2,E1720&lt;='كارت صنف'!$J$3),COUNT($AJ$2:AJ1719)+1,"")</f>
        <v/>
      </c>
    </row>
    <row r="1721" spans="1:36" ht="27" thickTop="1" thickBot="1">
      <c r="A1721" s="56"/>
      <c r="B1721" s="57"/>
      <c r="C1721" s="58"/>
      <c r="D1721" s="59" t="str">
        <f>IFERROR(VLOOKUP(C1721,'تكويد صنف_ارصدة'!$A$5:B2218,2,FALSE),"")</f>
        <v/>
      </c>
      <c r="E1721" s="60"/>
      <c r="F1721" s="61"/>
      <c r="G1721" s="62"/>
      <c r="H1721" s="61"/>
      <c r="I1721" s="60"/>
      <c r="AJ1721" s="3" t="str">
        <f>IF(AND(NOT(ISERR(FIND('كارت صنف'!$J$1,D1721&amp;C1721))),E1721&gt;='كارت صنف'!$J$2,E1721&lt;='كارت صنف'!$J$3),COUNT($AJ$2:AJ1720)+1,"")</f>
        <v/>
      </c>
    </row>
    <row r="1722" spans="1:36" ht="27" thickTop="1" thickBot="1">
      <c r="A1722" s="56"/>
      <c r="B1722" s="57"/>
      <c r="C1722" s="58"/>
      <c r="D1722" s="59" t="str">
        <f>IFERROR(VLOOKUP(C1722,'تكويد صنف_ارصدة'!$A$5:B2219,2,FALSE),"")</f>
        <v/>
      </c>
      <c r="E1722" s="60"/>
      <c r="F1722" s="61"/>
      <c r="G1722" s="62"/>
      <c r="H1722" s="61"/>
      <c r="I1722" s="60"/>
      <c r="AJ1722" s="3" t="str">
        <f>IF(AND(NOT(ISERR(FIND('كارت صنف'!$J$1,D1722&amp;C1722))),E1722&gt;='كارت صنف'!$J$2,E1722&lt;='كارت صنف'!$J$3),COUNT($AJ$2:AJ1721)+1,"")</f>
        <v/>
      </c>
    </row>
    <row r="1723" spans="1:36" ht="27" thickTop="1" thickBot="1">
      <c r="A1723" s="56"/>
      <c r="B1723" s="57"/>
      <c r="C1723" s="58"/>
      <c r="D1723" s="59" t="str">
        <f>IFERROR(VLOOKUP(C1723,'تكويد صنف_ارصدة'!$A$5:B2220,2,FALSE),"")</f>
        <v/>
      </c>
      <c r="E1723" s="60"/>
      <c r="F1723" s="61"/>
      <c r="G1723" s="62"/>
      <c r="H1723" s="61"/>
      <c r="I1723" s="60"/>
      <c r="AJ1723" s="3" t="str">
        <f>IF(AND(NOT(ISERR(FIND('كارت صنف'!$J$1,D1723&amp;C1723))),E1723&gt;='كارت صنف'!$J$2,E1723&lt;='كارت صنف'!$J$3),COUNT($AJ$2:AJ1722)+1,"")</f>
        <v/>
      </c>
    </row>
    <row r="1724" spans="1:36" ht="27" thickTop="1" thickBot="1">
      <c r="A1724" s="56"/>
      <c r="B1724" s="57"/>
      <c r="C1724" s="58"/>
      <c r="D1724" s="59" t="str">
        <f>IFERROR(VLOOKUP(C1724,'تكويد صنف_ارصدة'!$A$5:B2221,2,FALSE),"")</f>
        <v/>
      </c>
      <c r="E1724" s="60"/>
      <c r="F1724" s="61"/>
      <c r="G1724" s="62"/>
      <c r="H1724" s="61"/>
      <c r="I1724" s="60"/>
      <c r="AJ1724" s="3" t="str">
        <f>IF(AND(NOT(ISERR(FIND('كارت صنف'!$J$1,D1724&amp;C1724))),E1724&gt;='كارت صنف'!$J$2,E1724&lt;='كارت صنف'!$J$3),COUNT($AJ$2:AJ1723)+1,"")</f>
        <v/>
      </c>
    </row>
    <row r="1725" spans="1:36" ht="27" thickTop="1" thickBot="1">
      <c r="A1725" s="56"/>
      <c r="B1725" s="57"/>
      <c r="C1725" s="58"/>
      <c r="D1725" s="59" t="str">
        <f>IFERROR(VLOOKUP(C1725,'تكويد صنف_ارصدة'!$A$5:B2222,2,FALSE),"")</f>
        <v/>
      </c>
      <c r="E1725" s="60"/>
      <c r="F1725" s="61"/>
      <c r="G1725" s="62"/>
      <c r="H1725" s="61"/>
      <c r="I1725" s="60"/>
      <c r="AJ1725" s="3" t="str">
        <f>IF(AND(NOT(ISERR(FIND('كارت صنف'!$J$1,D1725&amp;C1725))),E1725&gt;='كارت صنف'!$J$2,E1725&lt;='كارت صنف'!$J$3),COUNT($AJ$2:AJ1724)+1,"")</f>
        <v/>
      </c>
    </row>
    <row r="1726" spans="1:36" ht="27" thickTop="1" thickBot="1">
      <c r="A1726" s="56"/>
      <c r="B1726" s="57"/>
      <c r="C1726" s="58"/>
      <c r="D1726" s="59" t="str">
        <f>IFERROR(VLOOKUP(C1726,'تكويد صنف_ارصدة'!$A$5:B2223,2,FALSE),"")</f>
        <v/>
      </c>
      <c r="E1726" s="60"/>
      <c r="F1726" s="61"/>
      <c r="G1726" s="62"/>
      <c r="H1726" s="61"/>
      <c r="I1726" s="60"/>
      <c r="AJ1726" s="3" t="str">
        <f>IF(AND(NOT(ISERR(FIND('كارت صنف'!$J$1,D1726&amp;C1726))),E1726&gt;='كارت صنف'!$J$2,E1726&lt;='كارت صنف'!$J$3),COUNT($AJ$2:AJ1725)+1,"")</f>
        <v/>
      </c>
    </row>
    <row r="1727" spans="1:36" ht="27" thickTop="1" thickBot="1">
      <c r="A1727" s="56"/>
      <c r="B1727" s="57"/>
      <c r="C1727" s="58"/>
      <c r="D1727" s="59" t="str">
        <f>IFERROR(VLOOKUP(C1727,'تكويد صنف_ارصدة'!$A$5:B2224,2,FALSE),"")</f>
        <v/>
      </c>
      <c r="E1727" s="60"/>
      <c r="F1727" s="61"/>
      <c r="G1727" s="62"/>
      <c r="H1727" s="61"/>
      <c r="I1727" s="60"/>
      <c r="AJ1727" s="3" t="str">
        <f>IF(AND(NOT(ISERR(FIND('كارت صنف'!$J$1,D1727&amp;C1727))),E1727&gt;='كارت صنف'!$J$2,E1727&lt;='كارت صنف'!$J$3),COUNT($AJ$2:AJ1726)+1,"")</f>
        <v/>
      </c>
    </row>
    <row r="1728" spans="1:36" ht="27" thickTop="1" thickBot="1">
      <c r="A1728" s="56"/>
      <c r="B1728" s="57"/>
      <c r="C1728" s="58"/>
      <c r="D1728" s="59" t="str">
        <f>IFERROR(VLOOKUP(C1728,'تكويد صنف_ارصدة'!$A$5:B2225,2,FALSE),"")</f>
        <v/>
      </c>
      <c r="E1728" s="60"/>
      <c r="F1728" s="61"/>
      <c r="G1728" s="62"/>
      <c r="H1728" s="61"/>
      <c r="I1728" s="60"/>
      <c r="AJ1728" s="3" t="str">
        <f>IF(AND(NOT(ISERR(FIND('كارت صنف'!$J$1,D1728&amp;C1728))),E1728&gt;='كارت صنف'!$J$2,E1728&lt;='كارت صنف'!$J$3),COUNT($AJ$2:AJ1727)+1,"")</f>
        <v/>
      </c>
    </row>
    <row r="1729" spans="1:36" ht="27" thickTop="1" thickBot="1">
      <c r="A1729" s="56"/>
      <c r="B1729" s="57"/>
      <c r="C1729" s="58"/>
      <c r="D1729" s="59" t="str">
        <f>IFERROR(VLOOKUP(C1729,'تكويد صنف_ارصدة'!$A$5:B2226,2,FALSE),"")</f>
        <v/>
      </c>
      <c r="E1729" s="60"/>
      <c r="F1729" s="61"/>
      <c r="G1729" s="62"/>
      <c r="H1729" s="61"/>
      <c r="I1729" s="60"/>
      <c r="AJ1729" s="3" t="str">
        <f>IF(AND(NOT(ISERR(FIND('كارت صنف'!$J$1,D1729&amp;C1729))),E1729&gt;='كارت صنف'!$J$2,E1729&lt;='كارت صنف'!$J$3),COUNT($AJ$2:AJ1728)+1,"")</f>
        <v/>
      </c>
    </row>
    <row r="1730" spans="1:36" ht="27" thickTop="1" thickBot="1">
      <c r="A1730" s="56"/>
      <c r="B1730" s="57"/>
      <c r="C1730" s="58"/>
      <c r="D1730" s="59" t="str">
        <f>IFERROR(VLOOKUP(C1730,'تكويد صنف_ارصدة'!$A$5:B2227,2,FALSE),"")</f>
        <v/>
      </c>
      <c r="E1730" s="60"/>
      <c r="F1730" s="61"/>
      <c r="G1730" s="62"/>
      <c r="H1730" s="61"/>
      <c r="I1730" s="60"/>
      <c r="AJ1730" s="3" t="str">
        <f>IF(AND(NOT(ISERR(FIND('كارت صنف'!$J$1,D1730&amp;C1730))),E1730&gt;='كارت صنف'!$J$2,E1730&lt;='كارت صنف'!$J$3),COUNT($AJ$2:AJ1729)+1,"")</f>
        <v/>
      </c>
    </row>
    <row r="1731" spans="1:36" ht="27" thickTop="1" thickBot="1">
      <c r="A1731" s="56"/>
      <c r="B1731" s="57"/>
      <c r="C1731" s="58"/>
      <c r="D1731" s="59" t="str">
        <f>IFERROR(VLOOKUP(C1731,'تكويد صنف_ارصدة'!$A$5:B2228,2,FALSE),"")</f>
        <v/>
      </c>
      <c r="E1731" s="60"/>
      <c r="F1731" s="61"/>
      <c r="G1731" s="62"/>
      <c r="H1731" s="61"/>
      <c r="I1731" s="60"/>
      <c r="AJ1731" s="3" t="str">
        <f>IF(AND(NOT(ISERR(FIND('كارت صنف'!$J$1,D1731&amp;C1731))),E1731&gt;='كارت صنف'!$J$2,E1731&lt;='كارت صنف'!$J$3),COUNT($AJ$2:AJ1730)+1,"")</f>
        <v/>
      </c>
    </row>
    <row r="1732" spans="1:36" ht="27" thickTop="1" thickBot="1">
      <c r="A1732" s="56"/>
      <c r="B1732" s="57"/>
      <c r="C1732" s="58"/>
      <c r="D1732" s="59" t="str">
        <f>IFERROR(VLOOKUP(C1732,'تكويد صنف_ارصدة'!$A$5:B2229,2,FALSE),"")</f>
        <v/>
      </c>
      <c r="E1732" s="60"/>
      <c r="F1732" s="61"/>
      <c r="G1732" s="62"/>
      <c r="H1732" s="61"/>
      <c r="I1732" s="60"/>
      <c r="AJ1732" s="3" t="str">
        <f>IF(AND(NOT(ISERR(FIND('كارت صنف'!$J$1,D1732&amp;C1732))),E1732&gt;='كارت صنف'!$J$2,E1732&lt;='كارت صنف'!$J$3),COUNT($AJ$2:AJ1731)+1,"")</f>
        <v/>
      </c>
    </row>
    <row r="1733" spans="1:36" ht="27" thickTop="1" thickBot="1">
      <c r="A1733" s="56"/>
      <c r="B1733" s="57"/>
      <c r="C1733" s="58"/>
      <c r="D1733" s="59" t="str">
        <f>IFERROR(VLOOKUP(C1733,'تكويد صنف_ارصدة'!$A$5:B2230,2,FALSE),"")</f>
        <v/>
      </c>
      <c r="E1733" s="60"/>
      <c r="F1733" s="61"/>
      <c r="G1733" s="62"/>
      <c r="H1733" s="61"/>
      <c r="I1733" s="60"/>
      <c r="AJ1733" s="3" t="str">
        <f>IF(AND(NOT(ISERR(FIND('كارت صنف'!$J$1,D1733&amp;C1733))),E1733&gt;='كارت صنف'!$J$2,E1733&lt;='كارت صنف'!$J$3),COUNT($AJ$2:AJ1732)+1,"")</f>
        <v/>
      </c>
    </row>
    <row r="1734" spans="1:36" ht="27" thickTop="1" thickBot="1">
      <c r="A1734" s="56"/>
      <c r="B1734" s="57"/>
      <c r="C1734" s="58"/>
      <c r="D1734" s="59" t="str">
        <f>IFERROR(VLOOKUP(C1734,'تكويد صنف_ارصدة'!$A$5:B2231,2,FALSE),"")</f>
        <v/>
      </c>
      <c r="E1734" s="60"/>
      <c r="F1734" s="61"/>
      <c r="G1734" s="62"/>
      <c r="H1734" s="61"/>
      <c r="I1734" s="60"/>
      <c r="AJ1734" s="3" t="str">
        <f>IF(AND(NOT(ISERR(FIND('كارت صنف'!$J$1,D1734&amp;C1734))),E1734&gt;='كارت صنف'!$J$2,E1734&lt;='كارت صنف'!$J$3),COUNT($AJ$2:AJ1733)+1,"")</f>
        <v/>
      </c>
    </row>
    <row r="1735" spans="1:36" ht="27" thickTop="1" thickBot="1">
      <c r="A1735" s="56"/>
      <c r="B1735" s="57"/>
      <c r="C1735" s="58"/>
      <c r="D1735" s="59" t="str">
        <f>IFERROR(VLOOKUP(C1735,'تكويد صنف_ارصدة'!$A$5:B2232,2,FALSE),"")</f>
        <v/>
      </c>
      <c r="E1735" s="60"/>
      <c r="F1735" s="61"/>
      <c r="G1735" s="62"/>
      <c r="H1735" s="61"/>
      <c r="I1735" s="60"/>
      <c r="AJ1735" s="3" t="str">
        <f>IF(AND(NOT(ISERR(FIND('كارت صنف'!$J$1,D1735&amp;C1735))),E1735&gt;='كارت صنف'!$J$2,E1735&lt;='كارت صنف'!$J$3),COUNT($AJ$2:AJ1734)+1,"")</f>
        <v/>
      </c>
    </row>
    <row r="1736" spans="1:36" ht="27" thickTop="1" thickBot="1">
      <c r="A1736" s="56"/>
      <c r="B1736" s="57"/>
      <c r="C1736" s="58"/>
      <c r="D1736" s="59" t="str">
        <f>IFERROR(VLOOKUP(C1736,'تكويد صنف_ارصدة'!$A$5:B2233,2,FALSE),"")</f>
        <v/>
      </c>
      <c r="E1736" s="60"/>
      <c r="F1736" s="61"/>
      <c r="G1736" s="62"/>
      <c r="H1736" s="61"/>
      <c r="I1736" s="60"/>
      <c r="AJ1736" s="3" t="str">
        <f>IF(AND(NOT(ISERR(FIND('كارت صنف'!$J$1,D1736&amp;C1736))),E1736&gt;='كارت صنف'!$J$2,E1736&lt;='كارت صنف'!$J$3),COUNT($AJ$2:AJ1735)+1,"")</f>
        <v/>
      </c>
    </row>
    <row r="1737" spans="1:36" ht="27" thickTop="1" thickBot="1">
      <c r="A1737" s="56"/>
      <c r="B1737" s="57"/>
      <c r="C1737" s="58"/>
      <c r="D1737" s="59" t="str">
        <f>IFERROR(VLOOKUP(C1737,'تكويد صنف_ارصدة'!$A$5:B2234,2,FALSE),"")</f>
        <v/>
      </c>
      <c r="E1737" s="60"/>
      <c r="F1737" s="61"/>
      <c r="G1737" s="62"/>
      <c r="H1737" s="61"/>
      <c r="I1737" s="60"/>
      <c r="AJ1737" s="3" t="str">
        <f>IF(AND(NOT(ISERR(FIND('كارت صنف'!$J$1,D1737&amp;C1737))),E1737&gt;='كارت صنف'!$J$2,E1737&lt;='كارت صنف'!$J$3),COUNT($AJ$2:AJ1736)+1,"")</f>
        <v/>
      </c>
    </row>
    <row r="1738" spans="1:36" ht="27" thickTop="1" thickBot="1">
      <c r="A1738" s="56"/>
      <c r="B1738" s="57"/>
      <c r="C1738" s="58"/>
      <c r="D1738" s="59" t="str">
        <f>IFERROR(VLOOKUP(C1738,'تكويد صنف_ارصدة'!$A$5:B2235,2,FALSE),"")</f>
        <v/>
      </c>
      <c r="E1738" s="60"/>
      <c r="F1738" s="61"/>
      <c r="G1738" s="62"/>
      <c r="H1738" s="61"/>
      <c r="I1738" s="60"/>
      <c r="AJ1738" s="3" t="str">
        <f>IF(AND(NOT(ISERR(FIND('كارت صنف'!$J$1,D1738&amp;C1738))),E1738&gt;='كارت صنف'!$J$2,E1738&lt;='كارت صنف'!$J$3),COUNT($AJ$2:AJ1737)+1,"")</f>
        <v/>
      </c>
    </row>
    <row r="1739" spans="1:36" ht="27" thickTop="1" thickBot="1">
      <c r="A1739" s="56"/>
      <c r="B1739" s="57"/>
      <c r="C1739" s="58"/>
      <c r="D1739" s="59" t="str">
        <f>IFERROR(VLOOKUP(C1739,'تكويد صنف_ارصدة'!$A$5:B2236,2,FALSE),"")</f>
        <v/>
      </c>
      <c r="E1739" s="60"/>
      <c r="F1739" s="61"/>
      <c r="G1739" s="62"/>
      <c r="H1739" s="61"/>
      <c r="I1739" s="60"/>
      <c r="AJ1739" s="3" t="str">
        <f>IF(AND(NOT(ISERR(FIND('كارت صنف'!$J$1,D1739&amp;C1739))),E1739&gt;='كارت صنف'!$J$2,E1739&lt;='كارت صنف'!$J$3),COUNT($AJ$2:AJ1738)+1,"")</f>
        <v/>
      </c>
    </row>
    <row r="1740" spans="1:36" ht="27" thickTop="1" thickBot="1">
      <c r="A1740" s="56"/>
      <c r="B1740" s="57"/>
      <c r="C1740" s="58"/>
      <c r="D1740" s="59" t="str">
        <f>IFERROR(VLOOKUP(C1740,'تكويد صنف_ارصدة'!$A$5:B2237,2,FALSE),"")</f>
        <v/>
      </c>
      <c r="E1740" s="60"/>
      <c r="F1740" s="61"/>
      <c r="G1740" s="62"/>
      <c r="H1740" s="61"/>
      <c r="I1740" s="60"/>
      <c r="AJ1740" s="3" t="str">
        <f>IF(AND(NOT(ISERR(FIND('كارت صنف'!$J$1,D1740&amp;C1740))),E1740&gt;='كارت صنف'!$J$2,E1740&lt;='كارت صنف'!$J$3),COUNT($AJ$2:AJ1739)+1,"")</f>
        <v/>
      </c>
    </row>
    <row r="1741" spans="1:36" ht="27" thickTop="1" thickBot="1">
      <c r="A1741" s="56"/>
      <c r="B1741" s="57"/>
      <c r="C1741" s="58"/>
      <c r="D1741" s="59" t="str">
        <f>IFERROR(VLOOKUP(C1741,'تكويد صنف_ارصدة'!$A$5:B2238,2,FALSE),"")</f>
        <v/>
      </c>
      <c r="E1741" s="60"/>
      <c r="F1741" s="61"/>
      <c r="G1741" s="62"/>
      <c r="H1741" s="61"/>
      <c r="I1741" s="60"/>
      <c r="AJ1741" s="3" t="str">
        <f>IF(AND(NOT(ISERR(FIND('كارت صنف'!$J$1,D1741&amp;C1741))),E1741&gt;='كارت صنف'!$J$2,E1741&lt;='كارت صنف'!$J$3),COUNT($AJ$2:AJ1740)+1,"")</f>
        <v/>
      </c>
    </row>
    <row r="1742" spans="1:36" ht="27" thickTop="1" thickBot="1">
      <c r="A1742" s="56"/>
      <c r="B1742" s="57"/>
      <c r="C1742" s="58"/>
      <c r="D1742" s="59" t="str">
        <f>IFERROR(VLOOKUP(C1742,'تكويد صنف_ارصدة'!$A$5:B2239,2,FALSE),"")</f>
        <v/>
      </c>
      <c r="E1742" s="60"/>
      <c r="F1742" s="61"/>
      <c r="G1742" s="62"/>
      <c r="H1742" s="61"/>
      <c r="I1742" s="60"/>
      <c r="AJ1742" s="3" t="str">
        <f>IF(AND(NOT(ISERR(FIND('كارت صنف'!$J$1,D1742&amp;C1742))),E1742&gt;='كارت صنف'!$J$2,E1742&lt;='كارت صنف'!$J$3),COUNT($AJ$2:AJ1741)+1,"")</f>
        <v/>
      </c>
    </row>
    <row r="1743" spans="1:36" ht="27" thickTop="1" thickBot="1">
      <c r="A1743" s="56"/>
      <c r="B1743" s="57"/>
      <c r="C1743" s="58"/>
      <c r="D1743" s="59" t="str">
        <f>IFERROR(VLOOKUP(C1743,'تكويد صنف_ارصدة'!$A$5:B2240,2,FALSE),"")</f>
        <v/>
      </c>
      <c r="E1743" s="60"/>
      <c r="F1743" s="61"/>
      <c r="G1743" s="62"/>
      <c r="H1743" s="61"/>
      <c r="I1743" s="60"/>
      <c r="AJ1743" s="3" t="str">
        <f>IF(AND(NOT(ISERR(FIND('كارت صنف'!$J$1,D1743&amp;C1743))),E1743&gt;='كارت صنف'!$J$2,E1743&lt;='كارت صنف'!$J$3),COUNT($AJ$2:AJ1742)+1,"")</f>
        <v/>
      </c>
    </row>
    <row r="1744" spans="1:36" ht="27" thickTop="1" thickBot="1">
      <c r="A1744" s="56"/>
      <c r="B1744" s="57"/>
      <c r="C1744" s="58"/>
      <c r="D1744" s="59" t="str">
        <f>IFERROR(VLOOKUP(C1744,'تكويد صنف_ارصدة'!$A$5:B2241,2,FALSE),"")</f>
        <v/>
      </c>
      <c r="E1744" s="60"/>
      <c r="F1744" s="61"/>
      <c r="G1744" s="62"/>
      <c r="H1744" s="61"/>
      <c r="I1744" s="60"/>
      <c r="AJ1744" s="3" t="str">
        <f>IF(AND(NOT(ISERR(FIND('كارت صنف'!$J$1,D1744&amp;C1744))),E1744&gt;='كارت صنف'!$J$2,E1744&lt;='كارت صنف'!$J$3),COUNT($AJ$2:AJ1743)+1,"")</f>
        <v/>
      </c>
    </row>
    <row r="1745" spans="1:36" ht="27" thickTop="1" thickBot="1">
      <c r="A1745" s="56"/>
      <c r="B1745" s="57"/>
      <c r="C1745" s="58"/>
      <c r="D1745" s="59" t="str">
        <f>IFERROR(VLOOKUP(C1745,'تكويد صنف_ارصدة'!$A$5:B2242,2,FALSE),"")</f>
        <v/>
      </c>
      <c r="E1745" s="60"/>
      <c r="F1745" s="61"/>
      <c r="G1745" s="62"/>
      <c r="H1745" s="61"/>
      <c r="I1745" s="60"/>
      <c r="AJ1745" s="3" t="str">
        <f>IF(AND(NOT(ISERR(FIND('كارت صنف'!$J$1,D1745&amp;C1745))),E1745&gt;='كارت صنف'!$J$2,E1745&lt;='كارت صنف'!$J$3),COUNT($AJ$2:AJ1744)+1,"")</f>
        <v/>
      </c>
    </row>
    <row r="1746" spans="1:36" ht="27" thickTop="1" thickBot="1">
      <c r="A1746" s="56"/>
      <c r="B1746" s="57"/>
      <c r="C1746" s="58"/>
      <c r="D1746" s="59" t="str">
        <f>IFERROR(VLOOKUP(C1746,'تكويد صنف_ارصدة'!$A$5:B2243,2,FALSE),"")</f>
        <v/>
      </c>
      <c r="E1746" s="60"/>
      <c r="F1746" s="61"/>
      <c r="G1746" s="62"/>
      <c r="H1746" s="61"/>
      <c r="I1746" s="60"/>
      <c r="AJ1746" s="3" t="str">
        <f>IF(AND(NOT(ISERR(FIND('كارت صنف'!$J$1,D1746&amp;C1746))),E1746&gt;='كارت صنف'!$J$2,E1746&lt;='كارت صنف'!$J$3),COUNT($AJ$2:AJ1745)+1,"")</f>
        <v/>
      </c>
    </row>
    <row r="1747" spans="1:36" ht="27" thickTop="1" thickBot="1">
      <c r="A1747" s="56"/>
      <c r="B1747" s="57"/>
      <c r="C1747" s="58"/>
      <c r="D1747" s="59" t="str">
        <f>IFERROR(VLOOKUP(C1747,'تكويد صنف_ارصدة'!$A$5:B2244,2,FALSE),"")</f>
        <v/>
      </c>
      <c r="E1747" s="60"/>
      <c r="F1747" s="61"/>
      <c r="G1747" s="62"/>
      <c r="H1747" s="61"/>
      <c r="I1747" s="60"/>
      <c r="AJ1747" s="3" t="str">
        <f>IF(AND(NOT(ISERR(FIND('كارت صنف'!$J$1,D1747&amp;C1747))),E1747&gt;='كارت صنف'!$J$2,E1747&lt;='كارت صنف'!$J$3),COUNT($AJ$2:AJ1746)+1,"")</f>
        <v/>
      </c>
    </row>
    <row r="1748" spans="1:36" ht="27" thickTop="1" thickBot="1">
      <c r="A1748" s="56"/>
      <c r="B1748" s="57"/>
      <c r="C1748" s="58"/>
      <c r="D1748" s="59" t="str">
        <f>IFERROR(VLOOKUP(C1748,'تكويد صنف_ارصدة'!$A$5:B2245,2,FALSE),"")</f>
        <v/>
      </c>
      <c r="E1748" s="60"/>
      <c r="F1748" s="61"/>
      <c r="G1748" s="62"/>
      <c r="H1748" s="61"/>
      <c r="I1748" s="60"/>
      <c r="AJ1748" s="3" t="str">
        <f>IF(AND(NOT(ISERR(FIND('كارت صنف'!$J$1,D1748&amp;C1748))),E1748&gt;='كارت صنف'!$J$2,E1748&lt;='كارت صنف'!$J$3),COUNT($AJ$2:AJ1747)+1,"")</f>
        <v/>
      </c>
    </row>
    <row r="1749" spans="1:36" ht="27" thickTop="1" thickBot="1">
      <c r="A1749" s="56"/>
      <c r="B1749" s="57"/>
      <c r="C1749" s="58"/>
      <c r="D1749" s="59" t="str">
        <f>IFERROR(VLOOKUP(C1749,'تكويد صنف_ارصدة'!$A$5:B2246,2,FALSE),"")</f>
        <v/>
      </c>
      <c r="E1749" s="60"/>
      <c r="F1749" s="61"/>
      <c r="G1749" s="62"/>
      <c r="H1749" s="61"/>
      <c r="I1749" s="60"/>
      <c r="AJ1749" s="3" t="str">
        <f>IF(AND(NOT(ISERR(FIND('كارت صنف'!$J$1,D1749&amp;C1749))),E1749&gt;='كارت صنف'!$J$2,E1749&lt;='كارت صنف'!$J$3),COUNT($AJ$2:AJ1748)+1,"")</f>
        <v/>
      </c>
    </row>
    <row r="1750" spans="1:36" ht="27" thickTop="1" thickBot="1">
      <c r="A1750" s="56"/>
      <c r="B1750" s="57"/>
      <c r="C1750" s="58"/>
      <c r="D1750" s="59" t="str">
        <f>IFERROR(VLOOKUP(C1750,'تكويد صنف_ارصدة'!$A$5:B2247,2,FALSE),"")</f>
        <v/>
      </c>
      <c r="E1750" s="60"/>
      <c r="F1750" s="61"/>
      <c r="G1750" s="62"/>
      <c r="H1750" s="61"/>
      <c r="I1750" s="60"/>
      <c r="AJ1750" s="3" t="str">
        <f>IF(AND(NOT(ISERR(FIND('كارت صنف'!$J$1,D1750&amp;C1750))),E1750&gt;='كارت صنف'!$J$2,E1750&lt;='كارت صنف'!$J$3),COUNT($AJ$2:AJ1749)+1,"")</f>
        <v/>
      </c>
    </row>
    <row r="1751" spans="1:36" ht="27" thickTop="1" thickBot="1">
      <c r="A1751" s="56"/>
      <c r="B1751" s="57"/>
      <c r="C1751" s="58"/>
      <c r="D1751" s="59" t="str">
        <f>IFERROR(VLOOKUP(C1751,'تكويد صنف_ارصدة'!$A$5:B2248,2,FALSE),"")</f>
        <v/>
      </c>
      <c r="E1751" s="60"/>
      <c r="F1751" s="61"/>
      <c r="G1751" s="62"/>
      <c r="H1751" s="61"/>
      <c r="I1751" s="60"/>
      <c r="AJ1751" s="3" t="str">
        <f>IF(AND(NOT(ISERR(FIND('كارت صنف'!$J$1,D1751&amp;C1751))),E1751&gt;='كارت صنف'!$J$2,E1751&lt;='كارت صنف'!$J$3),COUNT($AJ$2:AJ1750)+1,"")</f>
        <v/>
      </c>
    </row>
    <row r="1752" spans="1:36" ht="27" thickTop="1" thickBot="1">
      <c r="A1752" s="56"/>
      <c r="B1752" s="57"/>
      <c r="C1752" s="58"/>
      <c r="D1752" s="59" t="str">
        <f>IFERROR(VLOOKUP(C1752,'تكويد صنف_ارصدة'!$A$5:B2249,2,FALSE),"")</f>
        <v/>
      </c>
      <c r="E1752" s="60"/>
      <c r="F1752" s="61"/>
      <c r="G1752" s="62"/>
      <c r="H1752" s="61"/>
      <c r="I1752" s="60"/>
      <c r="AJ1752" s="3" t="str">
        <f>IF(AND(NOT(ISERR(FIND('كارت صنف'!$J$1,D1752&amp;C1752))),E1752&gt;='كارت صنف'!$J$2,E1752&lt;='كارت صنف'!$J$3),COUNT($AJ$2:AJ1751)+1,"")</f>
        <v/>
      </c>
    </row>
    <row r="1753" spans="1:36" ht="27" thickTop="1" thickBot="1">
      <c r="A1753" s="56"/>
      <c r="B1753" s="57"/>
      <c r="C1753" s="58"/>
      <c r="D1753" s="59" t="str">
        <f>IFERROR(VLOOKUP(C1753,'تكويد صنف_ارصدة'!$A$5:B2250,2,FALSE),"")</f>
        <v/>
      </c>
      <c r="E1753" s="60"/>
      <c r="F1753" s="61"/>
      <c r="G1753" s="62"/>
      <c r="H1753" s="61"/>
      <c r="I1753" s="60"/>
      <c r="AJ1753" s="3" t="str">
        <f>IF(AND(NOT(ISERR(FIND('كارت صنف'!$J$1,D1753&amp;C1753))),E1753&gt;='كارت صنف'!$J$2,E1753&lt;='كارت صنف'!$J$3),COUNT($AJ$2:AJ1752)+1,"")</f>
        <v/>
      </c>
    </row>
    <row r="1754" spans="1:36" ht="27" thickTop="1" thickBot="1">
      <c r="A1754" s="56"/>
      <c r="B1754" s="57"/>
      <c r="C1754" s="58"/>
      <c r="D1754" s="59" t="str">
        <f>IFERROR(VLOOKUP(C1754,'تكويد صنف_ارصدة'!$A$5:B2251,2,FALSE),"")</f>
        <v/>
      </c>
      <c r="E1754" s="60"/>
      <c r="F1754" s="61"/>
      <c r="G1754" s="62"/>
      <c r="H1754" s="61"/>
      <c r="I1754" s="60"/>
      <c r="AJ1754" s="3" t="str">
        <f>IF(AND(NOT(ISERR(FIND('كارت صنف'!$J$1,D1754&amp;C1754))),E1754&gt;='كارت صنف'!$J$2,E1754&lt;='كارت صنف'!$J$3),COUNT($AJ$2:AJ1753)+1,"")</f>
        <v/>
      </c>
    </row>
    <row r="1755" spans="1:36" ht="27" thickTop="1" thickBot="1">
      <c r="A1755" s="56"/>
      <c r="B1755" s="57"/>
      <c r="C1755" s="58"/>
      <c r="D1755" s="59" t="str">
        <f>IFERROR(VLOOKUP(C1755,'تكويد صنف_ارصدة'!$A$5:B2252,2,FALSE),"")</f>
        <v/>
      </c>
      <c r="E1755" s="60"/>
      <c r="F1755" s="61"/>
      <c r="G1755" s="62"/>
      <c r="H1755" s="61"/>
      <c r="I1755" s="60"/>
      <c r="AJ1755" s="3" t="str">
        <f>IF(AND(NOT(ISERR(FIND('كارت صنف'!$J$1,D1755&amp;C1755))),E1755&gt;='كارت صنف'!$J$2,E1755&lt;='كارت صنف'!$J$3),COUNT($AJ$2:AJ1754)+1,"")</f>
        <v/>
      </c>
    </row>
    <row r="1756" spans="1:36" ht="27" thickTop="1" thickBot="1">
      <c r="A1756" s="56"/>
      <c r="B1756" s="57"/>
      <c r="C1756" s="58"/>
      <c r="D1756" s="59" t="str">
        <f>IFERROR(VLOOKUP(C1756,'تكويد صنف_ارصدة'!$A$5:B2253,2,FALSE),"")</f>
        <v/>
      </c>
      <c r="E1756" s="60"/>
      <c r="F1756" s="61"/>
      <c r="G1756" s="62"/>
      <c r="H1756" s="61"/>
      <c r="I1756" s="60"/>
      <c r="AJ1756" s="3" t="str">
        <f>IF(AND(NOT(ISERR(FIND('كارت صنف'!$J$1,D1756&amp;C1756))),E1756&gt;='كارت صنف'!$J$2,E1756&lt;='كارت صنف'!$J$3),COUNT($AJ$2:AJ1755)+1,"")</f>
        <v/>
      </c>
    </row>
    <row r="1757" spans="1:36" ht="27" thickTop="1" thickBot="1">
      <c r="A1757" s="56"/>
      <c r="B1757" s="57"/>
      <c r="C1757" s="58"/>
      <c r="D1757" s="59" t="str">
        <f>IFERROR(VLOOKUP(C1757,'تكويد صنف_ارصدة'!$A$5:B2254,2,FALSE),"")</f>
        <v/>
      </c>
      <c r="E1757" s="60"/>
      <c r="F1757" s="61"/>
      <c r="G1757" s="62"/>
      <c r="H1757" s="61"/>
      <c r="I1757" s="60"/>
      <c r="AJ1757" s="3" t="str">
        <f>IF(AND(NOT(ISERR(FIND('كارت صنف'!$J$1,D1757&amp;C1757))),E1757&gt;='كارت صنف'!$J$2,E1757&lt;='كارت صنف'!$J$3),COUNT($AJ$2:AJ1756)+1,"")</f>
        <v/>
      </c>
    </row>
    <row r="1758" spans="1:36" ht="27" thickTop="1" thickBot="1">
      <c r="A1758" s="56"/>
      <c r="B1758" s="57"/>
      <c r="C1758" s="58"/>
      <c r="D1758" s="59" t="str">
        <f>IFERROR(VLOOKUP(C1758,'تكويد صنف_ارصدة'!$A$5:B2255,2,FALSE),"")</f>
        <v/>
      </c>
      <c r="E1758" s="60"/>
      <c r="F1758" s="61"/>
      <c r="G1758" s="62"/>
      <c r="H1758" s="61"/>
      <c r="I1758" s="60"/>
      <c r="AJ1758" s="3" t="str">
        <f>IF(AND(NOT(ISERR(FIND('كارت صنف'!$J$1,D1758&amp;C1758))),E1758&gt;='كارت صنف'!$J$2,E1758&lt;='كارت صنف'!$J$3),COUNT($AJ$2:AJ1757)+1,"")</f>
        <v/>
      </c>
    </row>
    <row r="1759" spans="1:36" ht="27" thickTop="1" thickBot="1">
      <c r="A1759" s="56"/>
      <c r="B1759" s="57"/>
      <c r="C1759" s="58"/>
      <c r="D1759" s="59" t="str">
        <f>IFERROR(VLOOKUP(C1759,'تكويد صنف_ارصدة'!$A$5:B2256,2,FALSE),"")</f>
        <v/>
      </c>
      <c r="E1759" s="60"/>
      <c r="F1759" s="61"/>
      <c r="G1759" s="62"/>
      <c r="H1759" s="61"/>
      <c r="I1759" s="60"/>
      <c r="AJ1759" s="3" t="str">
        <f>IF(AND(NOT(ISERR(FIND('كارت صنف'!$J$1,D1759&amp;C1759))),E1759&gt;='كارت صنف'!$J$2,E1759&lt;='كارت صنف'!$J$3),COUNT($AJ$2:AJ1758)+1,"")</f>
        <v/>
      </c>
    </row>
    <row r="1760" spans="1:36" ht="27" thickTop="1" thickBot="1">
      <c r="A1760" s="56"/>
      <c r="B1760" s="57"/>
      <c r="C1760" s="58"/>
      <c r="D1760" s="59" t="str">
        <f>IFERROR(VLOOKUP(C1760,'تكويد صنف_ارصدة'!$A$5:B2257,2,FALSE),"")</f>
        <v/>
      </c>
      <c r="E1760" s="60"/>
      <c r="F1760" s="61"/>
      <c r="G1760" s="62"/>
      <c r="H1760" s="61"/>
      <c r="I1760" s="60"/>
      <c r="AJ1760" s="3" t="str">
        <f>IF(AND(NOT(ISERR(FIND('كارت صنف'!$J$1,D1760&amp;C1760))),E1760&gt;='كارت صنف'!$J$2,E1760&lt;='كارت صنف'!$J$3),COUNT($AJ$2:AJ1759)+1,"")</f>
        <v/>
      </c>
    </row>
    <row r="1761" spans="1:36" ht="27" thickTop="1" thickBot="1">
      <c r="A1761" s="56"/>
      <c r="B1761" s="57"/>
      <c r="C1761" s="58"/>
      <c r="D1761" s="59" t="str">
        <f>IFERROR(VLOOKUP(C1761,'تكويد صنف_ارصدة'!$A$5:B2258,2,FALSE),"")</f>
        <v/>
      </c>
      <c r="E1761" s="60"/>
      <c r="F1761" s="61"/>
      <c r="G1761" s="62"/>
      <c r="H1761" s="61"/>
      <c r="I1761" s="60"/>
      <c r="AJ1761" s="3" t="str">
        <f>IF(AND(NOT(ISERR(FIND('كارت صنف'!$J$1,D1761&amp;C1761))),E1761&gt;='كارت صنف'!$J$2,E1761&lt;='كارت صنف'!$J$3),COUNT($AJ$2:AJ1760)+1,"")</f>
        <v/>
      </c>
    </row>
    <row r="1762" spans="1:36" ht="27" thickTop="1" thickBot="1">
      <c r="A1762" s="56"/>
      <c r="B1762" s="57"/>
      <c r="C1762" s="58"/>
      <c r="D1762" s="59" t="str">
        <f>IFERROR(VLOOKUP(C1762,'تكويد صنف_ارصدة'!$A$5:B2259,2,FALSE),"")</f>
        <v/>
      </c>
      <c r="E1762" s="60"/>
      <c r="F1762" s="61"/>
      <c r="G1762" s="62"/>
      <c r="H1762" s="61"/>
      <c r="I1762" s="60"/>
      <c r="AJ1762" s="3" t="str">
        <f>IF(AND(NOT(ISERR(FIND('كارت صنف'!$J$1,D1762&amp;C1762))),E1762&gt;='كارت صنف'!$J$2,E1762&lt;='كارت صنف'!$J$3),COUNT($AJ$2:AJ1761)+1,"")</f>
        <v/>
      </c>
    </row>
    <row r="1763" spans="1:36" ht="27" thickTop="1" thickBot="1">
      <c r="A1763" s="56"/>
      <c r="B1763" s="57"/>
      <c r="C1763" s="58"/>
      <c r="D1763" s="59" t="str">
        <f>IFERROR(VLOOKUP(C1763,'تكويد صنف_ارصدة'!$A$5:B2260,2,FALSE),"")</f>
        <v/>
      </c>
      <c r="E1763" s="60"/>
      <c r="F1763" s="61"/>
      <c r="G1763" s="62"/>
      <c r="H1763" s="61"/>
      <c r="I1763" s="60"/>
      <c r="AJ1763" s="3" t="str">
        <f>IF(AND(NOT(ISERR(FIND('كارت صنف'!$J$1,D1763&amp;C1763))),E1763&gt;='كارت صنف'!$J$2,E1763&lt;='كارت صنف'!$J$3),COUNT($AJ$2:AJ1762)+1,"")</f>
        <v/>
      </c>
    </row>
    <row r="1764" spans="1:36" ht="27" thickTop="1" thickBot="1">
      <c r="A1764" s="56"/>
      <c r="B1764" s="57"/>
      <c r="C1764" s="58"/>
      <c r="D1764" s="59" t="str">
        <f>IFERROR(VLOOKUP(C1764,'تكويد صنف_ارصدة'!$A$5:B2261,2,FALSE),"")</f>
        <v/>
      </c>
      <c r="E1764" s="60"/>
      <c r="F1764" s="61"/>
      <c r="G1764" s="62"/>
      <c r="H1764" s="61"/>
      <c r="I1764" s="60"/>
      <c r="AJ1764" s="3" t="str">
        <f>IF(AND(NOT(ISERR(FIND('كارت صنف'!$J$1,D1764&amp;C1764))),E1764&gt;='كارت صنف'!$J$2,E1764&lt;='كارت صنف'!$J$3),COUNT($AJ$2:AJ1763)+1,"")</f>
        <v/>
      </c>
    </row>
    <row r="1765" spans="1:36" ht="27" thickTop="1" thickBot="1">
      <c r="A1765" s="56"/>
      <c r="B1765" s="57"/>
      <c r="C1765" s="58"/>
      <c r="D1765" s="59" t="str">
        <f>IFERROR(VLOOKUP(C1765,'تكويد صنف_ارصدة'!$A$5:B2262,2,FALSE),"")</f>
        <v/>
      </c>
      <c r="E1765" s="60"/>
      <c r="F1765" s="61"/>
      <c r="G1765" s="62"/>
      <c r="H1765" s="61"/>
      <c r="I1765" s="60"/>
      <c r="AJ1765" s="3" t="str">
        <f>IF(AND(NOT(ISERR(FIND('كارت صنف'!$J$1,D1765&amp;C1765))),E1765&gt;='كارت صنف'!$J$2,E1765&lt;='كارت صنف'!$J$3),COUNT($AJ$2:AJ1764)+1,"")</f>
        <v/>
      </c>
    </row>
    <row r="1766" spans="1:36" ht="27" thickTop="1" thickBot="1">
      <c r="A1766" s="56"/>
      <c r="B1766" s="57"/>
      <c r="C1766" s="58"/>
      <c r="D1766" s="59" t="str">
        <f>IFERROR(VLOOKUP(C1766,'تكويد صنف_ارصدة'!$A$5:B2263,2,FALSE),"")</f>
        <v/>
      </c>
      <c r="E1766" s="60"/>
      <c r="F1766" s="61"/>
      <c r="G1766" s="62"/>
      <c r="H1766" s="61"/>
      <c r="I1766" s="60"/>
      <c r="AJ1766" s="3" t="str">
        <f>IF(AND(NOT(ISERR(FIND('كارت صنف'!$J$1,D1766&amp;C1766))),E1766&gt;='كارت صنف'!$J$2,E1766&lt;='كارت صنف'!$J$3),COUNT($AJ$2:AJ1765)+1,"")</f>
        <v/>
      </c>
    </row>
    <row r="1767" spans="1:36" ht="27" thickTop="1" thickBot="1">
      <c r="A1767" s="56"/>
      <c r="B1767" s="57"/>
      <c r="C1767" s="58"/>
      <c r="D1767" s="59" t="str">
        <f>IFERROR(VLOOKUP(C1767,'تكويد صنف_ارصدة'!$A$5:B2264,2,FALSE),"")</f>
        <v/>
      </c>
      <c r="E1767" s="60"/>
      <c r="F1767" s="61"/>
      <c r="G1767" s="62"/>
      <c r="H1767" s="61"/>
      <c r="I1767" s="60"/>
      <c r="AJ1767" s="3" t="str">
        <f>IF(AND(NOT(ISERR(FIND('كارت صنف'!$J$1,D1767&amp;C1767))),E1767&gt;='كارت صنف'!$J$2,E1767&lt;='كارت صنف'!$J$3),COUNT($AJ$2:AJ1766)+1,"")</f>
        <v/>
      </c>
    </row>
    <row r="1768" spans="1:36" ht="27" thickTop="1" thickBot="1">
      <c r="A1768" s="56"/>
      <c r="B1768" s="57"/>
      <c r="C1768" s="58"/>
      <c r="D1768" s="59" t="str">
        <f>IFERROR(VLOOKUP(C1768,'تكويد صنف_ارصدة'!$A$5:B2265,2,FALSE),"")</f>
        <v/>
      </c>
      <c r="E1768" s="60"/>
      <c r="F1768" s="61"/>
      <c r="G1768" s="62"/>
      <c r="H1768" s="61"/>
      <c r="I1768" s="60"/>
      <c r="AJ1768" s="3" t="str">
        <f>IF(AND(NOT(ISERR(FIND('كارت صنف'!$J$1,D1768&amp;C1768))),E1768&gt;='كارت صنف'!$J$2,E1768&lt;='كارت صنف'!$J$3),COUNT($AJ$2:AJ1767)+1,"")</f>
        <v/>
      </c>
    </row>
    <row r="1769" spans="1:36" ht="27" thickTop="1" thickBot="1">
      <c r="A1769" s="56"/>
      <c r="B1769" s="57"/>
      <c r="C1769" s="58"/>
      <c r="D1769" s="59" t="str">
        <f>IFERROR(VLOOKUP(C1769,'تكويد صنف_ارصدة'!$A$5:B2266,2,FALSE),"")</f>
        <v/>
      </c>
      <c r="E1769" s="60"/>
      <c r="F1769" s="61"/>
      <c r="G1769" s="62"/>
      <c r="H1769" s="61"/>
      <c r="I1769" s="60"/>
      <c r="AJ1769" s="3" t="str">
        <f>IF(AND(NOT(ISERR(FIND('كارت صنف'!$J$1,D1769&amp;C1769))),E1769&gt;='كارت صنف'!$J$2,E1769&lt;='كارت صنف'!$J$3),COUNT($AJ$2:AJ1768)+1,"")</f>
        <v/>
      </c>
    </row>
    <row r="1770" spans="1:36" ht="27" thickTop="1" thickBot="1">
      <c r="A1770" s="56"/>
      <c r="B1770" s="57"/>
      <c r="C1770" s="58"/>
      <c r="D1770" s="59" t="str">
        <f>IFERROR(VLOOKUP(C1770,'تكويد صنف_ارصدة'!$A$5:B2267,2,FALSE),"")</f>
        <v/>
      </c>
      <c r="E1770" s="60"/>
      <c r="F1770" s="61"/>
      <c r="G1770" s="62"/>
      <c r="H1770" s="61"/>
      <c r="I1770" s="60"/>
      <c r="AJ1770" s="3" t="str">
        <f>IF(AND(NOT(ISERR(FIND('كارت صنف'!$J$1,D1770&amp;C1770))),E1770&gt;='كارت صنف'!$J$2,E1770&lt;='كارت صنف'!$J$3),COUNT($AJ$2:AJ1769)+1,"")</f>
        <v/>
      </c>
    </row>
    <row r="1771" spans="1:36" ht="27" thickTop="1" thickBot="1">
      <c r="A1771" s="56"/>
      <c r="B1771" s="57"/>
      <c r="C1771" s="58"/>
      <c r="D1771" s="59" t="str">
        <f>IFERROR(VLOOKUP(C1771,'تكويد صنف_ارصدة'!$A$5:B2268,2,FALSE),"")</f>
        <v/>
      </c>
      <c r="E1771" s="60"/>
      <c r="F1771" s="61"/>
      <c r="G1771" s="62"/>
      <c r="H1771" s="61"/>
      <c r="I1771" s="60"/>
      <c r="AJ1771" s="3" t="str">
        <f>IF(AND(NOT(ISERR(FIND('كارت صنف'!$J$1,D1771&amp;C1771))),E1771&gt;='كارت صنف'!$J$2,E1771&lt;='كارت صنف'!$J$3),COUNT($AJ$2:AJ1770)+1,"")</f>
        <v/>
      </c>
    </row>
    <row r="1772" spans="1:36" ht="27" thickTop="1" thickBot="1">
      <c r="A1772" s="56"/>
      <c r="B1772" s="57"/>
      <c r="C1772" s="58"/>
      <c r="D1772" s="59" t="str">
        <f>IFERROR(VLOOKUP(C1772,'تكويد صنف_ارصدة'!$A$5:B2269,2,FALSE),"")</f>
        <v/>
      </c>
      <c r="E1772" s="60"/>
      <c r="F1772" s="61"/>
      <c r="G1772" s="62"/>
      <c r="H1772" s="61"/>
      <c r="I1772" s="60"/>
      <c r="AJ1772" s="3" t="str">
        <f>IF(AND(NOT(ISERR(FIND('كارت صنف'!$J$1,D1772&amp;C1772))),E1772&gt;='كارت صنف'!$J$2,E1772&lt;='كارت صنف'!$J$3),COUNT($AJ$2:AJ1771)+1,"")</f>
        <v/>
      </c>
    </row>
    <row r="1773" spans="1:36" ht="27" thickTop="1" thickBot="1">
      <c r="A1773" s="56"/>
      <c r="B1773" s="57"/>
      <c r="C1773" s="58"/>
      <c r="D1773" s="59" t="str">
        <f>IFERROR(VLOOKUP(C1773,'تكويد صنف_ارصدة'!$A$5:B2270,2,FALSE),"")</f>
        <v/>
      </c>
      <c r="E1773" s="60"/>
      <c r="F1773" s="61"/>
      <c r="G1773" s="62"/>
      <c r="H1773" s="61"/>
      <c r="I1773" s="60"/>
      <c r="AJ1773" s="3" t="str">
        <f>IF(AND(NOT(ISERR(FIND('كارت صنف'!$J$1,D1773&amp;C1773))),E1773&gt;='كارت صنف'!$J$2,E1773&lt;='كارت صنف'!$J$3),COUNT($AJ$2:AJ1772)+1,"")</f>
        <v/>
      </c>
    </row>
    <row r="1774" spans="1:36" ht="27" thickTop="1" thickBot="1">
      <c r="A1774" s="56"/>
      <c r="B1774" s="57"/>
      <c r="C1774" s="58"/>
      <c r="D1774" s="59" t="str">
        <f>IFERROR(VLOOKUP(C1774,'تكويد صنف_ارصدة'!$A$5:B2271,2,FALSE),"")</f>
        <v/>
      </c>
      <c r="E1774" s="60"/>
      <c r="F1774" s="61"/>
      <c r="G1774" s="62"/>
      <c r="H1774" s="61"/>
      <c r="I1774" s="60"/>
      <c r="AJ1774" s="3" t="str">
        <f>IF(AND(NOT(ISERR(FIND('كارت صنف'!$J$1,D1774&amp;C1774))),E1774&gt;='كارت صنف'!$J$2,E1774&lt;='كارت صنف'!$J$3),COUNT($AJ$2:AJ1773)+1,"")</f>
        <v/>
      </c>
    </row>
    <row r="1775" spans="1:36" ht="27" thickTop="1" thickBot="1">
      <c r="A1775" s="56"/>
      <c r="B1775" s="57"/>
      <c r="C1775" s="58"/>
      <c r="D1775" s="59" t="str">
        <f>IFERROR(VLOOKUP(C1775,'تكويد صنف_ارصدة'!$A$5:B2272,2,FALSE),"")</f>
        <v/>
      </c>
      <c r="E1775" s="60"/>
      <c r="F1775" s="61"/>
      <c r="G1775" s="62"/>
      <c r="H1775" s="61"/>
      <c r="I1775" s="60"/>
      <c r="AJ1775" s="3" t="str">
        <f>IF(AND(NOT(ISERR(FIND('كارت صنف'!$J$1,D1775&amp;C1775))),E1775&gt;='كارت صنف'!$J$2,E1775&lt;='كارت صنف'!$J$3),COUNT($AJ$2:AJ1774)+1,"")</f>
        <v/>
      </c>
    </row>
    <row r="1776" spans="1:36" ht="27" thickTop="1" thickBot="1">
      <c r="A1776" s="56"/>
      <c r="B1776" s="57"/>
      <c r="C1776" s="58"/>
      <c r="D1776" s="59" t="str">
        <f>IFERROR(VLOOKUP(C1776,'تكويد صنف_ارصدة'!$A$5:B2273,2,FALSE),"")</f>
        <v/>
      </c>
      <c r="E1776" s="60"/>
      <c r="F1776" s="61"/>
      <c r="G1776" s="62"/>
      <c r="H1776" s="61"/>
      <c r="I1776" s="60"/>
      <c r="AJ1776" s="3" t="str">
        <f>IF(AND(NOT(ISERR(FIND('كارت صنف'!$J$1,D1776&amp;C1776))),E1776&gt;='كارت صنف'!$J$2,E1776&lt;='كارت صنف'!$J$3),COUNT($AJ$2:AJ1775)+1,"")</f>
        <v/>
      </c>
    </row>
    <row r="1777" spans="1:36" ht="27" thickTop="1" thickBot="1">
      <c r="A1777" s="56"/>
      <c r="B1777" s="57"/>
      <c r="C1777" s="58"/>
      <c r="D1777" s="59" t="str">
        <f>IFERROR(VLOOKUP(C1777,'تكويد صنف_ارصدة'!$A$5:B2274,2,FALSE),"")</f>
        <v/>
      </c>
      <c r="E1777" s="60"/>
      <c r="F1777" s="61"/>
      <c r="G1777" s="62"/>
      <c r="H1777" s="61"/>
      <c r="I1777" s="60"/>
      <c r="AJ1777" s="3" t="str">
        <f>IF(AND(NOT(ISERR(FIND('كارت صنف'!$J$1,D1777&amp;C1777))),E1777&gt;='كارت صنف'!$J$2,E1777&lt;='كارت صنف'!$J$3),COUNT($AJ$2:AJ1776)+1,"")</f>
        <v/>
      </c>
    </row>
    <row r="1778" spans="1:36" ht="27" thickTop="1" thickBot="1">
      <c r="A1778" s="56"/>
      <c r="B1778" s="57"/>
      <c r="C1778" s="58"/>
      <c r="D1778" s="59" t="str">
        <f>IFERROR(VLOOKUP(C1778,'تكويد صنف_ارصدة'!$A$5:B2275,2,FALSE),"")</f>
        <v/>
      </c>
      <c r="E1778" s="60"/>
      <c r="F1778" s="61"/>
      <c r="G1778" s="62"/>
      <c r="H1778" s="61"/>
      <c r="I1778" s="60"/>
      <c r="AJ1778" s="3" t="str">
        <f>IF(AND(NOT(ISERR(FIND('كارت صنف'!$J$1,D1778&amp;C1778))),E1778&gt;='كارت صنف'!$J$2,E1778&lt;='كارت صنف'!$J$3),COUNT($AJ$2:AJ1777)+1,"")</f>
        <v/>
      </c>
    </row>
    <row r="1779" spans="1:36" ht="27" thickTop="1" thickBot="1">
      <c r="A1779" s="56"/>
      <c r="B1779" s="57"/>
      <c r="C1779" s="58"/>
      <c r="D1779" s="59" t="str">
        <f>IFERROR(VLOOKUP(C1779,'تكويد صنف_ارصدة'!$A$5:B2276,2,FALSE),"")</f>
        <v/>
      </c>
      <c r="E1779" s="60"/>
      <c r="F1779" s="61"/>
      <c r="G1779" s="62"/>
      <c r="H1779" s="61"/>
      <c r="I1779" s="60"/>
      <c r="AJ1779" s="3" t="str">
        <f>IF(AND(NOT(ISERR(FIND('كارت صنف'!$J$1,D1779&amp;C1779))),E1779&gt;='كارت صنف'!$J$2,E1779&lt;='كارت صنف'!$J$3),COUNT($AJ$2:AJ1778)+1,"")</f>
        <v/>
      </c>
    </row>
    <row r="1780" spans="1:36" ht="27" thickTop="1" thickBot="1">
      <c r="A1780" s="56"/>
      <c r="B1780" s="57"/>
      <c r="C1780" s="58"/>
      <c r="D1780" s="59" t="str">
        <f>IFERROR(VLOOKUP(C1780,'تكويد صنف_ارصدة'!$A$5:B2277,2,FALSE),"")</f>
        <v/>
      </c>
      <c r="E1780" s="60"/>
      <c r="F1780" s="61"/>
      <c r="G1780" s="62"/>
      <c r="H1780" s="61"/>
      <c r="I1780" s="60"/>
      <c r="AJ1780" s="3" t="str">
        <f>IF(AND(NOT(ISERR(FIND('كارت صنف'!$J$1,D1780&amp;C1780))),E1780&gt;='كارت صنف'!$J$2,E1780&lt;='كارت صنف'!$J$3),COUNT($AJ$2:AJ1779)+1,"")</f>
        <v/>
      </c>
    </row>
    <row r="1781" spans="1:36" ht="27" thickTop="1" thickBot="1">
      <c r="A1781" s="56"/>
      <c r="B1781" s="57"/>
      <c r="C1781" s="58"/>
      <c r="D1781" s="59" t="str">
        <f>IFERROR(VLOOKUP(C1781,'تكويد صنف_ارصدة'!$A$5:B2278,2,FALSE),"")</f>
        <v/>
      </c>
      <c r="E1781" s="60"/>
      <c r="F1781" s="61"/>
      <c r="G1781" s="62"/>
      <c r="H1781" s="61"/>
      <c r="I1781" s="60"/>
      <c r="AJ1781" s="3" t="str">
        <f>IF(AND(NOT(ISERR(FIND('كارت صنف'!$J$1,D1781&amp;C1781))),E1781&gt;='كارت صنف'!$J$2,E1781&lt;='كارت صنف'!$J$3),COUNT($AJ$2:AJ1780)+1,"")</f>
        <v/>
      </c>
    </row>
    <row r="1782" spans="1:36" ht="27" thickTop="1" thickBot="1">
      <c r="A1782" s="56"/>
      <c r="B1782" s="57"/>
      <c r="C1782" s="58"/>
      <c r="D1782" s="59" t="str">
        <f>IFERROR(VLOOKUP(C1782,'تكويد صنف_ارصدة'!$A$5:B2279,2,FALSE),"")</f>
        <v/>
      </c>
      <c r="E1782" s="60"/>
      <c r="F1782" s="61"/>
      <c r="G1782" s="62"/>
      <c r="H1782" s="61"/>
      <c r="I1782" s="60"/>
      <c r="AJ1782" s="3" t="str">
        <f>IF(AND(NOT(ISERR(FIND('كارت صنف'!$J$1,D1782&amp;C1782))),E1782&gt;='كارت صنف'!$J$2,E1782&lt;='كارت صنف'!$J$3),COUNT($AJ$2:AJ1781)+1,"")</f>
        <v/>
      </c>
    </row>
    <row r="1783" spans="1:36" ht="27" thickTop="1" thickBot="1">
      <c r="A1783" s="56"/>
      <c r="B1783" s="57"/>
      <c r="C1783" s="58"/>
      <c r="D1783" s="59" t="str">
        <f>IFERROR(VLOOKUP(C1783,'تكويد صنف_ارصدة'!$A$5:B2280,2,FALSE),"")</f>
        <v/>
      </c>
      <c r="E1783" s="60"/>
      <c r="F1783" s="61"/>
      <c r="G1783" s="62"/>
      <c r="H1783" s="61"/>
      <c r="I1783" s="60"/>
      <c r="AJ1783" s="3" t="str">
        <f>IF(AND(NOT(ISERR(FIND('كارت صنف'!$J$1,D1783&amp;C1783))),E1783&gt;='كارت صنف'!$J$2,E1783&lt;='كارت صنف'!$J$3),COUNT($AJ$2:AJ1782)+1,"")</f>
        <v/>
      </c>
    </row>
    <row r="1784" spans="1:36" ht="27" thickTop="1" thickBot="1">
      <c r="A1784" s="56"/>
      <c r="B1784" s="57"/>
      <c r="C1784" s="58"/>
      <c r="D1784" s="59" t="str">
        <f>IFERROR(VLOOKUP(C1784,'تكويد صنف_ارصدة'!$A$5:B2281,2,FALSE),"")</f>
        <v/>
      </c>
      <c r="E1784" s="60"/>
      <c r="F1784" s="61"/>
      <c r="G1784" s="62"/>
      <c r="H1784" s="61"/>
      <c r="I1784" s="60"/>
      <c r="AJ1784" s="3" t="str">
        <f>IF(AND(NOT(ISERR(FIND('كارت صنف'!$J$1,D1784&amp;C1784))),E1784&gt;='كارت صنف'!$J$2,E1784&lt;='كارت صنف'!$J$3),COUNT($AJ$2:AJ1783)+1,"")</f>
        <v/>
      </c>
    </row>
    <row r="1785" spans="1:36" ht="27" thickTop="1" thickBot="1">
      <c r="A1785" s="56"/>
      <c r="B1785" s="57"/>
      <c r="C1785" s="58"/>
      <c r="D1785" s="59" t="str">
        <f>IFERROR(VLOOKUP(C1785,'تكويد صنف_ارصدة'!$A$5:B2282,2,FALSE),"")</f>
        <v/>
      </c>
      <c r="E1785" s="60"/>
      <c r="F1785" s="61"/>
      <c r="G1785" s="62"/>
      <c r="H1785" s="61"/>
      <c r="I1785" s="60"/>
      <c r="AJ1785" s="3" t="str">
        <f>IF(AND(NOT(ISERR(FIND('كارت صنف'!$J$1,D1785&amp;C1785))),E1785&gt;='كارت صنف'!$J$2,E1785&lt;='كارت صنف'!$J$3),COUNT($AJ$2:AJ1784)+1,"")</f>
        <v/>
      </c>
    </row>
    <row r="1786" spans="1:36" ht="27" thickTop="1" thickBot="1">
      <c r="A1786" s="56"/>
      <c r="B1786" s="57"/>
      <c r="C1786" s="58"/>
      <c r="D1786" s="59" t="str">
        <f>IFERROR(VLOOKUP(C1786,'تكويد صنف_ارصدة'!$A$5:B2283,2,FALSE),"")</f>
        <v/>
      </c>
      <c r="E1786" s="60"/>
      <c r="F1786" s="61"/>
      <c r="G1786" s="62"/>
      <c r="H1786" s="61"/>
      <c r="I1786" s="60"/>
      <c r="AJ1786" s="3" t="str">
        <f>IF(AND(NOT(ISERR(FIND('كارت صنف'!$J$1,D1786&amp;C1786))),E1786&gt;='كارت صنف'!$J$2,E1786&lt;='كارت صنف'!$J$3),COUNT($AJ$2:AJ1785)+1,"")</f>
        <v/>
      </c>
    </row>
    <row r="1787" spans="1:36" ht="27" thickTop="1" thickBot="1">
      <c r="A1787" s="56"/>
      <c r="B1787" s="57"/>
      <c r="C1787" s="58"/>
      <c r="D1787" s="59" t="str">
        <f>IFERROR(VLOOKUP(C1787,'تكويد صنف_ارصدة'!$A$5:B2284,2,FALSE),"")</f>
        <v/>
      </c>
      <c r="E1787" s="60"/>
      <c r="F1787" s="61"/>
      <c r="G1787" s="62"/>
      <c r="H1787" s="61"/>
      <c r="I1787" s="60"/>
      <c r="AJ1787" s="3" t="str">
        <f>IF(AND(NOT(ISERR(FIND('كارت صنف'!$J$1,D1787&amp;C1787))),E1787&gt;='كارت صنف'!$J$2,E1787&lt;='كارت صنف'!$J$3),COUNT($AJ$2:AJ1786)+1,"")</f>
        <v/>
      </c>
    </row>
    <row r="1788" spans="1:36" ht="27" thickTop="1" thickBot="1">
      <c r="A1788" s="56"/>
      <c r="B1788" s="57"/>
      <c r="C1788" s="58"/>
      <c r="D1788" s="59" t="str">
        <f>IFERROR(VLOOKUP(C1788,'تكويد صنف_ارصدة'!$A$5:B2285,2,FALSE),"")</f>
        <v/>
      </c>
      <c r="E1788" s="60"/>
      <c r="F1788" s="61"/>
      <c r="G1788" s="62"/>
      <c r="H1788" s="61"/>
      <c r="I1788" s="60"/>
      <c r="AJ1788" s="3" t="str">
        <f>IF(AND(NOT(ISERR(FIND('كارت صنف'!$J$1,D1788&amp;C1788))),E1788&gt;='كارت صنف'!$J$2,E1788&lt;='كارت صنف'!$J$3),COUNT($AJ$2:AJ1787)+1,"")</f>
        <v/>
      </c>
    </row>
    <row r="1789" spans="1:36" ht="27" thickTop="1" thickBot="1">
      <c r="A1789" s="56"/>
      <c r="B1789" s="57"/>
      <c r="C1789" s="58"/>
      <c r="D1789" s="59" t="str">
        <f>IFERROR(VLOOKUP(C1789,'تكويد صنف_ارصدة'!$A$5:B2286,2,FALSE),"")</f>
        <v/>
      </c>
      <c r="E1789" s="60"/>
      <c r="F1789" s="61"/>
      <c r="G1789" s="62"/>
      <c r="H1789" s="61"/>
      <c r="I1789" s="60"/>
      <c r="AJ1789" s="3" t="str">
        <f>IF(AND(NOT(ISERR(FIND('كارت صنف'!$J$1,D1789&amp;C1789))),E1789&gt;='كارت صنف'!$J$2,E1789&lt;='كارت صنف'!$J$3),COUNT($AJ$2:AJ1788)+1,"")</f>
        <v/>
      </c>
    </row>
    <row r="1790" spans="1:36" ht="27" thickTop="1" thickBot="1">
      <c r="A1790" s="56"/>
      <c r="B1790" s="57"/>
      <c r="C1790" s="58"/>
      <c r="D1790" s="59" t="str">
        <f>IFERROR(VLOOKUP(C1790,'تكويد صنف_ارصدة'!$A$5:B2287,2,FALSE),"")</f>
        <v/>
      </c>
      <c r="E1790" s="60"/>
      <c r="F1790" s="61"/>
      <c r="G1790" s="62"/>
      <c r="H1790" s="61"/>
      <c r="I1790" s="60"/>
      <c r="AJ1790" s="3" t="str">
        <f>IF(AND(NOT(ISERR(FIND('كارت صنف'!$J$1,D1790&amp;C1790))),E1790&gt;='كارت صنف'!$J$2,E1790&lt;='كارت صنف'!$J$3),COUNT($AJ$2:AJ1789)+1,"")</f>
        <v/>
      </c>
    </row>
    <row r="1791" spans="1:36" ht="27" thickTop="1" thickBot="1">
      <c r="A1791" s="56"/>
      <c r="B1791" s="57"/>
      <c r="C1791" s="58"/>
      <c r="D1791" s="59" t="str">
        <f>IFERROR(VLOOKUP(C1791,'تكويد صنف_ارصدة'!$A$5:B2288,2,FALSE),"")</f>
        <v/>
      </c>
      <c r="E1791" s="60"/>
      <c r="F1791" s="61"/>
      <c r="G1791" s="62"/>
      <c r="H1791" s="61"/>
      <c r="I1791" s="60"/>
      <c r="AJ1791" s="3" t="str">
        <f>IF(AND(NOT(ISERR(FIND('كارت صنف'!$J$1,D1791&amp;C1791))),E1791&gt;='كارت صنف'!$J$2,E1791&lt;='كارت صنف'!$J$3),COUNT($AJ$2:AJ1790)+1,"")</f>
        <v/>
      </c>
    </row>
    <row r="1792" spans="1:36" ht="27" thickTop="1" thickBot="1">
      <c r="A1792" s="56"/>
      <c r="B1792" s="57"/>
      <c r="C1792" s="58"/>
      <c r="D1792" s="59" t="str">
        <f>IFERROR(VLOOKUP(C1792,'تكويد صنف_ارصدة'!$A$5:B2289,2,FALSE),"")</f>
        <v/>
      </c>
      <c r="E1792" s="60"/>
      <c r="F1792" s="61"/>
      <c r="G1792" s="62"/>
      <c r="H1792" s="61"/>
      <c r="I1792" s="60"/>
      <c r="AJ1792" s="3" t="str">
        <f>IF(AND(NOT(ISERR(FIND('كارت صنف'!$J$1,D1792&amp;C1792))),E1792&gt;='كارت صنف'!$J$2,E1792&lt;='كارت صنف'!$J$3),COUNT($AJ$2:AJ1791)+1,"")</f>
        <v/>
      </c>
    </row>
    <row r="1793" spans="1:36" ht="27" thickTop="1" thickBot="1">
      <c r="A1793" s="56"/>
      <c r="B1793" s="57"/>
      <c r="C1793" s="58"/>
      <c r="D1793" s="59" t="str">
        <f>IFERROR(VLOOKUP(C1793,'تكويد صنف_ارصدة'!$A$5:B2290,2,FALSE),"")</f>
        <v/>
      </c>
      <c r="E1793" s="60"/>
      <c r="F1793" s="61"/>
      <c r="G1793" s="62"/>
      <c r="H1793" s="61"/>
      <c r="I1793" s="60"/>
      <c r="AJ1793" s="3" t="str">
        <f>IF(AND(NOT(ISERR(FIND('كارت صنف'!$J$1,D1793&amp;C1793))),E1793&gt;='كارت صنف'!$J$2,E1793&lt;='كارت صنف'!$J$3),COUNT($AJ$2:AJ1792)+1,"")</f>
        <v/>
      </c>
    </row>
    <row r="1794" spans="1:36" ht="27" thickTop="1" thickBot="1">
      <c r="A1794" s="56"/>
      <c r="B1794" s="57"/>
      <c r="C1794" s="58"/>
      <c r="D1794" s="59" t="str">
        <f>IFERROR(VLOOKUP(C1794,'تكويد صنف_ارصدة'!$A$5:B2291,2,FALSE),"")</f>
        <v/>
      </c>
      <c r="E1794" s="60"/>
      <c r="F1794" s="61"/>
      <c r="G1794" s="62"/>
      <c r="H1794" s="61"/>
      <c r="I1794" s="60"/>
      <c r="AJ1794" s="3" t="str">
        <f>IF(AND(NOT(ISERR(FIND('كارت صنف'!$J$1,D1794&amp;C1794))),E1794&gt;='كارت صنف'!$J$2,E1794&lt;='كارت صنف'!$J$3),COUNT($AJ$2:AJ1793)+1,"")</f>
        <v/>
      </c>
    </row>
    <row r="1795" spans="1:36" ht="27" thickTop="1" thickBot="1">
      <c r="A1795" s="56"/>
      <c r="B1795" s="57"/>
      <c r="C1795" s="58"/>
      <c r="D1795" s="59" t="str">
        <f>IFERROR(VLOOKUP(C1795,'تكويد صنف_ارصدة'!$A$5:B2292,2,FALSE),"")</f>
        <v/>
      </c>
      <c r="E1795" s="60"/>
      <c r="F1795" s="61"/>
      <c r="G1795" s="62"/>
      <c r="H1795" s="61"/>
      <c r="I1795" s="60"/>
      <c r="AJ1795" s="3" t="str">
        <f>IF(AND(NOT(ISERR(FIND('كارت صنف'!$J$1,D1795&amp;C1795))),E1795&gt;='كارت صنف'!$J$2,E1795&lt;='كارت صنف'!$J$3),COUNT($AJ$2:AJ1794)+1,"")</f>
        <v/>
      </c>
    </row>
    <row r="1796" spans="1:36" ht="27" thickTop="1" thickBot="1">
      <c r="A1796" s="56"/>
      <c r="B1796" s="57"/>
      <c r="C1796" s="58"/>
      <c r="D1796" s="59" t="str">
        <f>IFERROR(VLOOKUP(C1796,'تكويد صنف_ارصدة'!$A$5:B2293,2,FALSE),"")</f>
        <v/>
      </c>
      <c r="E1796" s="60"/>
      <c r="F1796" s="61"/>
      <c r="G1796" s="62"/>
      <c r="H1796" s="61"/>
      <c r="I1796" s="60"/>
      <c r="AJ1796" s="3" t="str">
        <f>IF(AND(NOT(ISERR(FIND('كارت صنف'!$J$1,D1796&amp;C1796))),E1796&gt;='كارت صنف'!$J$2,E1796&lt;='كارت صنف'!$J$3),COUNT($AJ$2:AJ1795)+1,"")</f>
        <v/>
      </c>
    </row>
    <row r="1797" spans="1:36" ht="27" thickTop="1" thickBot="1">
      <c r="A1797" s="56"/>
      <c r="B1797" s="57"/>
      <c r="C1797" s="58"/>
      <c r="D1797" s="59" t="str">
        <f>IFERROR(VLOOKUP(C1797,'تكويد صنف_ارصدة'!$A$5:B2294,2,FALSE),"")</f>
        <v/>
      </c>
      <c r="E1797" s="60"/>
      <c r="F1797" s="61"/>
      <c r="G1797" s="62"/>
      <c r="H1797" s="61"/>
      <c r="I1797" s="60"/>
      <c r="AJ1797" s="3" t="str">
        <f>IF(AND(NOT(ISERR(FIND('كارت صنف'!$J$1,D1797&amp;C1797))),E1797&gt;='كارت صنف'!$J$2,E1797&lt;='كارت صنف'!$J$3),COUNT($AJ$2:AJ1796)+1,"")</f>
        <v/>
      </c>
    </row>
    <row r="1798" spans="1:36" ht="27" thickTop="1" thickBot="1">
      <c r="A1798" s="56"/>
      <c r="B1798" s="57"/>
      <c r="C1798" s="58"/>
      <c r="D1798" s="59" t="str">
        <f>IFERROR(VLOOKUP(C1798,'تكويد صنف_ارصدة'!$A$5:B2295,2,FALSE),"")</f>
        <v/>
      </c>
      <c r="E1798" s="60"/>
      <c r="F1798" s="61"/>
      <c r="G1798" s="62"/>
      <c r="H1798" s="61"/>
      <c r="I1798" s="60"/>
      <c r="AJ1798" s="3" t="str">
        <f>IF(AND(NOT(ISERR(FIND('كارت صنف'!$J$1,D1798&amp;C1798))),E1798&gt;='كارت صنف'!$J$2,E1798&lt;='كارت صنف'!$J$3),COUNT($AJ$2:AJ1797)+1,"")</f>
        <v/>
      </c>
    </row>
    <row r="1799" spans="1:36" ht="27" thickTop="1" thickBot="1">
      <c r="A1799" s="56"/>
      <c r="B1799" s="57"/>
      <c r="C1799" s="58"/>
      <c r="D1799" s="59" t="str">
        <f>IFERROR(VLOOKUP(C1799,'تكويد صنف_ارصدة'!$A$5:B2296,2,FALSE),"")</f>
        <v/>
      </c>
      <c r="E1799" s="60"/>
      <c r="F1799" s="61"/>
      <c r="G1799" s="62"/>
      <c r="H1799" s="61"/>
      <c r="I1799" s="60"/>
      <c r="AJ1799" s="3" t="str">
        <f>IF(AND(NOT(ISERR(FIND('كارت صنف'!$J$1,D1799&amp;C1799))),E1799&gt;='كارت صنف'!$J$2,E1799&lt;='كارت صنف'!$J$3),COUNT($AJ$2:AJ1798)+1,"")</f>
        <v/>
      </c>
    </row>
    <row r="1800" spans="1:36" ht="27" thickTop="1" thickBot="1">
      <c r="A1800" s="56"/>
      <c r="B1800" s="57"/>
      <c r="C1800" s="58"/>
      <c r="D1800" s="59" t="str">
        <f>IFERROR(VLOOKUP(C1800,'تكويد صنف_ارصدة'!$A$5:B2297,2,FALSE),"")</f>
        <v/>
      </c>
      <c r="E1800" s="60"/>
      <c r="F1800" s="61"/>
      <c r="G1800" s="62"/>
      <c r="H1800" s="61"/>
      <c r="I1800" s="60"/>
      <c r="AJ1800" s="3" t="str">
        <f>IF(AND(NOT(ISERR(FIND('كارت صنف'!$J$1,D1800&amp;C1800))),E1800&gt;='كارت صنف'!$J$2,E1800&lt;='كارت صنف'!$J$3),COUNT($AJ$2:AJ1799)+1,"")</f>
        <v/>
      </c>
    </row>
    <row r="1801" spans="1:36" ht="27" thickTop="1" thickBot="1">
      <c r="A1801" s="56"/>
      <c r="B1801" s="57"/>
      <c r="C1801" s="58"/>
      <c r="D1801" s="59" t="str">
        <f>IFERROR(VLOOKUP(C1801,'تكويد صنف_ارصدة'!$A$5:B2298,2,FALSE),"")</f>
        <v/>
      </c>
      <c r="E1801" s="60"/>
      <c r="F1801" s="61"/>
      <c r="G1801" s="62"/>
      <c r="H1801" s="61"/>
      <c r="I1801" s="60"/>
      <c r="AJ1801" s="3" t="str">
        <f>IF(AND(NOT(ISERR(FIND('كارت صنف'!$J$1,D1801&amp;C1801))),E1801&gt;='كارت صنف'!$J$2,E1801&lt;='كارت صنف'!$J$3),COUNT($AJ$2:AJ1800)+1,"")</f>
        <v/>
      </c>
    </row>
    <row r="1802" spans="1:36" ht="27" thickTop="1" thickBot="1">
      <c r="A1802" s="56"/>
      <c r="B1802" s="57"/>
      <c r="C1802" s="58"/>
      <c r="D1802" s="59" t="str">
        <f>IFERROR(VLOOKUP(C1802,'تكويد صنف_ارصدة'!$A$5:B2299,2,FALSE),"")</f>
        <v/>
      </c>
      <c r="E1802" s="60"/>
      <c r="F1802" s="61"/>
      <c r="G1802" s="62"/>
      <c r="H1802" s="61"/>
      <c r="I1802" s="60"/>
      <c r="AJ1802" s="3" t="str">
        <f>IF(AND(NOT(ISERR(FIND('كارت صنف'!$J$1,D1802&amp;C1802))),E1802&gt;='كارت صنف'!$J$2,E1802&lt;='كارت صنف'!$J$3),COUNT($AJ$2:AJ1801)+1,"")</f>
        <v/>
      </c>
    </row>
    <row r="1803" spans="1:36" ht="27" thickTop="1" thickBot="1">
      <c r="A1803" s="56"/>
      <c r="B1803" s="57"/>
      <c r="C1803" s="58"/>
      <c r="D1803" s="59" t="str">
        <f>IFERROR(VLOOKUP(C1803,'تكويد صنف_ارصدة'!$A$5:B2300,2,FALSE),"")</f>
        <v/>
      </c>
      <c r="E1803" s="60"/>
      <c r="F1803" s="61"/>
      <c r="G1803" s="62"/>
      <c r="H1803" s="61"/>
      <c r="I1803" s="60"/>
      <c r="AJ1803" s="3" t="str">
        <f>IF(AND(NOT(ISERR(FIND('كارت صنف'!$J$1,D1803&amp;C1803))),E1803&gt;='كارت صنف'!$J$2,E1803&lt;='كارت صنف'!$J$3),COUNT($AJ$2:AJ1802)+1,"")</f>
        <v/>
      </c>
    </row>
    <row r="1804" spans="1:36" ht="27" thickTop="1" thickBot="1">
      <c r="A1804" s="56"/>
      <c r="B1804" s="57"/>
      <c r="C1804" s="58"/>
      <c r="D1804" s="59" t="str">
        <f>IFERROR(VLOOKUP(C1804,'تكويد صنف_ارصدة'!$A$5:B2301,2,FALSE),"")</f>
        <v/>
      </c>
      <c r="E1804" s="60"/>
      <c r="F1804" s="61"/>
      <c r="G1804" s="62"/>
      <c r="H1804" s="61"/>
      <c r="I1804" s="60"/>
      <c r="AJ1804" s="3" t="str">
        <f>IF(AND(NOT(ISERR(FIND('كارت صنف'!$J$1,D1804&amp;C1804))),E1804&gt;='كارت صنف'!$J$2,E1804&lt;='كارت صنف'!$J$3),COUNT($AJ$2:AJ1803)+1,"")</f>
        <v/>
      </c>
    </row>
    <row r="1805" spans="1:36" ht="27" thickTop="1" thickBot="1">
      <c r="A1805" s="56"/>
      <c r="B1805" s="57"/>
      <c r="C1805" s="58"/>
      <c r="D1805" s="59" t="str">
        <f>IFERROR(VLOOKUP(C1805,'تكويد صنف_ارصدة'!$A$5:B2302,2,FALSE),"")</f>
        <v/>
      </c>
      <c r="E1805" s="60"/>
      <c r="F1805" s="61"/>
      <c r="G1805" s="62"/>
      <c r="H1805" s="61"/>
      <c r="I1805" s="60"/>
      <c r="AJ1805" s="3" t="str">
        <f>IF(AND(NOT(ISERR(FIND('كارت صنف'!$J$1,D1805&amp;C1805))),E1805&gt;='كارت صنف'!$J$2,E1805&lt;='كارت صنف'!$J$3),COUNT($AJ$2:AJ1804)+1,"")</f>
        <v/>
      </c>
    </row>
    <row r="1806" spans="1:36" ht="27" thickTop="1" thickBot="1">
      <c r="A1806" s="56"/>
      <c r="B1806" s="57"/>
      <c r="C1806" s="58"/>
      <c r="D1806" s="59" t="str">
        <f>IFERROR(VLOOKUP(C1806,'تكويد صنف_ارصدة'!$A$5:B2303,2,FALSE),"")</f>
        <v/>
      </c>
      <c r="E1806" s="60"/>
      <c r="F1806" s="61"/>
      <c r="G1806" s="62"/>
      <c r="H1806" s="61"/>
      <c r="I1806" s="60"/>
      <c r="AJ1806" s="3" t="str">
        <f>IF(AND(NOT(ISERR(FIND('كارت صنف'!$J$1,D1806&amp;C1806))),E1806&gt;='كارت صنف'!$J$2,E1806&lt;='كارت صنف'!$J$3),COUNT($AJ$2:AJ1805)+1,"")</f>
        <v/>
      </c>
    </row>
    <row r="1807" spans="1:36" ht="27" thickTop="1" thickBot="1">
      <c r="A1807" s="56"/>
      <c r="B1807" s="57"/>
      <c r="C1807" s="58"/>
      <c r="D1807" s="59" t="str">
        <f>IFERROR(VLOOKUP(C1807,'تكويد صنف_ارصدة'!$A$5:B2304,2,FALSE),"")</f>
        <v/>
      </c>
      <c r="E1807" s="60"/>
      <c r="F1807" s="61"/>
      <c r="G1807" s="62"/>
      <c r="H1807" s="61"/>
      <c r="I1807" s="60"/>
      <c r="AJ1807" s="3" t="str">
        <f>IF(AND(NOT(ISERR(FIND('كارت صنف'!$J$1,D1807&amp;C1807))),E1807&gt;='كارت صنف'!$J$2,E1807&lt;='كارت صنف'!$J$3),COUNT($AJ$2:AJ1806)+1,"")</f>
        <v/>
      </c>
    </row>
    <row r="1808" spans="1:36" ht="27" thickTop="1" thickBot="1">
      <c r="A1808" s="56"/>
      <c r="B1808" s="57"/>
      <c r="C1808" s="58"/>
      <c r="D1808" s="59" t="str">
        <f>IFERROR(VLOOKUP(C1808,'تكويد صنف_ارصدة'!$A$5:B2305,2,FALSE),"")</f>
        <v/>
      </c>
      <c r="E1808" s="60"/>
      <c r="F1808" s="61"/>
      <c r="G1808" s="62"/>
      <c r="H1808" s="61"/>
      <c r="I1808" s="60"/>
      <c r="AJ1808" s="3" t="str">
        <f>IF(AND(NOT(ISERR(FIND('كارت صنف'!$J$1,D1808&amp;C1808))),E1808&gt;='كارت صنف'!$J$2,E1808&lt;='كارت صنف'!$J$3),COUNT($AJ$2:AJ1807)+1,"")</f>
        <v/>
      </c>
    </row>
    <row r="1809" spans="1:36" ht="27" thickTop="1" thickBot="1">
      <c r="A1809" s="56"/>
      <c r="B1809" s="57"/>
      <c r="C1809" s="58"/>
      <c r="D1809" s="59" t="str">
        <f>IFERROR(VLOOKUP(C1809,'تكويد صنف_ارصدة'!$A$5:B2306,2,FALSE),"")</f>
        <v/>
      </c>
      <c r="E1809" s="60"/>
      <c r="F1809" s="61"/>
      <c r="G1809" s="62"/>
      <c r="H1809" s="61"/>
      <c r="I1809" s="60"/>
      <c r="AJ1809" s="3" t="str">
        <f>IF(AND(NOT(ISERR(FIND('كارت صنف'!$J$1,D1809&amp;C1809))),E1809&gt;='كارت صنف'!$J$2,E1809&lt;='كارت صنف'!$J$3),COUNT($AJ$2:AJ1808)+1,"")</f>
        <v/>
      </c>
    </row>
    <row r="1810" spans="1:36" ht="27" thickTop="1" thickBot="1">
      <c r="A1810" s="56"/>
      <c r="B1810" s="57"/>
      <c r="C1810" s="58"/>
      <c r="D1810" s="59" t="str">
        <f>IFERROR(VLOOKUP(C1810,'تكويد صنف_ارصدة'!$A$5:B2307,2,FALSE),"")</f>
        <v/>
      </c>
      <c r="E1810" s="60"/>
      <c r="F1810" s="61"/>
      <c r="G1810" s="62"/>
      <c r="H1810" s="61"/>
      <c r="I1810" s="60"/>
      <c r="AJ1810" s="3" t="str">
        <f>IF(AND(NOT(ISERR(FIND('كارت صنف'!$J$1,D1810&amp;C1810))),E1810&gt;='كارت صنف'!$J$2,E1810&lt;='كارت صنف'!$J$3),COUNT($AJ$2:AJ1809)+1,"")</f>
        <v/>
      </c>
    </row>
    <row r="1811" spans="1:36" ht="27" thickTop="1" thickBot="1">
      <c r="A1811" s="56"/>
      <c r="B1811" s="57"/>
      <c r="C1811" s="58"/>
      <c r="D1811" s="59" t="str">
        <f>IFERROR(VLOOKUP(C1811,'تكويد صنف_ارصدة'!$A$5:B2308,2,FALSE),"")</f>
        <v/>
      </c>
      <c r="E1811" s="60"/>
      <c r="F1811" s="61"/>
      <c r="G1811" s="62"/>
      <c r="H1811" s="61"/>
      <c r="I1811" s="60"/>
      <c r="AJ1811" s="3" t="str">
        <f>IF(AND(NOT(ISERR(FIND('كارت صنف'!$J$1,D1811&amp;C1811))),E1811&gt;='كارت صنف'!$J$2,E1811&lt;='كارت صنف'!$J$3),COUNT($AJ$2:AJ1810)+1,"")</f>
        <v/>
      </c>
    </row>
    <row r="1812" spans="1:36" ht="27" thickTop="1" thickBot="1">
      <c r="A1812" s="56"/>
      <c r="B1812" s="57"/>
      <c r="C1812" s="58"/>
      <c r="D1812" s="59" t="str">
        <f>IFERROR(VLOOKUP(C1812,'تكويد صنف_ارصدة'!$A$5:B2309,2,FALSE),"")</f>
        <v/>
      </c>
      <c r="E1812" s="60"/>
      <c r="F1812" s="61"/>
      <c r="G1812" s="62"/>
      <c r="H1812" s="61"/>
      <c r="I1812" s="60"/>
      <c r="AJ1812" s="3" t="str">
        <f>IF(AND(NOT(ISERR(FIND('كارت صنف'!$J$1,D1812&amp;C1812))),E1812&gt;='كارت صنف'!$J$2,E1812&lt;='كارت صنف'!$J$3),COUNT($AJ$2:AJ1811)+1,"")</f>
        <v/>
      </c>
    </row>
    <row r="1813" spans="1:36" ht="27" thickTop="1" thickBot="1">
      <c r="A1813" s="56"/>
      <c r="B1813" s="57"/>
      <c r="C1813" s="58"/>
      <c r="D1813" s="59" t="str">
        <f>IFERROR(VLOOKUP(C1813,'تكويد صنف_ارصدة'!$A$5:B2310,2,FALSE),"")</f>
        <v/>
      </c>
      <c r="E1813" s="60"/>
      <c r="F1813" s="61"/>
      <c r="G1813" s="62"/>
      <c r="H1813" s="61"/>
      <c r="I1813" s="60"/>
      <c r="AJ1813" s="3" t="str">
        <f>IF(AND(NOT(ISERR(FIND('كارت صنف'!$J$1,D1813&amp;C1813))),E1813&gt;='كارت صنف'!$J$2,E1813&lt;='كارت صنف'!$J$3),COUNT($AJ$2:AJ1812)+1,"")</f>
        <v/>
      </c>
    </row>
    <row r="1814" spans="1:36" ht="27" thickTop="1" thickBot="1">
      <c r="A1814" s="56"/>
      <c r="B1814" s="57"/>
      <c r="C1814" s="58"/>
      <c r="D1814" s="59" t="str">
        <f>IFERROR(VLOOKUP(C1814,'تكويد صنف_ارصدة'!$A$5:B2311,2,FALSE),"")</f>
        <v/>
      </c>
      <c r="E1814" s="60"/>
      <c r="F1814" s="61"/>
      <c r="G1814" s="62"/>
      <c r="H1814" s="61"/>
      <c r="I1814" s="60"/>
      <c r="AJ1814" s="3" t="str">
        <f>IF(AND(NOT(ISERR(FIND('كارت صنف'!$J$1,D1814&amp;C1814))),E1814&gt;='كارت صنف'!$J$2,E1814&lt;='كارت صنف'!$J$3),COUNT($AJ$2:AJ1813)+1,"")</f>
        <v/>
      </c>
    </row>
    <row r="1815" spans="1:36" ht="27" thickTop="1" thickBot="1">
      <c r="A1815" s="56"/>
      <c r="B1815" s="57"/>
      <c r="C1815" s="58"/>
      <c r="D1815" s="59" t="str">
        <f>IFERROR(VLOOKUP(C1815,'تكويد صنف_ارصدة'!$A$5:B2312,2,FALSE),"")</f>
        <v/>
      </c>
      <c r="E1815" s="60"/>
      <c r="F1815" s="61"/>
      <c r="G1815" s="62"/>
      <c r="H1815" s="61"/>
      <c r="I1815" s="60"/>
      <c r="AJ1815" s="3" t="str">
        <f>IF(AND(NOT(ISERR(FIND('كارت صنف'!$J$1,D1815&amp;C1815))),E1815&gt;='كارت صنف'!$J$2,E1815&lt;='كارت صنف'!$J$3),COUNT($AJ$2:AJ1814)+1,"")</f>
        <v/>
      </c>
    </row>
    <row r="1816" spans="1:36" ht="27" thickTop="1" thickBot="1">
      <c r="A1816" s="56"/>
      <c r="B1816" s="57"/>
      <c r="C1816" s="58"/>
      <c r="D1816" s="59" t="str">
        <f>IFERROR(VLOOKUP(C1816,'تكويد صنف_ارصدة'!$A$5:B2313,2,FALSE),"")</f>
        <v/>
      </c>
      <c r="E1816" s="60"/>
      <c r="F1816" s="61"/>
      <c r="G1816" s="62"/>
      <c r="H1816" s="61"/>
      <c r="I1816" s="60"/>
      <c r="AJ1816" s="3" t="str">
        <f>IF(AND(NOT(ISERR(FIND('كارت صنف'!$J$1,D1816&amp;C1816))),E1816&gt;='كارت صنف'!$J$2,E1816&lt;='كارت صنف'!$J$3),COUNT($AJ$2:AJ1815)+1,"")</f>
        <v/>
      </c>
    </row>
    <row r="1817" spans="1:36" ht="27" thickTop="1" thickBot="1">
      <c r="A1817" s="56"/>
      <c r="B1817" s="57"/>
      <c r="C1817" s="58"/>
      <c r="D1817" s="59" t="str">
        <f>IFERROR(VLOOKUP(C1817,'تكويد صنف_ارصدة'!$A$5:B2314,2,FALSE),"")</f>
        <v/>
      </c>
      <c r="E1817" s="60"/>
      <c r="F1817" s="61"/>
      <c r="G1817" s="62"/>
      <c r="H1817" s="61"/>
      <c r="I1817" s="60"/>
      <c r="AJ1817" s="3" t="str">
        <f>IF(AND(NOT(ISERR(FIND('كارت صنف'!$J$1,D1817&amp;C1817))),E1817&gt;='كارت صنف'!$J$2,E1817&lt;='كارت صنف'!$J$3),COUNT($AJ$2:AJ1816)+1,"")</f>
        <v/>
      </c>
    </row>
    <row r="1818" spans="1:36" ht="27" thickTop="1" thickBot="1">
      <c r="A1818" s="56"/>
      <c r="B1818" s="57"/>
      <c r="C1818" s="58"/>
      <c r="D1818" s="59" t="str">
        <f>IFERROR(VLOOKUP(C1818,'تكويد صنف_ارصدة'!$A$5:B2315,2,FALSE),"")</f>
        <v/>
      </c>
      <c r="E1818" s="60"/>
      <c r="F1818" s="61"/>
      <c r="G1818" s="62"/>
      <c r="H1818" s="61"/>
      <c r="I1818" s="60"/>
      <c r="AJ1818" s="3" t="str">
        <f>IF(AND(NOT(ISERR(FIND('كارت صنف'!$J$1,D1818&amp;C1818))),E1818&gt;='كارت صنف'!$J$2,E1818&lt;='كارت صنف'!$J$3),COUNT($AJ$2:AJ1817)+1,"")</f>
        <v/>
      </c>
    </row>
    <row r="1819" spans="1:36" ht="27" thickTop="1" thickBot="1">
      <c r="A1819" s="56"/>
      <c r="B1819" s="57"/>
      <c r="C1819" s="58"/>
      <c r="D1819" s="59" t="str">
        <f>IFERROR(VLOOKUP(C1819,'تكويد صنف_ارصدة'!$A$5:B2316,2,FALSE),"")</f>
        <v/>
      </c>
      <c r="E1819" s="60"/>
      <c r="F1819" s="61"/>
      <c r="G1819" s="62"/>
      <c r="H1819" s="61"/>
      <c r="I1819" s="60"/>
      <c r="AJ1819" s="3" t="str">
        <f>IF(AND(NOT(ISERR(FIND('كارت صنف'!$J$1,D1819&amp;C1819))),E1819&gt;='كارت صنف'!$J$2,E1819&lt;='كارت صنف'!$J$3),COUNT($AJ$2:AJ1818)+1,"")</f>
        <v/>
      </c>
    </row>
    <row r="1820" spans="1:36" ht="27" thickTop="1" thickBot="1">
      <c r="A1820" s="56"/>
      <c r="B1820" s="57"/>
      <c r="C1820" s="58"/>
      <c r="D1820" s="59" t="str">
        <f>IFERROR(VLOOKUP(C1820,'تكويد صنف_ارصدة'!$A$5:B2317,2,FALSE),"")</f>
        <v/>
      </c>
      <c r="E1820" s="60"/>
      <c r="F1820" s="61"/>
      <c r="G1820" s="62"/>
      <c r="H1820" s="61"/>
      <c r="I1820" s="60"/>
      <c r="AJ1820" s="3" t="str">
        <f>IF(AND(NOT(ISERR(FIND('كارت صنف'!$J$1,D1820&amp;C1820))),E1820&gt;='كارت صنف'!$J$2,E1820&lt;='كارت صنف'!$J$3),COUNT($AJ$2:AJ1819)+1,"")</f>
        <v/>
      </c>
    </row>
    <row r="1821" spans="1:36" ht="27" thickTop="1" thickBot="1">
      <c r="A1821" s="56"/>
      <c r="B1821" s="57"/>
      <c r="C1821" s="58"/>
      <c r="D1821" s="59" t="str">
        <f>IFERROR(VLOOKUP(C1821,'تكويد صنف_ارصدة'!$A$5:B2318,2,FALSE),"")</f>
        <v/>
      </c>
      <c r="E1821" s="60"/>
      <c r="F1821" s="61"/>
      <c r="G1821" s="62"/>
      <c r="H1821" s="61"/>
      <c r="I1821" s="60"/>
      <c r="AJ1821" s="3" t="str">
        <f>IF(AND(NOT(ISERR(FIND('كارت صنف'!$J$1,D1821&amp;C1821))),E1821&gt;='كارت صنف'!$J$2,E1821&lt;='كارت صنف'!$J$3),COUNT($AJ$2:AJ1820)+1,"")</f>
        <v/>
      </c>
    </row>
    <row r="1822" spans="1:36" ht="27" thickTop="1" thickBot="1">
      <c r="A1822" s="56"/>
      <c r="B1822" s="57"/>
      <c r="C1822" s="58"/>
      <c r="D1822" s="59" t="str">
        <f>IFERROR(VLOOKUP(C1822,'تكويد صنف_ارصدة'!$A$5:B2319,2,FALSE),"")</f>
        <v/>
      </c>
      <c r="E1822" s="60"/>
      <c r="F1822" s="61"/>
      <c r="G1822" s="62"/>
      <c r="H1822" s="61"/>
      <c r="I1822" s="60"/>
      <c r="AJ1822" s="3" t="str">
        <f>IF(AND(NOT(ISERR(FIND('كارت صنف'!$J$1,D1822&amp;C1822))),E1822&gt;='كارت صنف'!$J$2,E1822&lt;='كارت صنف'!$J$3),COUNT($AJ$2:AJ1821)+1,"")</f>
        <v/>
      </c>
    </row>
    <row r="1823" spans="1:36" ht="27" thickTop="1" thickBot="1">
      <c r="A1823" s="56"/>
      <c r="B1823" s="57"/>
      <c r="C1823" s="58"/>
      <c r="D1823" s="59" t="str">
        <f>IFERROR(VLOOKUP(C1823,'تكويد صنف_ارصدة'!$A$5:B2320,2,FALSE),"")</f>
        <v/>
      </c>
      <c r="E1823" s="60"/>
      <c r="F1823" s="61"/>
      <c r="G1823" s="62"/>
      <c r="H1823" s="61"/>
      <c r="I1823" s="60"/>
      <c r="AJ1823" s="3" t="str">
        <f>IF(AND(NOT(ISERR(FIND('كارت صنف'!$J$1,D1823&amp;C1823))),E1823&gt;='كارت صنف'!$J$2,E1823&lt;='كارت صنف'!$J$3),COUNT($AJ$2:AJ1822)+1,"")</f>
        <v/>
      </c>
    </row>
    <row r="1824" spans="1:36" ht="27" thickTop="1" thickBot="1">
      <c r="A1824" s="56"/>
      <c r="B1824" s="57"/>
      <c r="C1824" s="58"/>
      <c r="D1824" s="59" t="str">
        <f>IFERROR(VLOOKUP(C1824,'تكويد صنف_ارصدة'!$A$5:B2321,2,FALSE),"")</f>
        <v/>
      </c>
      <c r="E1824" s="60"/>
      <c r="F1824" s="61"/>
      <c r="G1824" s="62"/>
      <c r="H1824" s="61"/>
      <c r="I1824" s="60"/>
      <c r="AJ1824" s="3" t="str">
        <f>IF(AND(NOT(ISERR(FIND('كارت صنف'!$J$1,D1824&amp;C1824))),E1824&gt;='كارت صنف'!$J$2,E1824&lt;='كارت صنف'!$J$3),COUNT($AJ$2:AJ1823)+1,"")</f>
        <v/>
      </c>
    </row>
    <row r="1825" spans="1:36" ht="27" thickTop="1" thickBot="1">
      <c r="A1825" s="56"/>
      <c r="B1825" s="57"/>
      <c r="C1825" s="58"/>
      <c r="D1825" s="59" t="str">
        <f>IFERROR(VLOOKUP(C1825,'تكويد صنف_ارصدة'!$A$5:B2322,2,FALSE),"")</f>
        <v/>
      </c>
      <c r="E1825" s="60"/>
      <c r="F1825" s="61"/>
      <c r="G1825" s="62"/>
      <c r="H1825" s="61"/>
      <c r="I1825" s="60"/>
      <c r="AJ1825" s="3" t="str">
        <f>IF(AND(NOT(ISERR(FIND('كارت صنف'!$J$1,D1825&amp;C1825))),E1825&gt;='كارت صنف'!$J$2,E1825&lt;='كارت صنف'!$J$3),COUNT($AJ$2:AJ1824)+1,"")</f>
        <v/>
      </c>
    </row>
    <row r="1826" spans="1:36" ht="27" thickTop="1" thickBot="1">
      <c r="A1826" s="56"/>
      <c r="B1826" s="57"/>
      <c r="C1826" s="58"/>
      <c r="D1826" s="59" t="str">
        <f>IFERROR(VLOOKUP(C1826,'تكويد صنف_ارصدة'!$A$5:B2323,2,FALSE),"")</f>
        <v/>
      </c>
      <c r="E1826" s="60"/>
      <c r="F1826" s="61"/>
      <c r="G1826" s="62"/>
      <c r="H1826" s="61"/>
      <c r="I1826" s="60"/>
      <c r="AJ1826" s="3" t="str">
        <f>IF(AND(NOT(ISERR(FIND('كارت صنف'!$J$1,D1826&amp;C1826))),E1826&gt;='كارت صنف'!$J$2,E1826&lt;='كارت صنف'!$J$3),COUNT($AJ$2:AJ1825)+1,"")</f>
        <v/>
      </c>
    </row>
    <row r="1827" spans="1:36" ht="27" thickTop="1" thickBot="1">
      <c r="A1827" s="56"/>
      <c r="B1827" s="57"/>
      <c r="C1827" s="58"/>
      <c r="D1827" s="59" t="str">
        <f>IFERROR(VLOOKUP(C1827,'تكويد صنف_ارصدة'!$A$5:B2324,2,FALSE),"")</f>
        <v/>
      </c>
      <c r="E1827" s="60"/>
      <c r="F1827" s="61"/>
      <c r="G1827" s="62"/>
      <c r="H1827" s="61"/>
      <c r="I1827" s="60"/>
      <c r="AJ1827" s="3" t="str">
        <f>IF(AND(NOT(ISERR(FIND('كارت صنف'!$J$1,D1827&amp;C1827))),E1827&gt;='كارت صنف'!$J$2,E1827&lt;='كارت صنف'!$J$3),COUNT($AJ$2:AJ1826)+1,"")</f>
        <v/>
      </c>
    </row>
    <row r="1828" spans="1:36" ht="27" thickTop="1" thickBot="1">
      <c r="A1828" s="56"/>
      <c r="B1828" s="57"/>
      <c r="C1828" s="58"/>
      <c r="D1828" s="59" t="str">
        <f>IFERROR(VLOOKUP(C1828,'تكويد صنف_ارصدة'!$A$5:B2325,2,FALSE),"")</f>
        <v/>
      </c>
      <c r="E1828" s="60"/>
      <c r="F1828" s="61"/>
      <c r="G1828" s="62"/>
      <c r="H1828" s="61"/>
      <c r="I1828" s="60"/>
      <c r="AJ1828" s="3" t="str">
        <f>IF(AND(NOT(ISERR(FIND('كارت صنف'!$J$1,D1828&amp;C1828))),E1828&gt;='كارت صنف'!$J$2,E1828&lt;='كارت صنف'!$J$3),COUNT($AJ$2:AJ1827)+1,"")</f>
        <v/>
      </c>
    </row>
    <row r="1829" spans="1:36" ht="27" thickTop="1" thickBot="1">
      <c r="A1829" s="56"/>
      <c r="B1829" s="57"/>
      <c r="C1829" s="58"/>
      <c r="D1829" s="59" t="str">
        <f>IFERROR(VLOOKUP(C1829,'تكويد صنف_ارصدة'!$A$5:B2326,2,FALSE),"")</f>
        <v/>
      </c>
      <c r="E1829" s="60"/>
      <c r="F1829" s="61"/>
      <c r="G1829" s="62"/>
      <c r="H1829" s="61"/>
      <c r="I1829" s="60"/>
      <c r="AJ1829" s="3" t="str">
        <f>IF(AND(NOT(ISERR(FIND('كارت صنف'!$J$1,D1829&amp;C1829))),E1829&gt;='كارت صنف'!$J$2,E1829&lt;='كارت صنف'!$J$3),COUNT($AJ$2:AJ1828)+1,"")</f>
        <v/>
      </c>
    </row>
    <row r="1830" spans="1:36" ht="27" thickTop="1" thickBot="1">
      <c r="A1830" s="56"/>
      <c r="B1830" s="57"/>
      <c r="C1830" s="58"/>
      <c r="D1830" s="59" t="str">
        <f>IFERROR(VLOOKUP(C1830,'تكويد صنف_ارصدة'!$A$5:B2327,2,FALSE),"")</f>
        <v/>
      </c>
      <c r="E1830" s="60"/>
      <c r="F1830" s="61"/>
      <c r="G1830" s="62"/>
      <c r="H1830" s="61"/>
      <c r="I1830" s="60"/>
      <c r="AJ1830" s="3" t="str">
        <f>IF(AND(NOT(ISERR(FIND('كارت صنف'!$J$1,D1830&amp;C1830))),E1830&gt;='كارت صنف'!$J$2,E1830&lt;='كارت صنف'!$J$3),COUNT($AJ$2:AJ1829)+1,"")</f>
        <v/>
      </c>
    </row>
    <row r="1831" spans="1:36" ht="27" thickTop="1" thickBot="1">
      <c r="A1831" s="56"/>
      <c r="B1831" s="57"/>
      <c r="C1831" s="58"/>
      <c r="D1831" s="59" t="str">
        <f>IFERROR(VLOOKUP(C1831,'تكويد صنف_ارصدة'!$A$5:B2328,2,FALSE),"")</f>
        <v/>
      </c>
      <c r="E1831" s="60"/>
      <c r="F1831" s="61"/>
      <c r="G1831" s="62"/>
      <c r="H1831" s="61"/>
      <c r="I1831" s="60"/>
      <c r="AJ1831" s="3" t="str">
        <f>IF(AND(NOT(ISERR(FIND('كارت صنف'!$J$1,D1831&amp;C1831))),E1831&gt;='كارت صنف'!$J$2,E1831&lt;='كارت صنف'!$J$3),COUNT($AJ$2:AJ1830)+1,"")</f>
        <v/>
      </c>
    </row>
    <row r="1832" spans="1:36" ht="27" thickTop="1" thickBot="1">
      <c r="A1832" s="56"/>
      <c r="B1832" s="57"/>
      <c r="C1832" s="58"/>
      <c r="D1832" s="59" t="str">
        <f>IFERROR(VLOOKUP(C1832,'تكويد صنف_ارصدة'!$A$5:B2329,2,FALSE),"")</f>
        <v/>
      </c>
      <c r="E1832" s="60"/>
      <c r="F1832" s="61"/>
      <c r="G1832" s="62"/>
      <c r="H1832" s="61"/>
      <c r="I1832" s="60"/>
      <c r="AJ1832" s="3" t="str">
        <f>IF(AND(NOT(ISERR(FIND('كارت صنف'!$J$1,D1832&amp;C1832))),E1832&gt;='كارت صنف'!$J$2,E1832&lt;='كارت صنف'!$J$3),COUNT($AJ$2:AJ1831)+1,"")</f>
        <v/>
      </c>
    </row>
    <row r="1833" spans="1:36" ht="27" thickTop="1" thickBot="1">
      <c r="A1833" s="56"/>
      <c r="B1833" s="57"/>
      <c r="C1833" s="58"/>
      <c r="D1833" s="59" t="str">
        <f>IFERROR(VLOOKUP(C1833,'تكويد صنف_ارصدة'!$A$5:B2330,2,FALSE),"")</f>
        <v/>
      </c>
      <c r="E1833" s="60"/>
      <c r="F1833" s="61"/>
      <c r="G1833" s="62"/>
      <c r="H1833" s="61"/>
      <c r="I1833" s="60"/>
      <c r="AJ1833" s="3" t="str">
        <f>IF(AND(NOT(ISERR(FIND('كارت صنف'!$J$1,D1833&amp;C1833))),E1833&gt;='كارت صنف'!$J$2,E1833&lt;='كارت صنف'!$J$3),COUNT($AJ$2:AJ1832)+1,"")</f>
        <v/>
      </c>
    </row>
    <row r="1834" spans="1:36" ht="27" thickTop="1" thickBot="1">
      <c r="A1834" s="56"/>
      <c r="B1834" s="57"/>
      <c r="C1834" s="58"/>
      <c r="D1834" s="59" t="str">
        <f>IFERROR(VLOOKUP(C1834,'تكويد صنف_ارصدة'!$A$5:B2331,2,FALSE),"")</f>
        <v/>
      </c>
      <c r="E1834" s="60"/>
      <c r="F1834" s="61"/>
      <c r="G1834" s="62"/>
      <c r="H1834" s="61"/>
      <c r="I1834" s="60"/>
      <c r="AJ1834" s="3" t="str">
        <f>IF(AND(NOT(ISERR(FIND('كارت صنف'!$J$1,D1834&amp;C1834))),E1834&gt;='كارت صنف'!$J$2,E1834&lt;='كارت صنف'!$J$3),COUNT($AJ$2:AJ1833)+1,"")</f>
        <v/>
      </c>
    </row>
    <row r="1835" spans="1:36" ht="27" thickTop="1" thickBot="1">
      <c r="A1835" s="56"/>
      <c r="B1835" s="57"/>
      <c r="C1835" s="58"/>
      <c r="D1835" s="59" t="str">
        <f>IFERROR(VLOOKUP(C1835,'تكويد صنف_ارصدة'!$A$5:B2332,2,FALSE),"")</f>
        <v/>
      </c>
      <c r="E1835" s="60"/>
      <c r="F1835" s="61"/>
      <c r="G1835" s="62"/>
      <c r="H1835" s="61"/>
      <c r="I1835" s="60"/>
      <c r="AJ1835" s="3" t="str">
        <f>IF(AND(NOT(ISERR(FIND('كارت صنف'!$J$1,D1835&amp;C1835))),E1835&gt;='كارت صنف'!$J$2,E1835&lt;='كارت صنف'!$J$3),COUNT($AJ$2:AJ1834)+1,"")</f>
        <v/>
      </c>
    </row>
    <row r="1836" spans="1:36" ht="27" thickTop="1" thickBot="1">
      <c r="A1836" s="56"/>
      <c r="B1836" s="57"/>
      <c r="C1836" s="58"/>
      <c r="D1836" s="59" t="str">
        <f>IFERROR(VLOOKUP(C1836,'تكويد صنف_ارصدة'!$A$5:B2333,2,FALSE),"")</f>
        <v/>
      </c>
      <c r="E1836" s="60"/>
      <c r="F1836" s="61"/>
      <c r="G1836" s="62"/>
      <c r="H1836" s="61"/>
      <c r="I1836" s="60"/>
      <c r="AJ1836" s="3" t="str">
        <f>IF(AND(NOT(ISERR(FIND('كارت صنف'!$J$1,D1836&amp;C1836))),E1836&gt;='كارت صنف'!$J$2,E1836&lt;='كارت صنف'!$J$3),COUNT($AJ$2:AJ1835)+1,"")</f>
        <v/>
      </c>
    </row>
    <row r="1837" spans="1:36" ht="27" thickTop="1" thickBot="1">
      <c r="A1837" s="56"/>
      <c r="B1837" s="57"/>
      <c r="C1837" s="58"/>
      <c r="D1837" s="59" t="str">
        <f>IFERROR(VLOOKUP(C1837,'تكويد صنف_ارصدة'!$A$5:B2334,2,FALSE),"")</f>
        <v/>
      </c>
      <c r="E1837" s="60"/>
      <c r="F1837" s="61"/>
      <c r="G1837" s="62"/>
      <c r="H1837" s="61"/>
      <c r="I1837" s="60"/>
      <c r="AJ1837" s="3" t="str">
        <f>IF(AND(NOT(ISERR(FIND('كارت صنف'!$J$1,D1837&amp;C1837))),E1837&gt;='كارت صنف'!$J$2,E1837&lt;='كارت صنف'!$J$3),COUNT($AJ$2:AJ1836)+1,"")</f>
        <v/>
      </c>
    </row>
    <row r="1838" spans="1:36" ht="27" thickTop="1" thickBot="1">
      <c r="A1838" s="56"/>
      <c r="B1838" s="57"/>
      <c r="C1838" s="58"/>
      <c r="D1838" s="59" t="str">
        <f>IFERROR(VLOOKUP(C1838,'تكويد صنف_ارصدة'!$A$5:B2335,2,FALSE),"")</f>
        <v/>
      </c>
      <c r="E1838" s="60"/>
      <c r="F1838" s="61"/>
      <c r="G1838" s="62"/>
      <c r="H1838" s="61"/>
      <c r="I1838" s="60"/>
      <c r="AJ1838" s="3" t="str">
        <f>IF(AND(NOT(ISERR(FIND('كارت صنف'!$J$1,D1838&amp;C1838))),E1838&gt;='كارت صنف'!$J$2,E1838&lt;='كارت صنف'!$J$3),COUNT($AJ$2:AJ1837)+1,"")</f>
        <v/>
      </c>
    </row>
    <row r="1839" spans="1:36" ht="27" thickTop="1" thickBot="1">
      <c r="A1839" s="56"/>
      <c r="B1839" s="57"/>
      <c r="C1839" s="58"/>
      <c r="D1839" s="59" t="str">
        <f>IFERROR(VLOOKUP(C1839,'تكويد صنف_ارصدة'!$A$5:B2336,2,FALSE),"")</f>
        <v/>
      </c>
      <c r="E1839" s="60"/>
      <c r="F1839" s="61"/>
      <c r="G1839" s="62"/>
      <c r="H1839" s="61"/>
      <c r="I1839" s="60"/>
      <c r="AJ1839" s="3" t="str">
        <f>IF(AND(NOT(ISERR(FIND('كارت صنف'!$J$1,D1839&amp;C1839))),E1839&gt;='كارت صنف'!$J$2,E1839&lt;='كارت صنف'!$J$3),COUNT($AJ$2:AJ1838)+1,"")</f>
        <v/>
      </c>
    </row>
    <row r="1840" spans="1:36" ht="27" thickTop="1" thickBot="1">
      <c r="A1840" s="56"/>
      <c r="B1840" s="57"/>
      <c r="C1840" s="58"/>
      <c r="D1840" s="59" t="str">
        <f>IFERROR(VLOOKUP(C1840,'تكويد صنف_ارصدة'!$A$5:B2337,2,FALSE),"")</f>
        <v/>
      </c>
      <c r="E1840" s="60"/>
      <c r="F1840" s="61"/>
      <c r="G1840" s="62"/>
      <c r="H1840" s="61"/>
      <c r="I1840" s="60"/>
      <c r="AJ1840" s="3" t="str">
        <f>IF(AND(NOT(ISERR(FIND('كارت صنف'!$J$1,D1840&amp;C1840))),E1840&gt;='كارت صنف'!$J$2,E1840&lt;='كارت صنف'!$J$3),COUNT($AJ$2:AJ1839)+1,"")</f>
        <v/>
      </c>
    </row>
    <row r="1841" spans="1:36" ht="27" thickTop="1" thickBot="1">
      <c r="A1841" s="56"/>
      <c r="B1841" s="57"/>
      <c r="C1841" s="58"/>
      <c r="D1841" s="59" t="str">
        <f>IFERROR(VLOOKUP(C1841,'تكويد صنف_ارصدة'!$A$5:B2338,2,FALSE),"")</f>
        <v/>
      </c>
      <c r="E1841" s="60"/>
      <c r="F1841" s="61"/>
      <c r="G1841" s="62"/>
      <c r="H1841" s="61"/>
      <c r="I1841" s="60"/>
      <c r="AJ1841" s="3" t="str">
        <f>IF(AND(NOT(ISERR(FIND('كارت صنف'!$J$1,D1841&amp;C1841))),E1841&gt;='كارت صنف'!$J$2,E1841&lt;='كارت صنف'!$J$3),COUNT($AJ$2:AJ1840)+1,"")</f>
        <v/>
      </c>
    </row>
    <row r="1842" spans="1:36" ht="27" thickTop="1" thickBot="1">
      <c r="A1842" s="56"/>
      <c r="B1842" s="57"/>
      <c r="C1842" s="58"/>
      <c r="D1842" s="59" t="str">
        <f>IFERROR(VLOOKUP(C1842,'تكويد صنف_ارصدة'!$A$5:B2339,2,FALSE),"")</f>
        <v/>
      </c>
      <c r="E1842" s="60"/>
      <c r="F1842" s="61"/>
      <c r="G1842" s="62"/>
      <c r="H1842" s="61"/>
      <c r="I1842" s="60"/>
      <c r="AJ1842" s="3" t="str">
        <f>IF(AND(NOT(ISERR(FIND('كارت صنف'!$J$1,D1842&amp;C1842))),E1842&gt;='كارت صنف'!$J$2,E1842&lt;='كارت صنف'!$J$3),COUNT($AJ$2:AJ1841)+1,"")</f>
        <v/>
      </c>
    </row>
    <row r="1843" spans="1:36" ht="27" thickTop="1" thickBot="1">
      <c r="A1843" s="56"/>
      <c r="B1843" s="57"/>
      <c r="C1843" s="58"/>
      <c r="D1843" s="59" t="str">
        <f>IFERROR(VLOOKUP(C1843,'تكويد صنف_ارصدة'!$A$5:B2340,2,FALSE),"")</f>
        <v/>
      </c>
      <c r="E1843" s="60"/>
      <c r="F1843" s="61"/>
      <c r="G1843" s="62"/>
      <c r="H1843" s="61"/>
      <c r="I1843" s="60"/>
      <c r="AJ1843" s="3" t="str">
        <f>IF(AND(NOT(ISERR(FIND('كارت صنف'!$J$1,D1843&amp;C1843))),E1843&gt;='كارت صنف'!$J$2,E1843&lt;='كارت صنف'!$J$3),COUNT($AJ$2:AJ1842)+1,"")</f>
        <v/>
      </c>
    </row>
    <row r="1844" spans="1:36" ht="27" thickTop="1" thickBot="1">
      <c r="A1844" s="56"/>
      <c r="B1844" s="57"/>
      <c r="C1844" s="58"/>
      <c r="D1844" s="59" t="str">
        <f>IFERROR(VLOOKUP(C1844,'تكويد صنف_ارصدة'!$A$5:B2341,2,FALSE),"")</f>
        <v/>
      </c>
      <c r="E1844" s="60"/>
      <c r="F1844" s="61"/>
      <c r="G1844" s="62"/>
      <c r="H1844" s="61"/>
      <c r="I1844" s="60"/>
      <c r="AJ1844" s="3" t="str">
        <f>IF(AND(NOT(ISERR(FIND('كارت صنف'!$J$1,D1844&amp;C1844))),E1844&gt;='كارت صنف'!$J$2,E1844&lt;='كارت صنف'!$J$3),COUNT($AJ$2:AJ1843)+1,"")</f>
        <v/>
      </c>
    </row>
    <row r="1845" spans="1:36" ht="27" thickTop="1" thickBot="1">
      <c r="A1845" s="56"/>
      <c r="B1845" s="57"/>
      <c r="C1845" s="58"/>
      <c r="D1845" s="59" t="str">
        <f>IFERROR(VLOOKUP(C1845,'تكويد صنف_ارصدة'!$A$5:B2342,2,FALSE),"")</f>
        <v/>
      </c>
      <c r="E1845" s="60"/>
      <c r="F1845" s="61"/>
      <c r="G1845" s="62"/>
      <c r="H1845" s="61"/>
      <c r="I1845" s="60"/>
      <c r="AJ1845" s="3" t="str">
        <f>IF(AND(NOT(ISERR(FIND('كارت صنف'!$J$1,D1845&amp;C1845))),E1845&gt;='كارت صنف'!$J$2,E1845&lt;='كارت صنف'!$J$3),COUNT($AJ$2:AJ1844)+1,"")</f>
        <v/>
      </c>
    </row>
    <row r="1846" spans="1:36" ht="27" thickTop="1" thickBot="1">
      <c r="A1846" s="56"/>
      <c r="B1846" s="57"/>
      <c r="C1846" s="58"/>
      <c r="D1846" s="59" t="str">
        <f>IFERROR(VLOOKUP(C1846,'تكويد صنف_ارصدة'!$A$5:B2343,2,FALSE),"")</f>
        <v/>
      </c>
      <c r="E1846" s="60"/>
      <c r="F1846" s="61"/>
      <c r="G1846" s="62"/>
      <c r="H1846" s="61"/>
      <c r="I1846" s="60"/>
      <c r="AJ1846" s="3" t="str">
        <f>IF(AND(NOT(ISERR(FIND('كارت صنف'!$J$1,D1846&amp;C1846))),E1846&gt;='كارت صنف'!$J$2,E1846&lt;='كارت صنف'!$J$3),COUNT($AJ$2:AJ1845)+1,"")</f>
        <v/>
      </c>
    </row>
    <row r="1847" spans="1:36" ht="27" thickTop="1" thickBot="1">
      <c r="A1847" s="56"/>
      <c r="B1847" s="57"/>
      <c r="C1847" s="58"/>
      <c r="D1847" s="59" t="str">
        <f>IFERROR(VLOOKUP(C1847,'تكويد صنف_ارصدة'!$A$5:B2344,2,FALSE),"")</f>
        <v/>
      </c>
      <c r="E1847" s="60"/>
      <c r="F1847" s="61"/>
      <c r="G1847" s="62"/>
      <c r="H1847" s="61"/>
      <c r="I1847" s="60"/>
      <c r="AJ1847" s="3" t="str">
        <f>IF(AND(NOT(ISERR(FIND('كارت صنف'!$J$1,D1847&amp;C1847))),E1847&gt;='كارت صنف'!$J$2,E1847&lt;='كارت صنف'!$J$3),COUNT($AJ$2:AJ1846)+1,"")</f>
        <v/>
      </c>
    </row>
    <row r="1848" spans="1:36" ht="27" thickTop="1" thickBot="1">
      <c r="A1848" s="56"/>
      <c r="B1848" s="57"/>
      <c r="C1848" s="58"/>
      <c r="D1848" s="59" t="str">
        <f>IFERROR(VLOOKUP(C1848,'تكويد صنف_ارصدة'!$A$5:B2345,2,FALSE),"")</f>
        <v/>
      </c>
      <c r="E1848" s="60"/>
      <c r="F1848" s="61"/>
      <c r="G1848" s="62"/>
      <c r="H1848" s="61"/>
      <c r="I1848" s="60"/>
      <c r="AJ1848" s="3" t="str">
        <f>IF(AND(NOT(ISERR(FIND('كارت صنف'!$J$1,D1848&amp;C1848))),E1848&gt;='كارت صنف'!$J$2,E1848&lt;='كارت صنف'!$J$3),COUNT($AJ$2:AJ1847)+1,"")</f>
        <v/>
      </c>
    </row>
    <row r="1849" spans="1:36" ht="27" thickTop="1" thickBot="1">
      <c r="A1849" s="56"/>
      <c r="B1849" s="57"/>
      <c r="C1849" s="58"/>
      <c r="D1849" s="59" t="str">
        <f>IFERROR(VLOOKUP(C1849,'تكويد صنف_ارصدة'!$A$5:B2346,2,FALSE),"")</f>
        <v/>
      </c>
      <c r="E1849" s="60"/>
      <c r="F1849" s="61"/>
      <c r="G1849" s="62"/>
      <c r="H1849" s="61"/>
      <c r="I1849" s="60"/>
      <c r="AJ1849" s="3" t="str">
        <f>IF(AND(NOT(ISERR(FIND('كارت صنف'!$J$1,D1849&amp;C1849))),E1849&gt;='كارت صنف'!$J$2,E1849&lt;='كارت صنف'!$J$3),COUNT($AJ$2:AJ1848)+1,"")</f>
        <v/>
      </c>
    </row>
    <row r="1850" spans="1:36" ht="27" thickTop="1" thickBot="1">
      <c r="A1850" s="56"/>
      <c r="B1850" s="57"/>
      <c r="C1850" s="58"/>
      <c r="D1850" s="59" t="str">
        <f>IFERROR(VLOOKUP(C1850,'تكويد صنف_ارصدة'!$A$5:B2347,2,FALSE),"")</f>
        <v/>
      </c>
      <c r="E1850" s="60"/>
      <c r="F1850" s="61"/>
      <c r="G1850" s="62"/>
      <c r="H1850" s="61"/>
      <c r="I1850" s="60"/>
      <c r="AJ1850" s="3" t="str">
        <f>IF(AND(NOT(ISERR(FIND('كارت صنف'!$J$1,D1850&amp;C1850))),E1850&gt;='كارت صنف'!$J$2,E1850&lt;='كارت صنف'!$J$3),COUNT($AJ$2:AJ1849)+1,"")</f>
        <v/>
      </c>
    </row>
    <row r="1851" spans="1:36" ht="27" thickTop="1" thickBot="1">
      <c r="A1851" s="56"/>
      <c r="B1851" s="57"/>
      <c r="C1851" s="58"/>
      <c r="D1851" s="59" t="str">
        <f>IFERROR(VLOOKUP(C1851,'تكويد صنف_ارصدة'!$A$5:B2348,2,FALSE),"")</f>
        <v/>
      </c>
      <c r="E1851" s="60"/>
      <c r="F1851" s="61"/>
      <c r="G1851" s="62"/>
      <c r="H1851" s="61"/>
      <c r="I1851" s="60"/>
      <c r="AJ1851" s="3" t="str">
        <f>IF(AND(NOT(ISERR(FIND('كارت صنف'!$J$1,D1851&amp;C1851))),E1851&gt;='كارت صنف'!$J$2,E1851&lt;='كارت صنف'!$J$3),COUNT($AJ$2:AJ1850)+1,"")</f>
        <v/>
      </c>
    </row>
    <row r="1852" spans="1:36" ht="27" thickTop="1" thickBot="1">
      <c r="A1852" s="56"/>
      <c r="B1852" s="57"/>
      <c r="C1852" s="58"/>
      <c r="D1852" s="59" t="str">
        <f>IFERROR(VLOOKUP(C1852,'تكويد صنف_ارصدة'!$A$5:B2349,2,FALSE),"")</f>
        <v/>
      </c>
      <c r="E1852" s="60"/>
      <c r="F1852" s="61"/>
      <c r="G1852" s="62"/>
      <c r="H1852" s="61"/>
      <c r="I1852" s="60"/>
      <c r="AJ1852" s="3" t="str">
        <f>IF(AND(NOT(ISERR(FIND('كارت صنف'!$J$1,D1852&amp;C1852))),E1852&gt;='كارت صنف'!$J$2,E1852&lt;='كارت صنف'!$J$3),COUNT($AJ$2:AJ1851)+1,"")</f>
        <v/>
      </c>
    </row>
    <row r="1853" spans="1:36" ht="27" thickTop="1" thickBot="1">
      <c r="A1853" s="56"/>
      <c r="B1853" s="57"/>
      <c r="C1853" s="58"/>
      <c r="D1853" s="59" t="str">
        <f>IFERROR(VLOOKUP(C1853,'تكويد صنف_ارصدة'!$A$5:B2350,2,FALSE),"")</f>
        <v/>
      </c>
      <c r="E1853" s="60"/>
      <c r="F1853" s="61"/>
      <c r="G1853" s="62"/>
      <c r="H1853" s="61"/>
      <c r="I1853" s="60"/>
      <c r="AJ1853" s="3" t="str">
        <f>IF(AND(NOT(ISERR(FIND('كارت صنف'!$J$1,D1853&amp;C1853))),E1853&gt;='كارت صنف'!$J$2,E1853&lt;='كارت صنف'!$J$3),COUNT($AJ$2:AJ1852)+1,"")</f>
        <v/>
      </c>
    </row>
    <row r="1854" spans="1:36" ht="27" thickTop="1" thickBot="1">
      <c r="A1854" s="56"/>
      <c r="B1854" s="57"/>
      <c r="C1854" s="58"/>
      <c r="D1854" s="59" t="str">
        <f>IFERROR(VLOOKUP(C1854,'تكويد صنف_ارصدة'!$A$5:B2351,2,FALSE),"")</f>
        <v/>
      </c>
      <c r="E1854" s="60"/>
      <c r="F1854" s="61"/>
      <c r="G1854" s="62"/>
      <c r="H1854" s="61"/>
      <c r="I1854" s="60"/>
      <c r="AJ1854" s="3" t="str">
        <f>IF(AND(NOT(ISERR(FIND('كارت صنف'!$J$1,D1854&amp;C1854))),E1854&gt;='كارت صنف'!$J$2,E1854&lt;='كارت صنف'!$J$3),COUNT($AJ$2:AJ1853)+1,"")</f>
        <v/>
      </c>
    </row>
    <row r="1855" spans="1:36" ht="27" thickTop="1" thickBot="1">
      <c r="A1855" s="56"/>
      <c r="B1855" s="57"/>
      <c r="C1855" s="58"/>
      <c r="D1855" s="59" t="str">
        <f>IFERROR(VLOOKUP(C1855,'تكويد صنف_ارصدة'!$A$5:B2352,2,FALSE),"")</f>
        <v/>
      </c>
      <c r="E1855" s="60"/>
      <c r="F1855" s="61"/>
      <c r="G1855" s="62"/>
      <c r="H1855" s="61"/>
      <c r="I1855" s="60"/>
      <c r="AJ1855" s="3" t="str">
        <f>IF(AND(NOT(ISERR(FIND('كارت صنف'!$J$1,D1855&amp;C1855))),E1855&gt;='كارت صنف'!$J$2,E1855&lt;='كارت صنف'!$J$3),COUNT($AJ$2:AJ1854)+1,"")</f>
        <v/>
      </c>
    </row>
    <row r="1856" spans="1:36" ht="27" thickTop="1" thickBot="1">
      <c r="A1856" s="56"/>
      <c r="B1856" s="57"/>
      <c r="C1856" s="58"/>
      <c r="D1856" s="59" t="str">
        <f>IFERROR(VLOOKUP(C1856,'تكويد صنف_ارصدة'!$A$5:B2353,2,FALSE),"")</f>
        <v/>
      </c>
      <c r="E1856" s="60"/>
      <c r="F1856" s="61"/>
      <c r="G1856" s="62"/>
      <c r="H1856" s="61"/>
      <c r="I1856" s="60"/>
      <c r="AJ1856" s="3" t="str">
        <f>IF(AND(NOT(ISERR(FIND('كارت صنف'!$J$1,D1856&amp;C1856))),E1856&gt;='كارت صنف'!$J$2,E1856&lt;='كارت صنف'!$J$3),COUNT($AJ$2:AJ1855)+1,"")</f>
        <v/>
      </c>
    </row>
    <row r="1857" spans="1:36" ht="27" thickTop="1" thickBot="1">
      <c r="A1857" s="56"/>
      <c r="B1857" s="57"/>
      <c r="C1857" s="58"/>
      <c r="D1857" s="59" t="str">
        <f>IFERROR(VLOOKUP(C1857,'تكويد صنف_ارصدة'!$A$5:B2354,2,FALSE),"")</f>
        <v/>
      </c>
      <c r="E1857" s="60"/>
      <c r="F1857" s="61"/>
      <c r="G1857" s="62"/>
      <c r="H1857" s="61"/>
      <c r="I1857" s="60"/>
      <c r="AJ1857" s="3" t="str">
        <f>IF(AND(NOT(ISERR(FIND('كارت صنف'!$J$1,D1857&amp;C1857))),E1857&gt;='كارت صنف'!$J$2,E1857&lt;='كارت صنف'!$J$3),COUNT($AJ$2:AJ1856)+1,"")</f>
        <v/>
      </c>
    </row>
    <row r="1858" spans="1:36" ht="27" thickTop="1" thickBot="1">
      <c r="A1858" s="56"/>
      <c r="B1858" s="57"/>
      <c r="C1858" s="58"/>
      <c r="D1858" s="59" t="str">
        <f>IFERROR(VLOOKUP(C1858,'تكويد صنف_ارصدة'!$A$5:B2355,2,FALSE),"")</f>
        <v/>
      </c>
      <c r="E1858" s="60"/>
      <c r="F1858" s="61"/>
      <c r="G1858" s="62"/>
      <c r="H1858" s="61"/>
      <c r="I1858" s="60"/>
      <c r="AJ1858" s="3" t="str">
        <f>IF(AND(NOT(ISERR(FIND('كارت صنف'!$J$1,D1858&amp;C1858))),E1858&gt;='كارت صنف'!$J$2,E1858&lt;='كارت صنف'!$J$3),COUNT($AJ$2:AJ1857)+1,"")</f>
        <v/>
      </c>
    </row>
    <row r="1859" spans="1:36" ht="27" thickTop="1" thickBot="1">
      <c r="A1859" s="56"/>
      <c r="B1859" s="57"/>
      <c r="C1859" s="58"/>
      <c r="D1859" s="59" t="str">
        <f>IFERROR(VLOOKUP(C1859,'تكويد صنف_ارصدة'!$A$5:B2356,2,FALSE),"")</f>
        <v/>
      </c>
      <c r="E1859" s="60"/>
      <c r="F1859" s="61"/>
      <c r="G1859" s="62"/>
      <c r="H1859" s="61"/>
      <c r="I1859" s="60"/>
      <c r="AJ1859" s="3" t="str">
        <f>IF(AND(NOT(ISERR(FIND('كارت صنف'!$J$1,D1859&amp;C1859))),E1859&gt;='كارت صنف'!$J$2,E1859&lt;='كارت صنف'!$J$3),COUNT($AJ$2:AJ1858)+1,"")</f>
        <v/>
      </c>
    </row>
    <row r="1860" spans="1:36" ht="27" thickTop="1" thickBot="1">
      <c r="A1860" s="56"/>
      <c r="B1860" s="57"/>
      <c r="C1860" s="58"/>
      <c r="D1860" s="59" t="str">
        <f>IFERROR(VLOOKUP(C1860,'تكويد صنف_ارصدة'!$A$5:B2357,2,FALSE),"")</f>
        <v/>
      </c>
      <c r="E1860" s="60"/>
      <c r="F1860" s="61"/>
      <c r="G1860" s="62"/>
      <c r="H1860" s="61"/>
      <c r="I1860" s="60"/>
      <c r="AJ1860" s="3" t="str">
        <f>IF(AND(NOT(ISERR(FIND('كارت صنف'!$J$1,D1860&amp;C1860))),E1860&gt;='كارت صنف'!$J$2,E1860&lt;='كارت صنف'!$J$3),COUNT($AJ$2:AJ1859)+1,"")</f>
        <v/>
      </c>
    </row>
    <row r="1861" spans="1:36" ht="27" thickTop="1" thickBot="1">
      <c r="A1861" s="56"/>
      <c r="B1861" s="57"/>
      <c r="C1861" s="58"/>
      <c r="D1861" s="59" t="str">
        <f>IFERROR(VLOOKUP(C1861,'تكويد صنف_ارصدة'!$A$5:B2358,2,FALSE),"")</f>
        <v/>
      </c>
      <c r="E1861" s="60"/>
      <c r="F1861" s="61"/>
      <c r="G1861" s="62"/>
      <c r="H1861" s="61"/>
      <c r="I1861" s="60"/>
      <c r="AJ1861" s="3" t="str">
        <f>IF(AND(NOT(ISERR(FIND('كارت صنف'!$J$1,D1861&amp;C1861))),E1861&gt;='كارت صنف'!$J$2,E1861&lt;='كارت صنف'!$J$3),COUNT($AJ$2:AJ1860)+1,"")</f>
        <v/>
      </c>
    </row>
    <row r="1862" spans="1:36" ht="27" thickTop="1" thickBot="1">
      <c r="A1862" s="56"/>
      <c r="B1862" s="57"/>
      <c r="C1862" s="58"/>
      <c r="D1862" s="59" t="str">
        <f>IFERROR(VLOOKUP(C1862,'تكويد صنف_ارصدة'!$A$5:B2359,2,FALSE),"")</f>
        <v/>
      </c>
      <c r="E1862" s="60"/>
      <c r="F1862" s="61"/>
      <c r="G1862" s="62"/>
      <c r="H1862" s="61"/>
      <c r="I1862" s="60"/>
      <c r="AJ1862" s="3" t="str">
        <f>IF(AND(NOT(ISERR(FIND('كارت صنف'!$J$1,D1862&amp;C1862))),E1862&gt;='كارت صنف'!$J$2,E1862&lt;='كارت صنف'!$J$3),COUNT($AJ$2:AJ1861)+1,"")</f>
        <v/>
      </c>
    </row>
    <row r="1863" spans="1:36" ht="27" thickTop="1" thickBot="1">
      <c r="A1863" s="56"/>
      <c r="B1863" s="57"/>
      <c r="C1863" s="58"/>
      <c r="D1863" s="59" t="str">
        <f>IFERROR(VLOOKUP(C1863,'تكويد صنف_ارصدة'!$A$5:B2360,2,FALSE),"")</f>
        <v/>
      </c>
      <c r="E1863" s="60"/>
      <c r="F1863" s="61"/>
      <c r="G1863" s="62"/>
      <c r="H1863" s="61"/>
      <c r="I1863" s="60"/>
      <c r="AJ1863" s="3" t="str">
        <f>IF(AND(NOT(ISERR(FIND('كارت صنف'!$J$1,D1863&amp;C1863))),E1863&gt;='كارت صنف'!$J$2,E1863&lt;='كارت صنف'!$J$3),COUNT($AJ$2:AJ1862)+1,"")</f>
        <v/>
      </c>
    </row>
    <row r="1864" spans="1:36" ht="27" thickTop="1" thickBot="1">
      <c r="A1864" s="56"/>
      <c r="B1864" s="57"/>
      <c r="C1864" s="58"/>
      <c r="D1864" s="59" t="str">
        <f>IFERROR(VLOOKUP(C1864,'تكويد صنف_ارصدة'!$A$5:B2361,2,FALSE),"")</f>
        <v/>
      </c>
      <c r="E1864" s="60"/>
      <c r="F1864" s="61"/>
      <c r="G1864" s="62"/>
      <c r="H1864" s="61"/>
      <c r="I1864" s="60"/>
      <c r="AJ1864" s="3" t="str">
        <f>IF(AND(NOT(ISERR(FIND('كارت صنف'!$J$1,D1864&amp;C1864))),E1864&gt;='كارت صنف'!$J$2,E1864&lt;='كارت صنف'!$J$3),COUNT($AJ$2:AJ1863)+1,"")</f>
        <v/>
      </c>
    </row>
    <row r="1865" spans="1:36" ht="27" thickTop="1" thickBot="1">
      <c r="A1865" s="56"/>
      <c r="B1865" s="57"/>
      <c r="C1865" s="58"/>
      <c r="D1865" s="59" t="str">
        <f>IFERROR(VLOOKUP(C1865,'تكويد صنف_ارصدة'!$A$5:B2362,2,FALSE),"")</f>
        <v/>
      </c>
      <c r="E1865" s="60"/>
      <c r="F1865" s="61"/>
      <c r="G1865" s="62"/>
      <c r="H1865" s="61"/>
      <c r="I1865" s="60"/>
      <c r="AJ1865" s="3" t="str">
        <f>IF(AND(NOT(ISERR(FIND('كارت صنف'!$J$1,D1865&amp;C1865))),E1865&gt;='كارت صنف'!$J$2,E1865&lt;='كارت صنف'!$J$3),COUNT($AJ$2:AJ1864)+1,"")</f>
        <v/>
      </c>
    </row>
    <row r="1866" spans="1:36" ht="27" thickTop="1" thickBot="1">
      <c r="A1866" s="56"/>
      <c r="B1866" s="57"/>
      <c r="C1866" s="58"/>
      <c r="D1866" s="59" t="str">
        <f>IFERROR(VLOOKUP(C1866,'تكويد صنف_ارصدة'!$A$5:B2363,2,FALSE),"")</f>
        <v/>
      </c>
      <c r="E1866" s="60"/>
      <c r="F1866" s="61"/>
      <c r="G1866" s="62"/>
      <c r="H1866" s="61"/>
      <c r="I1866" s="60"/>
      <c r="AJ1866" s="3" t="str">
        <f>IF(AND(NOT(ISERR(FIND('كارت صنف'!$J$1,D1866&amp;C1866))),E1866&gt;='كارت صنف'!$J$2,E1866&lt;='كارت صنف'!$J$3),COUNT($AJ$2:AJ1865)+1,"")</f>
        <v/>
      </c>
    </row>
    <row r="1867" spans="1:36" ht="27" thickTop="1" thickBot="1">
      <c r="A1867" s="56"/>
      <c r="B1867" s="57"/>
      <c r="C1867" s="58"/>
      <c r="D1867" s="59" t="str">
        <f>IFERROR(VLOOKUP(C1867,'تكويد صنف_ارصدة'!$A$5:B2364,2,FALSE),"")</f>
        <v/>
      </c>
      <c r="E1867" s="60"/>
      <c r="F1867" s="61"/>
      <c r="G1867" s="62"/>
      <c r="H1867" s="61"/>
      <c r="I1867" s="60"/>
      <c r="AJ1867" s="3" t="str">
        <f>IF(AND(NOT(ISERR(FIND('كارت صنف'!$J$1,D1867&amp;C1867))),E1867&gt;='كارت صنف'!$J$2,E1867&lt;='كارت صنف'!$J$3),COUNT($AJ$2:AJ1866)+1,"")</f>
        <v/>
      </c>
    </row>
    <row r="1868" spans="1:36" ht="27" thickTop="1" thickBot="1">
      <c r="A1868" s="56"/>
      <c r="B1868" s="57"/>
      <c r="C1868" s="58"/>
      <c r="D1868" s="59" t="str">
        <f>IFERROR(VLOOKUP(C1868,'تكويد صنف_ارصدة'!$A$5:B2365,2,FALSE),"")</f>
        <v/>
      </c>
      <c r="E1868" s="60"/>
      <c r="F1868" s="61"/>
      <c r="G1868" s="62"/>
      <c r="H1868" s="61"/>
      <c r="I1868" s="60"/>
      <c r="AJ1868" s="3" t="str">
        <f>IF(AND(NOT(ISERR(FIND('كارت صنف'!$J$1,D1868&amp;C1868))),E1868&gt;='كارت صنف'!$J$2,E1868&lt;='كارت صنف'!$J$3),COUNT($AJ$2:AJ1867)+1,"")</f>
        <v/>
      </c>
    </row>
    <row r="1869" spans="1:36" ht="27" thickTop="1" thickBot="1">
      <c r="A1869" s="56"/>
      <c r="B1869" s="57"/>
      <c r="C1869" s="58"/>
      <c r="D1869" s="59" t="str">
        <f>IFERROR(VLOOKUP(C1869,'تكويد صنف_ارصدة'!$A$5:B2366,2,FALSE),"")</f>
        <v/>
      </c>
      <c r="E1869" s="60"/>
      <c r="F1869" s="61"/>
      <c r="G1869" s="62"/>
      <c r="H1869" s="61"/>
      <c r="I1869" s="60"/>
      <c r="AJ1869" s="3" t="str">
        <f>IF(AND(NOT(ISERR(FIND('كارت صنف'!$J$1,D1869&amp;C1869))),E1869&gt;='كارت صنف'!$J$2,E1869&lt;='كارت صنف'!$J$3),COUNT($AJ$2:AJ1868)+1,"")</f>
        <v/>
      </c>
    </row>
    <row r="1870" spans="1:36" ht="27" thickTop="1" thickBot="1">
      <c r="A1870" s="56"/>
      <c r="B1870" s="57"/>
      <c r="C1870" s="58"/>
      <c r="D1870" s="59" t="str">
        <f>IFERROR(VLOOKUP(C1870,'تكويد صنف_ارصدة'!$A$5:B2367,2,FALSE),"")</f>
        <v/>
      </c>
      <c r="E1870" s="60"/>
      <c r="F1870" s="61"/>
      <c r="G1870" s="62"/>
      <c r="H1870" s="61"/>
      <c r="I1870" s="60"/>
      <c r="AJ1870" s="3" t="str">
        <f>IF(AND(NOT(ISERR(FIND('كارت صنف'!$J$1,D1870&amp;C1870))),E1870&gt;='كارت صنف'!$J$2,E1870&lt;='كارت صنف'!$J$3),COUNT($AJ$2:AJ1869)+1,"")</f>
        <v/>
      </c>
    </row>
    <row r="1871" spans="1:36" ht="27" thickTop="1" thickBot="1">
      <c r="A1871" s="56"/>
      <c r="B1871" s="57"/>
      <c r="C1871" s="58"/>
      <c r="D1871" s="59" t="str">
        <f>IFERROR(VLOOKUP(C1871,'تكويد صنف_ارصدة'!$A$5:B2368,2,FALSE),"")</f>
        <v/>
      </c>
      <c r="E1871" s="60"/>
      <c r="F1871" s="61"/>
      <c r="G1871" s="62"/>
      <c r="H1871" s="61"/>
      <c r="I1871" s="60"/>
      <c r="AJ1871" s="3" t="str">
        <f>IF(AND(NOT(ISERR(FIND('كارت صنف'!$J$1,D1871&amp;C1871))),E1871&gt;='كارت صنف'!$J$2,E1871&lt;='كارت صنف'!$J$3),COUNT($AJ$2:AJ1870)+1,"")</f>
        <v/>
      </c>
    </row>
    <row r="1872" spans="1:36" ht="27" thickTop="1" thickBot="1">
      <c r="A1872" s="56"/>
      <c r="B1872" s="57"/>
      <c r="C1872" s="58"/>
      <c r="D1872" s="59" t="str">
        <f>IFERROR(VLOOKUP(C1872,'تكويد صنف_ارصدة'!$A$5:B2369,2,FALSE),"")</f>
        <v/>
      </c>
      <c r="E1872" s="60"/>
      <c r="F1872" s="61"/>
      <c r="G1872" s="62"/>
      <c r="H1872" s="61"/>
      <c r="I1872" s="60"/>
      <c r="AJ1872" s="3" t="str">
        <f>IF(AND(NOT(ISERR(FIND('كارت صنف'!$J$1,D1872&amp;C1872))),E1872&gt;='كارت صنف'!$J$2,E1872&lt;='كارت صنف'!$J$3),COUNT($AJ$2:AJ1871)+1,"")</f>
        <v/>
      </c>
    </row>
    <row r="1873" spans="1:36" ht="27" thickTop="1" thickBot="1">
      <c r="A1873" s="56"/>
      <c r="B1873" s="57"/>
      <c r="C1873" s="58"/>
      <c r="D1873" s="59" t="str">
        <f>IFERROR(VLOOKUP(C1873,'تكويد صنف_ارصدة'!$A$5:B2370,2,FALSE),"")</f>
        <v/>
      </c>
      <c r="E1873" s="60"/>
      <c r="F1873" s="61"/>
      <c r="G1873" s="62"/>
      <c r="H1873" s="61"/>
      <c r="I1873" s="60"/>
      <c r="AJ1873" s="3" t="str">
        <f>IF(AND(NOT(ISERR(FIND('كارت صنف'!$J$1,D1873&amp;C1873))),E1873&gt;='كارت صنف'!$J$2,E1873&lt;='كارت صنف'!$J$3),COUNT($AJ$2:AJ1872)+1,"")</f>
        <v/>
      </c>
    </row>
    <row r="1874" spans="1:36" ht="27" thickTop="1" thickBot="1">
      <c r="A1874" s="56"/>
      <c r="B1874" s="57"/>
      <c r="C1874" s="58"/>
      <c r="D1874" s="59" t="str">
        <f>IFERROR(VLOOKUP(C1874,'تكويد صنف_ارصدة'!$A$5:B2371,2,FALSE),"")</f>
        <v/>
      </c>
      <c r="E1874" s="60"/>
      <c r="F1874" s="61"/>
      <c r="G1874" s="62"/>
      <c r="H1874" s="61"/>
      <c r="I1874" s="60"/>
      <c r="AJ1874" s="3" t="str">
        <f>IF(AND(NOT(ISERR(FIND('كارت صنف'!$J$1,D1874&amp;C1874))),E1874&gt;='كارت صنف'!$J$2,E1874&lt;='كارت صنف'!$J$3),COUNT($AJ$2:AJ1873)+1,"")</f>
        <v/>
      </c>
    </row>
    <row r="1875" spans="1:36" ht="27" thickTop="1" thickBot="1">
      <c r="A1875" s="56"/>
      <c r="B1875" s="57"/>
      <c r="C1875" s="58"/>
      <c r="D1875" s="59" t="str">
        <f>IFERROR(VLOOKUP(C1875,'تكويد صنف_ارصدة'!$A$5:B2372,2,FALSE),"")</f>
        <v/>
      </c>
      <c r="E1875" s="60"/>
      <c r="F1875" s="61"/>
      <c r="G1875" s="62"/>
      <c r="H1875" s="61"/>
      <c r="I1875" s="60"/>
      <c r="AJ1875" s="3" t="str">
        <f>IF(AND(NOT(ISERR(FIND('كارت صنف'!$J$1,D1875&amp;C1875))),E1875&gt;='كارت صنف'!$J$2,E1875&lt;='كارت صنف'!$J$3),COUNT($AJ$2:AJ1874)+1,"")</f>
        <v/>
      </c>
    </row>
    <row r="1876" spans="1:36" ht="27" thickTop="1" thickBot="1">
      <c r="A1876" s="56"/>
      <c r="B1876" s="57"/>
      <c r="C1876" s="58"/>
      <c r="D1876" s="59" t="str">
        <f>IFERROR(VLOOKUP(C1876,'تكويد صنف_ارصدة'!$A$5:B2373,2,FALSE),"")</f>
        <v/>
      </c>
      <c r="E1876" s="60"/>
      <c r="F1876" s="61"/>
      <c r="G1876" s="62"/>
      <c r="H1876" s="61"/>
      <c r="I1876" s="60"/>
      <c r="AJ1876" s="3" t="str">
        <f>IF(AND(NOT(ISERR(FIND('كارت صنف'!$J$1,D1876&amp;C1876))),E1876&gt;='كارت صنف'!$J$2,E1876&lt;='كارت صنف'!$J$3),COUNT($AJ$2:AJ1875)+1,"")</f>
        <v/>
      </c>
    </row>
    <row r="1877" spans="1:36" ht="27" thickTop="1" thickBot="1">
      <c r="A1877" s="56"/>
      <c r="B1877" s="57"/>
      <c r="C1877" s="58"/>
      <c r="D1877" s="59" t="str">
        <f>IFERROR(VLOOKUP(C1877,'تكويد صنف_ارصدة'!$A$5:B2374,2,FALSE),"")</f>
        <v/>
      </c>
      <c r="E1877" s="60"/>
      <c r="F1877" s="61"/>
      <c r="G1877" s="62"/>
      <c r="H1877" s="61"/>
      <c r="I1877" s="60"/>
      <c r="AJ1877" s="3" t="str">
        <f>IF(AND(NOT(ISERR(FIND('كارت صنف'!$J$1,D1877&amp;C1877))),E1877&gt;='كارت صنف'!$J$2,E1877&lt;='كارت صنف'!$J$3),COUNT($AJ$2:AJ1876)+1,"")</f>
        <v/>
      </c>
    </row>
    <row r="1878" spans="1:36" ht="27" thickTop="1" thickBot="1">
      <c r="A1878" s="56"/>
      <c r="B1878" s="57"/>
      <c r="C1878" s="58"/>
      <c r="D1878" s="59" t="str">
        <f>IFERROR(VLOOKUP(C1878,'تكويد صنف_ارصدة'!$A$5:B2375,2,FALSE),"")</f>
        <v/>
      </c>
      <c r="E1878" s="60"/>
      <c r="F1878" s="61"/>
      <c r="G1878" s="62"/>
      <c r="H1878" s="61"/>
      <c r="I1878" s="60"/>
      <c r="AJ1878" s="3" t="str">
        <f>IF(AND(NOT(ISERR(FIND('كارت صنف'!$J$1,D1878&amp;C1878))),E1878&gt;='كارت صنف'!$J$2,E1878&lt;='كارت صنف'!$J$3),COUNT($AJ$2:AJ1877)+1,"")</f>
        <v/>
      </c>
    </row>
    <row r="1879" spans="1:36" ht="27" thickTop="1" thickBot="1">
      <c r="A1879" s="56"/>
      <c r="B1879" s="57"/>
      <c r="C1879" s="58"/>
      <c r="D1879" s="59" t="str">
        <f>IFERROR(VLOOKUP(C1879,'تكويد صنف_ارصدة'!$A$5:B2376,2,FALSE),"")</f>
        <v/>
      </c>
      <c r="E1879" s="60"/>
      <c r="F1879" s="61"/>
      <c r="G1879" s="62"/>
      <c r="H1879" s="61"/>
      <c r="I1879" s="60"/>
      <c r="AJ1879" s="3" t="str">
        <f>IF(AND(NOT(ISERR(FIND('كارت صنف'!$J$1,D1879&amp;C1879))),E1879&gt;='كارت صنف'!$J$2,E1879&lt;='كارت صنف'!$J$3),COUNT($AJ$2:AJ1878)+1,"")</f>
        <v/>
      </c>
    </row>
    <row r="1880" spans="1:36" ht="27" thickTop="1" thickBot="1">
      <c r="A1880" s="56"/>
      <c r="B1880" s="57"/>
      <c r="C1880" s="58"/>
      <c r="D1880" s="59" t="str">
        <f>IFERROR(VLOOKUP(C1880,'تكويد صنف_ارصدة'!$A$5:B2377,2,FALSE),"")</f>
        <v/>
      </c>
      <c r="E1880" s="60"/>
      <c r="F1880" s="61"/>
      <c r="G1880" s="62"/>
      <c r="H1880" s="61"/>
      <c r="I1880" s="60"/>
      <c r="AJ1880" s="3" t="str">
        <f>IF(AND(NOT(ISERR(FIND('كارت صنف'!$J$1,D1880&amp;C1880))),E1880&gt;='كارت صنف'!$J$2,E1880&lt;='كارت صنف'!$J$3),COUNT($AJ$2:AJ1879)+1,"")</f>
        <v/>
      </c>
    </row>
    <row r="1881" spans="1:36" ht="27" thickTop="1" thickBot="1">
      <c r="A1881" s="56"/>
      <c r="B1881" s="57"/>
      <c r="C1881" s="58"/>
      <c r="D1881" s="59" t="str">
        <f>IFERROR(VLOOKUP(C1881,'تكويد صنف_ارصدة'!$A$5:B2378,2,FALSE),"")</f>
        <v/>
      </c>
      <c r="E1881" s="60"/>
      <c r="F1881" s="61"/>
      <c r="G1881" s="62"/>
      <c r="H1881" s="61"/>
      <c r="I1881" s="60"/>
      <c r="AJ1881" s="3" t="str">
        <f>IF(AND(NOT(ISERR(FIND('كارت صنف'!$J$1,D1881&amp;C1881))),E1881&gt;='كارت صنف'!$J$2,E1881&lt;='كارت صنف'!$J$3),COUNT($AJ$2:AJ1880)+1,"")</f>
        <v/>
      </c>
    </row>
    <row r="1882" spans="1:36" ht="27" thickTop="1" thickBot="1">
      <c r="A1882" s="56"/>
      <c r="B1882" s="57"/>
      <c r="C1882" s="58"/>
      <c r="D1882" s="59" t="str">
        <f>IFERROR(VLOOKUP(C1882,'تكويد صنف_ارصدة'!$A$5:B2379,2,FALSE),"")</f>
        <v/>
      </c>
      <c r="E1882" s="60"/>
      <c r="F1882" s="61"/>
      <c r="G1882" s="62"/>
      <c r="H1882" s="61"/>
      <c r="I1882" s="60"/>
      <c r="AJ1882" s="3" t="str">
        <f>IF(AND(NOT(ISERR(FIND('كارت صنف'!$J$1,D1882&amp;C1882))),E1882&gt;='كارت صنف'!$J$2,E1882&lt;='كارت صنف'!$J$3),COUNT($AJ$2:AJ1881)+1,"")</f>
        <v/>
      </c>
    </row>
    <row r="1883" spans="1:36" ht="27" thickTop="1" thickBot="1">
      <c r="A1883" s="56"/>
      <c r="B1883" s="57"/>
      <c r="C1883" s="58"/>
      <c r="D1883" s="59" t="str">
        <f>IFERROR(VLOOKUP(C1883,'تكويد صنف_ارصدة'!$A$5:B2380,2,FALSE),"")</f>
        <v/>
      </c>
      <c r="E1883" s="60"/>
      <c r="F1883" s="61"/>
      <c r="G1883" s="62"/>
      <c r="H1883" s="61"/>
      <c r="I1883" s="60"/>
      <c r="AJ1883" s="3" t="str">
        <f>IF(AND(NOT(ISERR(FIND('كارت صنف'!$J$1,D1883&amp;C1883))),E1883&gt;='كارت صنف'!$J$2,E1883&lt;='كارت صنف'!$J$3),COUNT($AJ$2:AJ1882)+1,"")</f>
        <v/>
      </c>
    </row>
    <row r="1884" spans="1:36" ht="27" thickTop="1" thickBot="1">
      <c r="A1884" s="56"/>
      <c r="B1884" s="57"/>
      <c r="C1884" s="58"/>
      <c r="D1884" s="59" t="str">
        <f>IFERROR(VLOOKUP(C1884,'تكويد صنف_ارصدة'!$A$5:B2381,2,FALSE),"")</f>
        <v/>
      </c>
      <c r="E1884" s="60"/>
      <c r="F1884" s="61"/>
      <c r="G1884" s="62"/>
      <c r="H1884" s="61"/>
      <c r="I1884" s="60"/>
      <c r="AJ1884" s="3" t="str">
        <f>IF(AND(NOT(ISERR(FIND('كارت صنف'!$J$1,D1884&amp;C1884))),E1884&gt;='كارت صنف'!$J$2,E1884&lt;='كارت صنف'!$J$3),COUNT($AJ$2:AJ1883)+1,"")</f>
        <v/>
      </c>
    </row>
    <row r="1885" spans="1:36" ht="27" thickTop="1" thickBot="1">
      <c r="A1885" s="56"/>
      <c r="B1885" s="57"/>
      <c r="C1885" s="58"/>
      <c r="D1885" s="59" t="str">
        <f>IFERROR(VLOOKUP(C1885,'تكويد صنف_ارصدة'!$A$5:B2382,2,FALSE),"")</f>
        <v/>
      </c>
      <c r="E1885" s="60"/>
      <c r="F1885" s="61"/>
      <c r="G1885" s="62"/>
      <c r="H1885" s="61"/>
      <c r="I1885" s="60"/>
      <c r="AJ1885" s="3" t="str">
        <f>IF(AND(NOT(ISERR(FIND('كارت صنف'!$J$1,D1885&amp;C1885))),E1885&gt;='كارت صنف'!$J$2,E1885&lt;='كارت صنف'!$J$3),COUNT($AJ$2:AJ1884)+1,"")</f>
        <v/>
      </c>
    </row>
    <row r="1886" spans="1:36" ht="27" thickTop="1" thickBot="1">
      <c r="A1886" s="56"/>
      <c r="B1886" s="57"/>
      <c r="C1886" s="58"/>
      <c r="D1886" s="59" t="str">
        <f>IFERROR(VLOOKUP(C1886,'تكويد صنف_ارصدة'!$A$5:B2383,2,FALSE),"")</f>
        <v/>
      </c>
      <c r="E1886" s="60"/>
      <c r="F1886" s="61"/>
      <c r="G1886" s="62"/>
      <c r="H1886" s="61"/>
      <c r="I1886" s="60"/>
      <c r="AJ1886" s="3" t="str">
        <f>IF(AND(NOT(ISERR(FIND('كارت صنف'!$J$1,D1886&amp;C1886))),E1886&gt;='كارت صنف'!$J$2,E1886&lt;='كارت صنف'!$J$3),COUNT($AJ$2:AJ1885)+1,"")</f>
        <v/>
      </c>
    </row>
    <row r="1887" spans="1:36" ht="27" thickTop="1" thickBot="1">
      <c r="A1887" s="56"/>
      <c r="B1887" s="57"/>
      <c r="C1887" s="58"/>
      <c r="D1887" s="59" t="str">
        <f>IFERROR(VLOOKUP(C1887,'تكويد صنف_ارصدة'!$A$5:B2384,2,FALSE),"")</f>
        <v/>
      </c>
      <c r="E1887" s="60"/>
      <c r="F1887" s="61"/>
      <c r="G1887" s="62"/>
      <c r="H1887" s="61"/>
      <c r="I1887" s="60"/>
      <c r="AJ1887" s="3" t="str">
        <f>IF(AND(NOT(ISERR(FIND('كارت صنف'!$J$1,D1887&amp;C1887))),E1887&gt;='كارت صنف'!$J$2,E1887&lt;='كارت صنف'!$J$3),COUNT($AJ$2:AJ1886)+1,"")</f>
        <v/>
      </c>
    </row>
    <row r="1888" spans="1:36" ht="27" thickTop="1" thickBot="1">
      <c r="A1888" s="56"/>
      <c r="B1888" s="57"/>
      <c r="C1888" s="58"/>
      <c r="D1888" s="59" t="str">
        <f>IFERROR(VLOOKUP(C1888,'تكويد صنف_ارصدة'!$A$5:B2385,2,FALSE),"")</f>
        <v/>
      </c>
      <c r="E1888" s="60"/>
      <c r="F1888" s="61"/>
      <c r="G1888" s="62"/>
      <c r="H1888" s="61"/>
      <c r="I1888" s="60"/>
      <c r="AJ1888" s="3" t="str">
        <f>IF(AND(NOT(ISERR(FIND('كارت صنف'!$J$1,D1888&amp;C1888))),E1888&gt;='كارت صنف'!$J$2,E1888&lt;='كارت صنف'!$J$3),COUNT($AJ$2:AJ1887)+1,"")</f>
        <v/>
      </c>
    </row>
    <row r="1889" spans="1:36" ht="27" thickTop="1" thickBot="1">
      <c r="A1889" s="56"/>
      <c r="B1889" s="57"/>
      <c r="C1889" s="58"/>
      <c r="D1889" s="59" t="str">
        <f>IFERROR(VLOOKUP(C1889,'تكويد صنف_ارصدة'!$A$5:B2386,2,FALSE),"")</f>
        <v/>
      </c>
      <c r="E1889" s="60"/>
      <c r="F1889" s="61"/>
      <c r="G1889" s="62"/>
      <c r="H1889" s="61"/>
      <c r="I1889" s="60"/>
      <c r="AJ1889" s="3" t="str">
        <f>IF(AND(NOT(ISERR(FIND('كارت صنف'!$J$1,D1889&amp;C1889))),E1889&gt;='كارت صنف'!$J$2,E1889&lt;='كارت صنف'!$J$3),COUNT($AJ$2:AJ1888)+1,"")</f>
        <v/>
      </c>
    </row>
    <row r="1890" spans="1:36" ht="27" thickTop="1" thickBot="1">
      <c r="A1890" s="56"/>
      <c r="B1890" s="57"/>
      <c r="C1890" s="58"/>
      <c r="D1890" s="59" t="str">
        <f>IFERROR(VLOOKUP(C1890,'تكويد صنف_ارصدة'!$A$5:B2387,2,FALSE),"")</f>
        <v/>
      </c>
      <c r="E1890" s="60"/>
      <c r="F1890" s="61"/>
      <c r="G1890" s="62"/>
      <c r="H1890" s="61"/>
      <c r="I1890" s="60"/>
      <c r="AJ1890" s="3" t="str">
        <f>IF(AND(NOT(ISERR(FIND('كارت صنف'!$J$1,D1890&amp;C1890))),E1890&gt;='كارت صنف'!$J$2,E1890&lt;='كارت صنف'!$J$3),COUNT($AJ$2:AJ1889)+1,"")</f>
        <v/>
      </c>
    </row>
    <row r="1891" spans="1:36" ht="27" thickTop="1" thickBot="1">
      <c r="A1891" s="56"/>
      <c r="B1891" s="57"/>
      <c r="C1891" s="58"/>
      <c r="D1891" s="59" t="str">
        <f>IFERROR(VLOOKUP(C1891,'تكويد صنف_ارصدة'!$A$5:B2388,2,FALSE),"")</f>
        <v/>
      </c>
      <c r="E1891" s="60"/>
      <c r="F1891" s="61"/>
      <c r="G1891" s="62"/>
      <c r="H1891" s="61"/>
      <c r="I1891" s="60"/>
      <c r="AJ1891" s="3" t="str">
        <f>IF(AND(NOT(ISERR(FIND('كارت صنف'!$J$1,D1891&amp;C1891))),E1891&gt;='كارت صنف'!$J$2,E1891&lt;='كارت صنف'!$J$3),COUNT($AJ$2:AJ1890)+1,"")</f>
        <v/>
      </c>
    </row>
    <row r="1892" spans="1:36" ht="27" thickTop="1" thickBot="1">
      <c r="A1892" s="56"/>
      <c r="B1892" s="57"/>
      <c r="C1892" s="58"/>
      <c r="D1892" s="59" t="str">
        <f>IFERROR(VLOOKUP(C1892,'تكويد صنف_ارصدة'!$A$5:B2389,2,FALSE),"")</f>
        <v/>
      </c>
      <c r="E1892" s="60"/>
      <c r="F1892" s="61"/>
      <c r="G1892" s="62"/>
      <c r="H1892" s="61"/>
      <c r="I1892" s="60"/>
      <c r="AJ1892" s="3" t="str">
        <f>IF(AND(NOT(ISERR(FIND('كارت صنف'!$J$1,D1892&amp;C1892))),E1892&gt;='كارت صنف'!$J$2,E1892&lt;='كارت صنف'!$J$3),COUNT($AJ$2:AJ1891)+1,"")</f>
        <v/>
      </c>
    </row>
    <row r="1893" spans="1:36" ht="27" thickTop="1" thickBot="1">
      <c r="A1893" s="56"/>
      <c r="B1893" s="57"/>
      <c r="C1893" s="58"/>
      <c r="D1893" s="59" t="str">
        <f>IFERROR(VLOOKUP(C1893,'تكويد صنف_ارصدة'!$A$5:B2390,2,FALSE),"")</f>
        <v/>
      </c>
      <c r="E1893" s="60"/>
      <c r="F1893" s="61"/>
      <c r="G1893" s="62"/>
      <c r="H1893" s="61"/>
      <c r="I1893" s="60"/>
      <c r="AJ1893" s="3" t="str">
        <f>IF(AND(NOT(ISERR(FIND('كارت صنف'!$J$1,D1893&amp;C1893))),E1893&gt;='كارت صنف'!$J$2,E1893&lt;='كارت صنف'!$J$3),COUNT($AJ$2:AJ1892)+1,"")</f>
        <v/>
      </c>
    </row>
    <row r="1894" spans="1:36" ht="27" thickTop="1" thickBot="1">
      <c r="A1894" s="56"/>
      <c r="B1894" s="57"/>
      <c r="C1894" s="58"/>
      <c r="D1894" s="59" t="str">
        <f>IFERROR(VLOOKUP(C1894,'تكويد صنف_ارصدة'!$A$5:B2391,2,FALSE),"")</f>
        <v/>
      </c>
      <c r="E1894" s="60"/>
      <c r="F1894" s="61"/>
      <c r="G1894" s="62"/>
      <c r="H1894" s="61"/>
      <c r="I1894" s="60"/>
      <c r="AJ1894" s="3" t="str">
        <f>IF(AND(NOT(ISERR(FIND('كارت صنف'!$J$1,D1894&amp;C1894))),E1894&gt;='كارت صنف'!$J$2,E1894&lt;='كارت صنف'!$J$3),COUNT($AJ$2:AJ1893)+1,"")</f>
        <v/>
      </c>
    </row>
    <row r="1895" spans="1:36" ht="27" thickTop="1" thickBot="1">
      <c r="A1895" s="56"/>
      <c r="B1895" s="57"/>
      <c r="C1895" s="58"/>
      <c r="D1895" s="59" t="str">
        <f>IFERROR(VLOOKUP(C1895,'تكويد صنف_ارصدة'!$A$5:B2392,2,FALSE),"")</f>
        <v/>
      </c>
      <c r="E1895" s="60"/>
      <c r="F1895" s="61"/>
      <c r="G1895" s="62"/>
      <c r="H1895" s="61"/>
      <c r="I1895" s="60"/>
      <c r="AJ1895" s="3" t="str">
        <f>IF(AND(NOT(ISERR(FIND('كارت صنف'!$J$1,D1895&amp;C1895))),E1895&gt;='كارت صنف'!$J$2,E1895&lt;='كارت صنف'!$J$3),COUNT($AJ$2:AJ1894)+1,"")</f>
        <v/>
      </c>
    </row>
    <row r="1896" spans="1:36" ht="27" thickTop="1" thickBot="1">
      <c r="A1896" s="56"/>
      <c r="B1896" s="57"/>
      <c r="C1896" s="58"/>
      <c r="D1896" s="59" t="str">
        <f>IFERROR(VLOOKUP(C1896,'تكويد صنف_ارصدة'!$A$5:B2393,2,FALSE),"")</f>
        <v/>
      </c>
      <c r="E1896" s="60"/>
      <c r="F1896" s="61"/>
      <c r="G1896" s="62"/>
      <c r="H1896" s="61"/>
      <c r="I1896" s="60"/>
      <c r="AJ1896" s="3" t="str">
        <f>IF(AND(NOT(ISERR(FIND('كارت صنف'!$J$1,D1896&amp;C1896))),E1896&gt;='كارت صنف'!$J$2,E1896&lt;='كارت صنف'!$J$3),COUNT($AJ$2:AJ1895)+1,"")</f>
        <v/>
      </c>
    </row>
    <row r="1897" spans="1:36" ht="27" thickTop="1" thickBot="1">
      <c r="A1897" s="56"/>
      <c r="B1897" s="57"/>
      <c r="C1897" s="58"/>
      <c r="D1897" s="59" t="str">
        <f>IFERROR(VLOOKUP(C1897,'تكويد صنف_ارصدة'!$A$5:B2394,2,FALSE),"")</f>
        <v/>
      </c>
      <c r="E1897" s="60"/>
      <c r="F1897" s="61"/>
      <c r="G1897" s="62"/>
      <c r="H1897" s="61"/>
      <c r="I1897" s="60"/>
      <c r="AJ1897" s="3" t="str">
        <f>IF(AND(NOT(ISERR(FIND('كارت صنف'!$J$1,D1897&amp;C1897))),E1897&gt;='كارت صنف'!$J$2,E1897&lt;='كارت صنف'!$J$3),COUNT($AJ$2:AJ1896)+1,"")</f>
        <v/>
      </c>
    </row>
    <row r="1898" spans="1:36" ht="27" thickTop="1" thickBot="1">
      <c r="A1898" s="56"/>
      <c r="B1898" s="57"/>
      <c r="C1898" s="58"/>
      <c r="D1898" s="59" t="str">
        <f>IFERROR(VLOOKUP(C1898,'تكويد صنف_ارصدة'!$A$5:B2395,2,FALSE),"")</f>
        <v/>
      </c>
      <c r="E1898" s="60"/>
      <c r="F1898" s="61"/>
      <c r="G1898" s="62"/>
      <c r="H1898" s="61"/>
      <c r="I1898" s="60"/>
      <c r="AJ1898" s="3" t="str">
        <f>IF(AND(NOT(ISERR(FIND('كارت صنف'!$J$1,D1898&amp;C1898))),E1898&gt;='كارت صنف'!$J$2,E1898&lt;='كارت صنف'!$J$3),COUNT($AJ$2:AJ1897)+1,"")</f>
        <v/>
      </c>
    </row>
    <row r="1899" spans="1:36" ht="27" thickTop="1" thickBot="1">
      <c r="A1899" s="56"/>
      <c r="B1899" s="57"/>
      <c r="C1899" s="58"/>
      <c r="D1899" s="59" t="str">
        <f>IFERROR(VLOOKUP(C1899,'تكويد صنف_ارصدة'!$A$5:B2396,2,FALSE),"")</f>
        <v/>
      </c>
      <c r="E1899" s="60"/>
      <c r="F1899" s="61"/>
      <c r="G1899" s="62"/>
      <c r="H1899" s="61"/>
      <c r="I1899" s="60"/>
      <c r="AJ1899" s="3" t="str">
        <f>IF(AND(NOT(ISERR(FIND('كارت صنف'!$J$1,D1899&amp;C1899))),E1899&gt;='كارت صنف'!$J$2,E1899&lt;='كارت صنف'!$J$3),COUNT($AJ$2:AJ1898)+1,"")</f>
        <v/>
      </c>
    </row>
    <row r="1900" spans="1:36" ht="27" thickTop="1" thickBot="1">
      <c r="A1900" s="56"/>
      <c r="B1900" s="57"/>
      <c r="C1900" s="58"/>
      <c r="D1900" s="59" t="str">
        <f>IFERROR(VLOOKUP(C1900,'تكويد صنف_ارصدة'!$A$5:B2397,2,FALSE),"")</f>
        <v/>
      </c>
      <c r="E1900" s="60"/>
      <c r="F1900" s="61"/>
      <c r="G1900" s="62"/>
      <c r="H1900" s="61"/>
      <c r="I1900" s="60"/>
      <c r="AJ1900" s="3" t="str">
        <f>IF(AND(NOT(ISERR(FIND('كارت صنف'!$J$1,D1900&amp;C1900))),E1900&gt;='كارت صنف'!$J$2,E1900&lt;='كارت صنف'!$J$3),COUNT($AJ$2:AJ1899)+1,"")</f>
        <v/>
      </c>
    </row>
    <row r="1901" spans="1:36" ht="27" thickTop="1" thickBot="1">
      <c r="A1901" s="56"/>
      <c r="B1901" s="57"/>
      <c r="C1901" s="58"/>
      <c r="D1901" s="59" t="str">
        <f>IFERROR(VLOOKUP(C1901,'تكويد صنف_ارصدة'!$A$5:B2398,2,FALSE),"")</f>
        <v/>
      </c>
      <c r="E1901" s="60"/>
      <c r="F1901" s="61"/>
      <c r="G1901" s="62"/>
      <c r="H1901" s="61"/>
      <c r="I1901" s="60"/>
      <c r="AJ1901" s="3" t="str">
        <f>IF(AND(NOT(ISERR(FIND('كارت صنف'!$J$1,D1901&amp;C1901))),E1901&gt;='كارت صنف'!$J$2,E1901&lt;='كارت صنف'!$J$3),COUNT($AJ$2:AJ1900)+1,"")</f>
        <v/>
      </c>
    </row>
    <row r="1902" spans="1:36" ht="27" thickTop="1" thickBot="1">
      <c r="A1902" s="56"/>
      <c r="B1902" s="57"/>
      <c r="C1902" s="58"/>
      <c r="D1902" s="59" t="str">
        <f>IFERROR(VLOOKUP(C1902,'تكويد صنف_ارصدة'!$A$5:B2399,2,FALSE),"")</f>
        <v/>
      </c>
      <c r="E1902" s="60"/>
      <c r="F1902" s="61"/>
      <c r="G1902" s="62"/>
      <c r="H1902" s="61"/>
      <c r="I1902" s="60"/>
      <c r="AJ1902" s="3" t="str">
        <f>IF(AND(NOT(ISERR(FIND('كارت صنف'!$J$1,D1902&amp;C1902))),E1902&gt;='كارت صنف'!$J$2,E1902&lt;='كارت صنف'!$J$3),COUNT($AJ$2:AJ1901)+1,"")</f>
        <v/>
      </c>
    </row>
    <row r="1903" spans="1:36" ht="27" thickTop="1" thickBot="1">
      <c r="A1903" s="56"/>
      <c r="B1903" s="57"/>
      <c r="C1903" s="58"/>
      <c r="D1903" s="59" t="str">
        <f>IFERROR(VLOOKUP(C1903,'تكويد صنف_ارصدة'!$A$5:B2400,2,FALSE),"")</f>
        <v/>
      </c>
      <c r="E1903" s="60"/>
      <c r="F1903" s="61"/>
      <c r="G1903" s="62"/>
      <c r="H1903" s="61"/>
      <c r="I1903" s="60"/>
      <c r="AJ1903" s="3" t="str">
        <f>IF(AND(NOT(ISERR(FIND('كارت صنف'!$J$1,D1903&amp;C1903))),E1903&gt;='كارت صنف'!$J$2,E1903&lt;='كارت صنف'!$J$3),COUNT($AJ$2:AJ1902)+1,"")</f>
        <v/>
      </c>
    </row>
    <row r="1904" spans="1:36" ht="27" thickTop="1" thickBot="1">
      <c r="A1904" s="56"/>
      <c r="B1904" s="57"/>
      <c r="C1904" s="58"/>
      <c r="D1904" s="59" t="str">
        <f>IFERROR(VLOOKUP(C1904,'تكويد صنف_ارصدة'!$A$5:B2401,2,FALSE),"")</f>
        <v/>
      </c>
      <c r="E1904" s="60"/>
      <c r="F1904" s="61"/>
      <c r="G1904" s="62"/>
      <c r="H1904" s="61"/>
      <c r="I1904" s="60"/>
      <c r="AJ1904" s="3" t="str">
        <f>IF(AND(NOT(ISERR(FIND('كارت صنف'!$J$1,D1904&amp;C1904))),E1904&gt;='كارت صنف'!$J$2,E1904&lt;='كارت صنف'!$J$3),COUNT($AJ$2:AJ1903)+1,"")</f>
        <v/>
      </c>
    </row>
    <row r="1905" spans="1:36" ht="27" thickTop="1" thickBot="1">
      <c r="A1905" s="56"/>
      <c r="B1905" s="57"/>
      <c r="C1905" s="58"/>
      <c r="D1905" s="59" t="str">
        <f>IFERROR(VLOOKUP(C1905,'تكويد صنف_ارصدة'!$A$5:B2402,2,FALSE),"")</f>
        <v/>
      </c>
      <c r="E1905" s="60"/>
      <c r="F1905" s="61"/>
      <c r="G1905" s="62"/>
      <c r="H1905" s="61"/>
      <c r="I1905" s="60"/>
      <c r="AJ1905" s="3" t="str">
        <f>IF(AND(NOT(ISERR(FIND('كارت صنف'!$J$1,D1905&amp;C1905))),E1905&gt;='كارت صنف'!$J$2,E1905&lt;='كارت صنف'!$J$3),COUNT($AJ$2:AJ1904)+1,"")</f>
        <v/>
      </c>
    </row>
    <row r="1906" spans="1:36" ht="27" thickTop="1" thickBot="1">
      <c r="A1906" s="56"/>
      <c r="B1906" s="57"/>
      <c r="C1906" s="58"/>
      <c r="D1906" s="59" t="str">
        <f>IFERROR(VLOOKUP(C1906,'تكويد صنف_ارصدة'!$A$5:B2403,2,FALSE),"")</f>
        <v/>
      </c>
      <c r="E1906" s="60"/>
      <c r="F1906" s="61"/>
      <c r="G1906" s="62"/>
      <c r="H1906" s="61"/>
      <c r="I1906" s="60"/>
      <c r="AJ1906" s="3" t="str">
        <f>IF(AND(NOT(ISERR(FIND('كارت صنف'!$J$1,D1906&amp;C1906))),E1906&gt;='كارت صنف'!$J$2,E1906&lt;='كارت صنف'!$J$3),COUNT($AJ$2:AJ1905)+1,"")</f>
        <v/>
      </c>
    </row>
    <row r="1907" spans="1:36" ht="27" thickTop="1" thickBot="1">
      <c r="A1907" s="56"/>
      <c r="B1907" s="57"/>
      <c r="C1907" s="58"/>
      <c r="D1907" s="59" t="str">
        <f>IFERROR(VLOOKUP(C1907,'تكويد صنف_ارصدة'!$A$5:B2404,2,FALSE),"")</f>
        <v/>
      </c>
      <c r="E1907" s="60"/>
      <c r="F1907" s="61"/>
      <c r="G1907" s="62"/>
      <c r="H1907" s="61"/>
      <c r="I1907" s="60"/>
      <c r="AJ1907" s="3" t="str">
        <f>IF(AND(NOT(ISERR(FIND('كارت صنف'!$J$1,D1907&amp;C1907))),E1907&gt;='كارت صنف'!$J$2,E1907&lt;='كارت صنف'!$J$3),COUNT($AJ$2:AJ1906)+1,"")</f>
        <v/>
      </c>
    </row>
    <row r="1908" spans="1:36" ht="27" thickTop="1" thickBot="1">
      <c r="A1908" s="56"/>
      <c r="B1908" s="57"/>
      <c r="C1908" s="58"/>
      <c r="D1908" s="59" t="str">
        <f>IFERROR(VLOOKUP(C1908,'تكويد صنف_ارصدة'!$A$5:B2405,2,FALSE),"")</f>
        <v/>
      </c>
      <c r="E1908" s="60"/>
      <c r="F1908" s="61"/>
      <c r="G1908" s="62"/>
      <c r="H1908" s="61"/>
      <c r="I1908" s="60"/>
      <c r="AJ1908" s="3" t="str">
        <f>IF(AND(NOT(ISERR(FIND('كارت صنف'!$J$1,D1908&amp;C1908))),E1908&gt;='كارت صنف'!$J$2,E1908&lt;='كارت صنف'!$J$3),COUNT($AJ$2:AJ1907)+1,"")</f>
        <v/>
      </c>
    </row>
    <row r="1909" spans="1:36" ht="27" thickTop="1" thickBot="1">
      <c r="A1909" s="56"/>
      <c r="B1909" s="57"/>
      <c r="C1909" s="58"/>
      <c r="D1909" s="59" t="str">
        <f>IFERROR(VLOOKUP(C1909,'تكويد صنف_ارصدة'!$A$5:B2406,2,FALSE),"")</f>
        <v/>
      </c>
      <c r="E1909" s="60"/>
      <c r="F1909" s="61"/>
      <c r="G1909" s="62"/>
      <c r="H1909" s="61"/>
      <c r="I1909" s="60"/>
      <c r="AJ1909" s="3" t="str">
        <f>IF(AND(NOT(ISERR(FIND('كارت صنف'!$J$1,D1909&amp;C1909))),E1909&gt;='كارت صنف'!$J$2,E1909&lt;='كارت صنف'!$J$3),COUNT($AJ$2:AJ1908)+1,"")</f>
        <v/>
      </c>
    </row>
    <row r="1910" spans="1:36" ht="27" thickTop="1" thickBot="1">
      <c r="A1910" s="56"/>
      <c r="B1910" s="57"/>
      <c r="C1910" s="58"/>
      <c r="D1910" s="59" t="str">
        <f>IFERROR(VLOOKUP(C1910,'تكويد صنف_ارصدة'!$A$5:B2407,2,FALSE),"")</f>
        <v/>
      </c>
      <c r="E1910" s="60"/>
      <c r="F1910" s="61"/>
      <c r="G1910" s="62"/>
      <c r="H1910" s="61"/>
      <c r="I1910" s="60"/>
      <c r="AJ1910" s="3" t="str">
        <f>IF(AND(NOT(ISERR(FIND('كارت صنف'!$J$1,D1910&amp;C1910))),E1910&gt;='كارت صنف'!$J$2,E1910&lt;='كارت صنف'!$J$3),COUNT($AJ$2:AJ1909)+1,"")</f>
        <v/>
      </c>
    </row>
    <row r="1911" spans="1:36" ht="27" thickTop="1" thickBot="1">
      <c r="A1911" s="56"/>
      <c r="B1911" s="57"/>
      <c r="C1911" s="58"/>
      <c r="D1911" s="59" t="str">
        <f>IFERROR(VLOOKUP(C1911,'تكويد صنف_ارصدة'!$A$5:B2408,2,FALSE),"")</f>
        <v/>
      </c>
      <c r="E1911" s="60"/>
      <c r="F1911" s="61"/>
      <c r="G1911" s="62"/>
      <c r="H1911" s="61"/>
      <c r="I1911" s="60"/>
      <c r="AJ1911" s="3" t="str">
        <f>IF(AND(NOT(ISERR(FIND('كارت صنف'!$J$1,D1911&amp;C1911))),E1911&gt;='كارت صنف'!$J$2,E1911&lt;='كارت صنف'!$J$3),COUNT($AJ$2:AJ1910)+1,"")</f>
        <v/>
      </c>
    </row>
    <row r="1912" spans="1:36" ht="27" thickTop="1" thickBot="1">
      <c r="A1912" s="56"/>
      <c r="B1912" s="57"/>
      <c r="C1912" s="58"/>
      <c r="D1912" s="59" t="str">
        <f>IFERROR(VLOOKUP(C1912,'تكويد صنف_ارصدة'!$A$5:B2409,2,FALSE),"")</f>
        <v/>
      </c>
      <c r="E1912" s="60"/>
      <c r="F1912" s="61"/>
      <c r="G1912" s="62"/>
      <c r="H1912" s="61"/>
      <c r="I1912" s="60"/>
      <c r="AJ1912" s="3" t="str">
        <f>IF(AND(NOT(ISERR(FIND('كارت صنف'!$J$1,D1912&amp;C1912))),E1912&gt;='كارت صنف'!$J$2,E1912&lt;='كارت صنف'!$J$3),COUNT($AJ$2:AJ1911)+1,"")</f>
        <v/>
      </c>
    </row>
    <row r="1913" spans="1:36" ht="27" thickTop="1" thickBot="1">
      <c r="A1913" s="56"/>
      <c r="B1913" s="57"/>
      <c r="C1913" s="58"/>
      <c r="D1913" s="59" t="str">
        <f>IFERROR(VLOOKUP(C1913,'تكويد صنف_ارصدة'!$A$5:B2410,2,FALSE),"")</f>
        <v/>
      </c>
      <c r="E1913" s="60"/>
      <c r="F1913" s="61"/>
      <c r="G1913" s="62"/>
      <c r="H1913" s="61"/>
      <c r="I1913" s="60"/>
      <c r="AJ1913" s="3" t="str">
        <f>IF(AND(NOT(ISERR(FIND('كارت صنف'!$J$1,D1913&amp;C1913))),E1913&gt;='كارت صنف'!$J$2,E1913&lt;='كارت صنف'!$J$3),COUNT($AJ$2:AJ1912)+1,"")</f>
        <v/>
      </c>
    </row>
    <row r="1914" spans="1:36" ht="27" thickTop="1" thickBot="1">
      <c r="A1914" s="56"/>
      <c r="B1914" s="57"/>
      <c r="C1914" s="58"/>
      <c r="D1914" s="59" t="str">
        <f>IFERROR(VLOOKUP(C1914,'تكويد صنف_ارصدة'!$A$5:B2411,2,FALSE),"")</f>
        <v/>
      </c>
      <c r="E1914" s="60"/>
      <c r="F1914" s="61"/>
      <c r="G1914" s="62"/>
      <c r="H1914" s="61"/>
      <c r="I1914" s="60"/>
      <c r="AJ1914" s="3" t="str">
        <f>IF(AND(NOT(ISERR(FIND('كارت صنف'!$J$1,D1914&amp;C1914))),E1914&gt;='كارت صنف'!$J$2,E1914&lt;='كارت صنف'!$J$3),COUNT($AJ$2:AJ1913)+1,"")</f>
        <v/>
      </c>
    </row>
    <row r="1915" spans="1:36" ht="27" thickTop="1" thickBot="1">
      <c r="A1915" s="56"/>
      <c r="B1915" s="57"/>
      <c r="C1915" s="58"/>
      <c r="D1915" s="59" t="str">
        <f>IFERROR(VLOOKUP(C1915,'تكويد صنف_ارصدة'!$A$5:B2412,2,FALSE),"")</f>
        <v/>
      </c>
      <c r="E1915" s="60"/>
      <c r="F1915" s="61"/>
      <c r="G1915" s="62"/>
      <c r="H1915" s="61"/>
      <c r="I1915" s="60"/>
      <c r="AJ1915" s="3" t="str">
        <f>IF(AND(NOT(ISERR(FIND('كارت صنف'!$J$1,D1915&amp;C1915))),E1915&gt;='كارت صنف'!$J$2,E1915&lt;='كارت صنف'!$J$3),COUNT($AJ$2:AJ1914)+1,"")</f>
        <v/>
      </c>
    </row>
    <row r="1916" spans="1:36" ht="27" thickTop="1" thickBot="1">
      <c r="A1916" s="56"/>
      <c r="B1916" s="57"/>
      <c r="C1916" s="58"/>
      <c r="D1916" s="59" t="str">
        <f>IFERROR(VLOOKUP(C1916,'تكويد صنف_ارصدة'!$A$5:B2413,2,FALSE),"")</f>
        <v/>
      </c>
      <c r="E1916" s="60"/>
      <c r="F1916" s="61"/>
      <c r="G1916" s="62"/>
      <c r="H1916" s="61"/>
      <c r="I1916" s="60"/>
      <c r="AJ1916" s="3" t="str">
        <f>IF(AND(NOT(ISERR(FIND('كارت صنف'!$J$1,D1916&amp;C1916))),E1916&gt;='كارت صنف'!$J$2,E1916&lt;='كارت صنف'!$J$3),COUNT($AJ$2:AJ1915)+1,"")</f>
        <v/>
      </c>
    </row>
    <row r="1917" spans="1:36" ht="27" thickTop="1" thickBot="1">
      <c r="A1917" s="56"/>
      <c r="B1917" s="57"/>
      <c r="C1917" s="58"/>
      <c r="D1917" s="59" t="str">
        <f>IFERROR(VLOOKUP(C1917,'تكويد صنف_ارصدة'!$A$5:B2414,2,FALSE),"")</f>
        <v/>
      </c>
      <c r="E1917" s="60"/>
      <c r="F1917" s="61"/>
      <c r="G1917" s="62"/>
      <c r="H1917" s="61"/>
      <c r="I1917" s="60"/>
      <c r="AJ1917" s="3" t="str">
        <f>IF(AND(NOT(ISERR(FIND('كارت صنف'!$J$1,D1917&amp;C1917))),E1917&gt;='كارت صنف'!$J$2,E1917&lt;='كارت صنف'!$J$3),COUNT($AJ$2:AJ1916)+1,"")</f>
        <v/>
      </c>
    </row>
    <row r="1918" spans="1:36" ht="27" thickTop="1" thickBot="1">
      <c r="A1918" s="56"/>
      <c r="B1918" s="57"/>
      <c r="C1918" s="58"/>
      <c r="D1918" s="59" t="str">
        <f>IFERROR(VLOOKUP(C1918,'تكويد صنف_ارصدة'!$A$5:B2415,2,FALSE),"")</f>
        <v/>
      </c>
      <c r="E1918" s="60"/>
      <c r="F1918" s="61"/>
      <c r="G1918" s="62"/>
      <c r="H1918" s="61"/>
      <c r="I1918" s="60"/>
      <c r="AJ1918" s="3" t="str">
        <f>IF(AND(NOT(ISERR(FIND('كارت صنف'!$J$1,D1918&amp;C1918))),E1918&gt;='كارت صنف'!$J$2,E1918&lt;='كارت صنف'!$J$3),COUNT($AJ$2:AJ1917)+1,"")</f>
        <v/>
      </c>
    </row>
    <row r="1919" spans="1:36" ht="27" thickTop="1" thickBot="1">
      <c r="A1919" s="56"/>
      <c r="B1919" s="57"/>
      <c r="C1919" s="58"/>
      <c r="D1919" s="59" t="str">
        <f>IFERROR(VLOOKUP(C1919,'تكويد صنف_ارصدة'!$A$5:B2416,2,FALSE),"")</f>
        <v/>
      </c>
      <c r="E1919" s="60"/>
      <c r="F1919" s="61"/>
      <c r="G1919" s="62"/>
      <c r="H1919" s="61"/>
      <c r="I1919" s="60"/>
      <c r="AJ1919" s="3" t="str">
        <f>IF(AND(NOT(ISERR(FIND('كارت صنف'!$J$1,D1919&amp;C1919))),E1919&gt;='كارت صنف'!$J$2,E1919&lt;='كارت صنف'!$J$3),COUNT($AJ$2:AJ1918)+1,"")</f>
        <v/>
      </c>
    </row>
    <row r="1920" spans="1:36" ht="27" thickTop="1" thickBot="1">
      <c r="A1920" s="56"/>
      <c r="B1920" s="57"/>
      <c r="C1920" s="58"/>
      <c r="D1920" s="59" t="str">
        <f>IFERROR(VLOOKUP(C1920,'تكويد صنف_ارصدة'!$A$5:B2417,2,FALSE),"")</f>
        <v/>
      </c>
      <c r="E1920" s="60"/>
      <c r="F1920" s="61"/>
      <c r="G1920" s="62"/>
      <c r="H1920" s="61"/>
      <c r="I1920" s="60"/>
      <c r="AJ1920" s="3" t="str">
        <f>IF(AND(NOT(ISERR(FIND('كارت صنف'!$J$1,D1920&amp;C1920))),E1920&gt;='كارت صنف'!$J$2,E1920&lt;='كارت صنف'!$J$3),COUNT($AJ$2:AJ1919)+1,"")</f>
        <v/>
      </c>
    </row>
    <row r="1921" spans="1:36" ht="27" thickTop="1" thickBot="1">
      <c r="A1921" s="56"/>
      <c r="B1921" s="57"/>
      <c r="C1921" s="58"/>
      <c r="D1921" s="59" t="str">
        <f>IFERROR(VLOOKUP(C1921,'تكويد صنف_ارصدة'!$A$5:B2418,2,FALSE),"")</f>
        <v/>
      </c>
      <c r="E1921" s="60"/>
      <c r="F1921" s="61"/>
      <c r="G1921" s="62"/>
      <c r="H1921" s="61"/>
      <c r="I1921" s="60"/>
      <c r="AJ1921" s="3" t="str">
        <f>IF(AND(NOT(ISERR(FIND('كارت صنف'!$J$1,D1921&amp;C1921))),E1921&gt;='كارت صنف'!$J$2,E1921&lt;='كارت صنف'!$J$3),COUNT($AJ$2:AJ1920)+1,"")</f>
        <v/>
      </c>
    </row>
    <row r="1922" spans="1:36" ht="27" thickTop="1" thickBot="1">
      <c r="A1922" s="56"/>
      <c r="B1922" s="57"/>
      <c r="C1922" s="58"/>
      <c r="D1922" s="59" t="str">
        <f>IFERROR(VLOOKUP(C1922,'تكويد صنف_ارصدة'!$A$5:B2419,2,FALSE),"")</f>
        <v/>
      </c>
      <c r="E1922" s="60"/>
      <c r="F1922" s="61"/>
      <c r="G1922" s="62"/>
      <c r="H1922" s="61"/>
      <c r="I1922" s="60"/>
      <c r="AJ1922" s="3" t="str">
        <f>IF(AND(NOT(ISERR(FIND('كارت صنف'!$J$1,D1922&amp;C1922))),E1922&gt;='كارت صنف'!$J$2,E1922&lt;='كارت صنف'!$J$3),COUNT($AJ$2:AJ1921)+1,"")</f>
        <v/>
      </c>
    </row>
    <row r="1923" spans="1:36" ht="27" thickTop="1" thickBot="1">
      <c r="A1923" s="56"/>
      <c r="B1923" s="57"/>
      <c r="C1923" s="58"/>
      <c r="D1923" s="59" t="str">
        <f>IFERROR(VLOOKUP(C1923,'تكويد صنف_ارصدة'!$A$5:B2420,2,FALSE),"")</f>
        <v/>
      </c>
      <c r="E1923" s="60"/>
      <c r="F1923" s="61"/>
      <c r="G1923" s="62"/>
      <c r="H1923" s="61"/>
      <c r="I1923" s="60"/>
      <c r="AJ1923" s="3" t="str">
        <f>IF(AND(NOT(ISERR(FIND('كارت صنف'!$J$1,D1923&amp;C1923))),E1923&gt;='كارت صنف'!$J$2,E1923&lt;='كارت صنف'!$J$3),COUNT($AJ$2:AJ1922)+1,"")</f>
        <v/>
      </c>
    </row>
    <row r="1924" spans="1:36" ht="27" thickTop="1" thickBot="1">
      <c r="A1924" s="56"/>
      <c r="B1924" s="57"/>
      <c r="C1924" s="58"/>
      <c r="D1924" s="59" t="str">
        <f>IFERROR(VLOOKUP(C1924,'تكويد صنف_ارصدة'!$A$5:B2421,2,FALSE),"")</f>
        <v/>
      </c>
      <c r="E1924" s="60"/>
      <c r="F1924" s="61"/>
      <c r="G1924" s="62"/>
      <c r="H1924" s="61"/>
      <c r="I1924" s="60"/>
      <c r="AJ1924" s="3" t="str">
        <f>IF(AND(NOT(ISERR(FIND('كارت صنف'!$J$1,D1924&amp;C1924))),E1924&gt;='كارت صنف'!$J$2,E1924&lt;='كارت صنف'!$J$3),COUNT($AJ$2:AJ1923)+1,"")</f>
        <v/>
      </c>
    </row>
    <row r="1925" spans="1:36" ht="27" thickTop="1" thickBot="1">
      <c r="A1925" s="56"/>
      <c r="B1925" s="57"/>
      <c r="C1925" s="58"/>
      <c r="D1925" s="59" t="str">
        <f>IFERROR(VLOOKUP(C1925,'تكويد صنف_ارصدة'!$A$5:B2422,2,FALSE),"")</f>
        <v/>
      </c>
      <c r="E1925" s="60"/>
      <c r="F1925" s="61"/>
      <c r="G1925" s="62"/>
      <c r="H1925" s="61"/>
      <c r="I1925" s="60"/>
      <c r="AJ1925" s="3" t="str">
        <f>IF(AND(NOT(ISERR(FIND('كارت صنف'!$J$1,D1925&amp;C1925))),E1925&gt;='كارت صنف'!$J$2,E1925&lt;='كارت صنف'!$J$3),COUNT($AJ$2:AJ1924)+1,"")</f>
        <v/>
      </c>
    </row>
    <row r="1926" spans="1:36" ht="27" thickTop="1" thickBot="1">
      <c r="A1926" s="56"/>
      <c r="B1926" s="57"/>
      <c r="C1926" s="58"/>
      <c r="D1926" s="59" t="str">
        <f>IFERROR(VLOOKUP(C1926,'تكويد صنف_ارصدة'!$A$5:B2423,2,FALSE),"")</f>
        <v/>
      </c>
      <c r="E1926" s="60"/>
      <c r="F1926" s="61"/>
      <c r="G1926" s="62"/>
      <c r="H1926" s="61"/>
      <c r="I1926" s="60"/>
      <c r="AJ1926" s="3" t="str">
        <f>IF(AND(NOT(ISERR(FIND('كارت صنف'!$J$1,D1926&amp;C1926))),E1926&gt;='كارت صنف'!$J$2,E1926&lt;='كارت صنف'!$J$3),COUNT($AJ$2:AJ1925)+1,"")</f>
        <v/>
      </c>
    </row>
    <row r="1927" spans="1:36" ht="27" thickTop="1" thickBot="1">
      <c r="A1927" s="56"/>
      <c r="B1927" s="57"/>
      <c r="C1927" s="58"/>
      <c r="D1927" s="59" t="str">
        <f>IFERROR(VLOOKUP(C1927,'تكويد صنف_ارصدة'!$A$5:B2424,2,FALSE),"")</f>
        <v/>
      </c>
      <c r="E1927" s="60"/>
      <c r="F1927" s="61"/>
      <c r="G1927" s="62"/>
      <c r="H1927" s="61"/>
      <c r="I1927" s="60"/>
      <c r="AJ1927" s="3" t="str">
        <f>IF(AND(NOT(ISERR(FIND('كارت صنف'!$J$1,D1927&amp;C1927))),E1927&gt;='كارت صنف'!$J$2,E1927&lt;='كارت صنف'!$J$3),COUNT($AJ$2:AJ1926)+1,"")</f>
        <v/>
      </c>
    </row>
    <row r="1928" spans="1:36" ht="27" thickTop="1" thickBot="1">
      <c r="A1928" s="56"/>
      <c r="B1928" s="57"/>
      <c r="C1928" s="58"/>
      <c r="D1928" s="59" t="str">
        <f>IFERROR(VLOOKUP(C1928,'تكويد صنف_ارصدة'!$A$5:B2425,2,FALSE),"")</f>
        <v/>
      </c>
      <c r="E1928" s="60"/>
      <c r="F1928" s="61"/>
      <c r="G1928" s="62"/>
      <c r="H1928" s="61"/>
      <c r="I1928" s="60"/>
      <c r="AJ1928" s="3" t="str">
        <f>IF(AND(NOT(ISERR(FIND('كارت صنف'!$J$1,D1928&amp;C1928))),E1928&gt;='كارت صنف'!$J$2,E1928&lt;='كارت صنف'!$J$3),COUNT($AJ$2:AJ1927)+1,"")</f>
        <v/>
      </c>
    </row>
    <row r="1929" spans="1:36" ht="27" thickTop="1" thickBot="1">
      <c r="A1929" s="56"/>
      <c r="B1929" s="57"/>
      <c r="C1929" s="58"/>
      <c r="D1929" s="59" t="str">
        <f>IFERROR(VLOOKUP(C1929,'تكويد صنف_ارصدة'!$A$5:B2426,2,FALSE),"")</f>
        <v/>
      </c>
      <c r="E1929" s="60"/>
      <c r="F1929" s="61"/>
      <c r="G1929" s="62"/>
      <c r="H1929" s="61"/>
      <c r="I1929" s="60"/>
      <c r="AJ1929" s="3" t="str">
        <f>IF(AND(NOT(ISERR(FIND('كارت صنف'!$J$1,D1929&amp;C1929))),E1929&gt;='كارت صنف'!$J$2,E1929&lt;='كارت صنف'!$J$3),COUNT($AJ$2:AJ1928)+1,"")</f>
        <v/>
      </c>
    </row>
    <row r="1930" spans="1:36" ht="27" thickTop="1" thickBot="1">
      <c r="A1930" s="56"/>
      <c r="B1930" s="57"/>
      <c r="C1930" s="58"/>
      <c r="D1930" s="59" t="str">
        <f>IFERROR(VLOOKUP(C1930,'تكويد صنف_ارصدة'!$A$5:B2427,2,FALSE),"")</f>
        <v/>
      </c>
      <c r="E1930" s="60"/>
      <c r="F1930" s="61"/>
      <c r="G1930" s="62"/>
      <c r="H1930" s="61"/>
      <c r="I1930" s="60"/>
      <c r="AJ1930" s="3" t="str">
        <f>IF(AND(NOT(ISERR(FIND('كارت صنف'!$J$1,D1930&amp;C1930))),E1930&gt;='كارت صنف'!$J$2,E1930&lt;='كارت صنف'!$J$3),COUNT($AJ$2:AJ1929)+1,"")</f>
        <v/>
      </c>
    </row>
    <row r="1931" spans="1:36" ht="27" thickTop="1" thickBot="1">
      <c r="A1931" s="56"/>
      <c r="B1931" s="57"/>
      <c r="C1931" s="58"/>
      <c r="D1931" s="59" t="str">
        <f>IFERROR(VLOOKUP(C1931,'تكويد صنف_ارصدة'!$A$5:B2428,2,FALSE),"")</f>
        <v/>
      </c>
      <c r="E1931" s="60"/>
      <c r="F1931" s="61"/>
      <c r="G1931" s="62"/>
      <c r="H1931" s="61"/>
      <c r="I1931" s="60"/>
      <c r="AJ1931" s="3" t="str">
        <f>IF(AND(NOT(ISERR(FIND('كارت صنف'!$J$1,D1931&amp;C1931))),E1931&gt;='كارت صنف'!$J$2,E1931&lt;='كارت صنف'!$J$3),COUNT($AJ$2:AJ1930)+1,"")</f>
        <v/>
      </c>
    </row>
    <row r="1932" spans="1:36" ht="27" thickTop="1" thickBot="1">
      <c r="A1932" s="56"/>
      <c r="B1932" s="57"/>
      <c r="C1932" s="58"/>
      <c r="D1932" s="59" t="str">
        <f>IFERROR(VLOOKUP(C1932,'تكويد صنف_ارصدة'!$A$5:B2429,2,FALSE),"")</f>
        <v/>
      </c>
      <c r="E1932" s="60"/>
      <c r="F1932" s="61"/>
      <c r="G1932" s="62"/>
      <c r="H1932" s="61"/>
      <c r="I1932" s="60"/>
      <c r="AJ1932" s="3" t="str">
        <f>IF(AND(NOT(ISERR(FIND('كارت صنف'!$J$1,D1932&amp;C1932))),E1932&gt;='كارت صنف'!$J$2,E1932&lt;='كارت صنف'!$J$3),COUNT($AJ$2:AJ1931)+1,"")</f>
        <v/>
      </c>
    </row>
    <row r="1933" spans="1:36" ht="27" thickTop="1" thickBot="1">
      <c r="A1933" s="56"/>
      <c r="B1933" s="57"/>
      <c r="C1933" s="58"/>
      <c r="D1933" s="59" t="str">
        <f>IFERROR(VLOOKUP(C1933,'تكويد صنف_ارصدة'!$A$5:B2430,2,FALSE),"")</f>
        <v/>
      </c>
      <c r="E1933" s="60"/>
      <c r="F1933" s="61"/>
      <c r="G1933" s="62"/>
      <c r="H1933" s="61"/>
      <c r="I1933" s="60"/>
      <c r="AJ1933" s="3" t="str">
        <f>IF(AND(NOT(ISERR(FIND('كارت صنف'!$J$1,D1933&amp;C1933))),E1933&gt;='كارت صنف'!$J$2,E1933&lt;='كارت صنف'!$J$3),COUNT($AJ$2:AJ1932)+1,"")</f>
        <v/>
      </c>
    </row>
    <row r="1934" spans="1:36" ht="27" thickTop="1" thickBot="1">
      <c r="A1934" s="56"/>
      <c r="B1934" s="57"/>
      <c r="C1934" s="58"/>
      <c r="D1934" s="59" t="str">
        <f>IFERROR(VLOOKUP(C1934,'تكويد صنف_ارصدة'!$A$5:B2431,2,FALSE),"")</f>
        <v/>
      </c>
      <c r="E1934" s="60"/>
      <c r="F1934" s="61"/>
      <c r="G1934" s="62"/>
      <c r="H1934" s="61"/>
      <c r="I1934" s="60"/>
      <c r="AJ1934" s="3" t="str">
        <f>IF(AND(NOT(ISERR(FIND('كارت صنف'!$J$1,D1934&amp;C1934))),E1934&gt;='كارت صنف'!$J$2,E1934&lt;='كارت صنف'!$J$3),COUNT($AJ$2:AJ1933)+1,"")</f>
        <v/>
      </c>
    </row>
    <row r="1935" spans="1:36" ht="27" thickTop="1" thickBot="1">
      <c r="A1935" s="56"/>
      <c r="B1935" s="57"/>
      <c r="C1935" s="58"/>
      <c r="D1935" s="59" t="str">
        <f>IFERROR(VLOOKUP(C1935,'تكويد صنف_ارصدة'!$A$5:B2432,2,FALSE),"")</f>
        <v/>
      </c>
      <c r="E1935" s="60"/>
      <c r="F1935" s="61"/>
      <c r="G1935" s="62"/>
      <c r="H1935" s="61"/>
      <c r="I1935" s="60"/>
      <c r="AJ1935" s="3" t="str">
        <f>IF(AND(NOT(ISERR(FIND('كارت صنف'!$J$1,D1935&amp;C1935))),E1935&gt;='كارت صنف'!$J$2,E1935&lt;='كارت صنف'!$J$3),COUNT($AJ$2:AJ1934)+1,"")</f>
        <v/>
      </c>
    </row>
    <row r="1936" spans="1:36" ht="27" thickTop="1" thickBot="1">
      <c r="A1936" s="56"/>
      <c r="B1936" s="57"/>
      <c r="C1936" s="58"/>
      <c r="D1936" s="59" t="str">
        <f>IFERROR(VLOOKUP(C1936,'تكويد صنف_ارصدة'!$A$5:B2433,2,FALSE),"")</f>
        <v/>
      </c>
      <c r="E1936" s="60"/>
      <c r="F1936" s="61"/>
      <c r="G1936" s="62"/>
      <c r="H1936" s="61"/>
      <c r="I1936" s="60"/>
      <c r="AJ1936" s="3" t="str">
        <f>IF(AND(NOT(ISERR(FIND('كارت صنف'!$J$1,D1936&amp;C1936))),E1936&gt;='كارت صنف'!$J$2,E1936&lt;='كارت صنف'!$J$3),COUNT($AJ$2:AJ1935)+1,"")</f>
        <v/>
      </c>
    </row>
    <row r="1937" spans="1:36" ht="27" thickTop="1" thickBot="1">
      <c r="A1937" s="56"/>
      <c r="B1937" s="57"/>
      <c r="C1937" s="58"/>
      <c r="D1937" s="59" t="str">
        <f>IFERROR(VLOOKUP(C1937,'تكويد صنف_ارصدة'!$A$5:B2434,2,FALSE),"")</f>
        <v/>
      </c>
      <c r="E1937" s="60"/>
      <c r="F1937" s="61"/>
      <c r="G1937" s="62"/>
      <c r="H1937" s="61"/>
      <c r="I1937" s="60"/>
      <c r="AJ1937" s="3" t="str">
        <f>IF(AND(NOT(ISERR(FIND('كارت صنف'!$J$1,D1937&amp;C1937))),E1937&gt;='كارت صنف'!$J$2,E1937&lt;='كارت صنف'!$J$3),COUNT($AJ$2:AJ1936)+1,"")</f>
        <v/>
      </c>
    </row>
    <row r="1938" spans="1:36" ht="27" thickTop="1" thickBot="1">
      <c r="A1938" s="56"/>
      <c r="B1938" s="57"/>
      <c r="C1938" s="58"/>
      <c r="D1938" s="59" t="str">
        <f>IFERROR(VLOOKUP(C1938,'تكويد صنف_ارصدة'!$A$5:B2435,2,FALSE),"")</f>
        <v/>
      </c>
      <c r="E1938" s="60"/>
      <c r="F1938" s="61"/>
      <c r="G1938" s="62"/>
      <c r="H1938" s="61"/>
      <c r="I1938" s="60"/>
      <c r="AJ1938" s="3" t="str">
        <f>IF(AND(NOT(ISERR(FIND('كارت صنف'!$J$1,D1938&amp;C1938))),E1938&gt;='كارت صنف'!$J$2,E1938&lt;='كارت صنف'!$J$3),COUNT($AJ$2:AJ1937)+1,"")</f>
        <v/>
      </c>
    </row>
    <row r="1939" spans="1:36" ht="27" thickTop="1" thickBot="1">
      <c r="A1939" s="56"/>
      <c r="B1939" s="57"/>
      <c r="C1939" s="58"/>
      <c r="D1939" s="59" t="str">
        <f>IFERROR(VLOOKUP(C1939,'تكويد صنف_ارصدة'!$A$5:B2436,2,FALSE),"")</f>
        <v/>
      </c>
      <c r="E1939" s="60"/>
      <c r="F1939" s="61"/>
      <c r="G1939" s="62"/>
      <c r="H1939" s="61"/>
      <c r="I1939" s="60"/>
      <c r="AJ1939" s="3" t="str">
        <f>IF(AND(NOT(ISERR(FIND('كارت صنف'!$J$1,D1939&amp;C1939))),E1939&gt;='كارت صنف'!$J$2,E1939&lt;='كارت صنف'!$J$3),COUNT($AJ$2:AJ1938)+1,"")</f>
        <v/>
      </c>
    </row>
    <row r="1940" spans="1:36" ht="27" thickTop="1" thickBot="1">
      <c r="A1940" s="56"/>
      <c r="B1940" s="57"/>
      <c r="C1940" s="58"/>
      <c r="D1940" s="59" t="str">
        <f>IFERROR(VLOOKUP(C1940,'تكويد صنف_ارصدة'!$A$5:B2437,2,FALSE),"")</f>
        <v/>
      </c>
      <c r="E1940" s="60"/>
      <c r="F1940" s="61"/>
      <c r="G1940" s="62"/>
      <c r="H1940" s="61"/>
      <c r="I1940" s="60"/>
      <c r="AJ1940" s="3" t="str">
        <f>IF(AND(NOT(ISERR(FIND('كارت صنف'!$J$1,D1940&amp;C1940))),E1940&gt;='كارت صنف'!$J$2,E1940&lt;='كارت صنف'!$J$3),COUNT($AJ$2:AJ1939)+1,"")</f>
        <v/>
      </c>
    </row>
    <row r="1941" spans="1:36" ht="27" thickTop="1" thickBot="1">
      <c r="A1941" s="56"/>
      <c r="B1941" s="57"/>
      <c r="C1941" s="58"/>
      <c r="D1941" s="59" t="str">
        <f>IFERROR(VLOOKUP(C1941,'تكويد صنف_ارصدة'!$A$5:B2438,2,FALSE),"")</f>
        <v/>
      </c>
      <c r="E1941" s="60"/>
      <c r="F1941" s="61"/>
      <c r="G1941" s="62"/>
      <c r="H1941" s="61"/>
      <c r="I1941" s="60"/>
      <c r="AJ1941" s="3" t="str">
        <f>IF(AND(NOT(ISERR(FIND('كارت صنف'!$J$1,D1941&amp;C1941))),E1941&gt;='كارت صنف'!$J$2,E1941&lt;='كارت صنف'!$J$3),COUNT($AJ$2:AJ1940)+1,"")</f>
        <v/>
      </c>
    </row>
    <row r="1942" spans="1:36" ht="27" thickTop="1" thickBot="1">
      <c r="A1942" s="56"/>
      <c r="B1942" s="57"/>
      <c r="C1942" s="58"/>
      <c r="D1942" s="59" t="str">
        <f>IFERROR(VLOOKUP(C1942,'تكويد صنف_ارصدة'!$A$5:B2439,2,FALSE),"")</f>
        <v/>
      </c>
      <c r="E1942" s="60"/>
      <c r="F1942" s="61"/>
      <c r="G1942" s="62"/>
      <c r="H1942" s="61"/>
      <c r="I1942" s="60"/>
      <c r="AJ1942" s="3" t="str">
        <f>IF(AND(NOT(ISERR(FIND('كارت صنف'!$J$1,D1942&amp;C1942))),E1942&gt;='كارت صنف'!$J$2,E1942&lt;='كارت صنف'!$J$3),COUNT($AJ$2:AJ1941)+1,"")</f>
        <v/>
      </c>
    </row>
    <row r="1943" spans="1:36" ht="27" thickTop="1" thickBot="1">
      <c r="A1943" s="56"/>
      <c r="B1943" s="57"/>
      <c r="C1943" s="58"/>
      <c r="D1943" s="59" t="str">
        <f>IFERROR(VLOOKUP(C1943,'تكويد صنف_ارصدة'!$A$5:B2440,2,FALSE),"")</f>
        <v/>
      </c>
      <c r="E1943" s="60"/>
      <c r="F1943" s="61"/>
      <c r="G1943" s="62"/>
      <c r="H1943" s="61"/>
      <c r="I1943" s="60"/>
      <c r="AJ1943" s="3" t="str">
        <f>IF(AND(NOT(ISERR(FIND('كارت صنف'!$J$1,D1943&amp;C1943))),E1943&gt;='كارت صنف'!$J$2,E1943&lt;='كارت صنف'!$J$3),COUNT($AJ$2:AJ1942)+1,"")</f>
        <v/>
      </c>
    </row>
    <row r="1944" spans="1:36" ht="27" thickTop="1" thickBot="1">
      <c r="A1944" s="56"/>
      <c r="B1944" s="57"/>
      <c r="C1944" s="58"/>
      <c r="D1944" s="59" t="str">
        <f>IFERROR(VLOOKUP(C1944,'تكويد صنف_ارصدة'!$A$5:B2441,2,FALSE),"")</f>
        <v/>
      </c>
      <c r="E1944" s="60"/>
      <c r="F1944" s="61"/>
      <c r="G1944" s="62"/>
      <c r="H1944" s="61"/>
      <c r="I1944" s="60"/>
      <c r="AJ1944" s="3" t="str">
        <f>IF(AND(NOT(ISERR(FIND('كارت صنف'!$J$1,D1944&amp;C1944))),E1944&gt;='كارت صنف'!$J$2,E1944&lt;='كارت صنف'!$J$3),COUNT($AJ$2:AJ1943)+1,"")</f>
        <v/>
      </c>
    </row>
    <row r="1945" spans="1:36" ht="27" thickTop="1" thickBot="1">
      <c r="A1945" s="56"/>
      <c r="B1945" s="57"/>
      <c r="C1945" s="58"/>
      <c r="D1945" s="59" t="str">
        <f>IFERROR(VLOOKUP(C1945,'تكويد صنف_ارصدة'!$A$5:B2442,2,FALSE),"")</f>
        <v/>
      </c>
      <c r="E1945" s="60"/>
      <c r="F1945" s="61"/>
      <c r="G1945" s="62"/>
      <c r="H1945" s="61"/>
      <c r="I1945" s="60"/>
      <c r="AJ1945" s="3" t="str">
        <f>IF(AND(NOT(ISERR(FIND('كارت صنف'!$J$1,D1945&amp;C1945))),E1945&gt;='كارت صنف'!$J$2,E1945&lt;='كارت صنف'!$J$3),COUNT($AJ$2:AJ1944)+1,"")</f>
        <v/>
      </c>
    </row>
    <row r="1946" spans="1:36" ht="27" thickTop="1" thickBot="1">
      <c r="A1946" s="56"/>
      <c r="B1946" s="57"/>
      <c r="C1946" s="58"/>
      <c r="D1946" s="59" t="str">
        <f>IFERROR(VLOOKUP(C1946,'تكويد صنف_ارصدة'!$A$5:B2443,2,FALSE),"")</f>
        <v/>
      </c>
      <c r="E1946" s="60"/>
      <c r="F1946" s="61"/>
      <c r="G1946" s="62"/>
      <c r="H1946" s="61"/>
      <c r="I1946" s="60"/>
      <c r="AJ1946" s="3" t="str">
        <f>IF(AND(NOT(ISERR(FIND('كارت صنف'!$J$1,D1946&amp;C1946))),E1946&gt;='كارت صنف'!$J$2,E1946&lt;='كارت صنف'!$J$3),COUNT($AJ$2:AJ1945)+1,"")</f>
        <v/>
      </c>
    </row>
    <row r="1947" spans="1:36" ht="27" thickTop="1" thickBot="1">
      <c r="A1947" s="56"/>
      <c r="B1947" s="57"/>
      <c r="C1947" s="58"/>
      <c r="D1947" s="59" t="str">
        <f>IFERROR(VLOOKUP(C1947,'تكويد صنف_ارصدة'!$A$5:B2444,2,FALSE),"")</f>
        <v/>
      </c>
      <c r="E1947" s="60"/>
      <c r="F1947" s="61"/>
      <c r="G1947" s="62"/>
      <c r="H1947" s="61"/>
      <c r="I1947" s="60"/>
      <c r="AJ1947" s="3" t="str">
        <f>IF(AND(NOT(ISERR(FIND('كارت صنف'!$J$1,D1947&amp;C1947))),E1947&gt;='كارت صنف'!$J$2,E1947&lt;='كارت صنف'!$J$3),COUNT($AJ$2:AJ1946)+1,"")</f>
        <v/>
      </c>
    </row>
    <row r="1948" spans="1:36" ht="27" thickTop="1" thickBot="1">
      <c r="A1948" s="56"/>
      <c r="B1948" s="57"/>
      <c r="C1948" s="58"/>
      <c r="D1948" s="59" t="str">
        <f>IFERROR(VLOOKUP(C1948,'تكويد صنف_ارصدة'!$A$5:B2445,2,FALSE),"")</f>
        <v/>
      </c>
      <c r="E1948" s="60"/>
      <c r="F1948" s="61"/>
      <c r="G1948" s="62"/>
      <c r="H1948" s="61"/>
      <c r="I1948" s="60"/>
      <c r="AJ1948" s="3" t="str">
        <f>IF(AND(NOT(ISERR(FIND('كارت صنف'!$J$1,D1948&amp;C1948))),E1948&gt;='كارت صنف'!$J$2,E1948&lt;='كارت صنف'!$J$3),COUNT($AJ$2:AJ1947)+1,"")</f>
        <v/>
      </c>
    </row>
    <row r="1949" spans="1:36" ht="27" thickTop="1" thickBot="1">
      <c r="A1949" s="56"/>
      <c r="B1949" s="57"/>
      <c r="C1949" s="58"/>
      <c r="D1949" s="59" t="str">
        <f>IFERROR(VLOOKUP(C1949,'تكويد صنف_ارصدة'!$A$5:B2446,2,FALSE),"")</f>
        <v/>
      </c>
      <c r="E1949" s="60"/>
      <c r="F1949" s="61"/>
      <c r="G1949" s="62"/>
      <c r="H1949" s="61"/>
      <c r="I1949" s="60"/>
      <c r="AJ1949" s="3" t="str">
        <f>IF(AND(NOT(ISERR(FIND('كارت صنف'!$J$1,D1949&amp;C1949))),E1949&gt;='كارت صنف'!$J$2,E1949&lt;='كارت صنف'!$J$3),COUNT($AJ$2:AJ1948)+1,"")</f>
        <v/>
      </c>
    </row>
    <row r="1950" spans="1:36" ht="27" thickTop="1" thickBot="1">
      <c r="A1950" s="56"/>
      <c r="B1950" s="57"/>
      <c r="C1950" s="58"/>
      <c r="D1950" s="59" t="str">
        <f>IFERROR(VLOOKUP(C1950,'تكويد صنف_ارصدة'!$A$5:B2447,2,FALSE),"")</f>
        <v/>
      </c>
      <c r="E1950" s="60"/>
      <c r="F1950" s="61"/>
      <c r="G1950" s="62"/>
      <c r="H1950" s="61"/>
      <c r="I1950" s="60"/>
      <c r="AJ1950" s="3" t="str">
        <f>IF(AND(NOT(ISERR(FIND('كارت صنف'!$J$1,D1950&amp;C1950))),E1950&gt;='كارت صنف'!$J$2,E1950&lt;='كارت صنف'!$J$3),COUNT($AJ$2:AJ1949)+1,"")</f>
        <v/>
      </c>
    </row>
    <row r="1951" spans="1:36" ht="27" thickTop="1" thickBot="1">
      <c r="A1951" s="56"/>
      <c r="B1951" s="57"/>
      <c r="C1951" s="58"/>
      <c r="D1951" s="59" t="str">
        <f>IFERROR(VLOOKUP(C1951,'تكويد صنف_ارصدة'!$A$5:B2448,2,FALSE),"")</f>
        <v/>
      </c>
      <c r="E1951" s="60"/>
      <c r="F1951" s="61"/>
      <c r="G1951" s="62"/>
      <c r="H1951" s="61"/>
      <c r="I1951" s="60"/>
      <c r="AJ1951" s="3" t="str">
        <f>IF(AND(NOT(ISERR(FIND('كارت صنف'!$J$1,D1951&amp;C1951))),E1951&gt;='كارت صنف'!$J$2,E1951&lt;='كارت صنف'!$J$3),COUNT($AJ$2:AJ1950)+1,"")</f>
        <v/>
      </c>
    </row>
    <row r="1952" spans="1:36" ht="27" thickTop="1" thickBot="1">
      <c r="A1952" s="56"/>
      <c r="B1952" s="57"/>
      <c r="C1952" s="58"/>
      <c r="D1952" s="59" t="str">
        <f>IFERROR(VLOOKUP(C1952,'تكويد صنف_ارصدة'!$A$5:B2449,2,FALSE),"")</f>
        <v/>
      </c>
      <c r="E1952" s="60"/>
      <c r="F1952" s="61"/>
      <c r="G1952" s="62"/>
      <c r="H1952" s="61"/>
      <c r="I1952" s="60"/>
      <c r="AJ1952" s="3" t="str">
        <f>IF(AND(NOT(ISERR(FIND('كارت صنف'!$J$1,D1952&amp;C1952))),E1952&gt;='كارت صنف'!$J$2,E1952&lt;='كارت صنف'!$J$3),COUNT($AJ$2:AJ1951)+1,"")</f>
        <v/>
      </c>
    </row>
    <row r="1953" spans="1:36" ht="27" thickTop="1" thickBot="1">
      <c r="A1953" s="56"/>
      <c r="B1953" s="57"/>
      <c r="C1953" s="58"/>
      <c r="D1953" s="59" t="str">
        <f>IFERROR(VLOOKUP(C1953,'تكويد صنف_ارصدة'!$A$5:B2450,2,FALSE),"")</f>
        <v/>
      </c>
      <c r="E1953" s="60"/>
      <c r="F1953" s="61"/>
      <c r="G1953" s="62"/>
      <c r="H1953" s="61"/>
      <c r="I1953" s="60"/>
      <c r="AJ1953" s="3" t="str">
        <f>IF(AND(NOT(ISERR(FIND('كارت صنف'!$J$1,D1953&amp;C1953))),E1953&gt;='كارت صنف'!$J$2,E1953&lt;='كارت صنف'!$J$3),COUNT($AJ$2:AJ1952)+1,"")</f>
        <v/>
      </c>
    </row>
    <row r="1954" spans="1:36" ht="27" thickTop="1" thickBot="1">
      <c r="A1954" s="56"/>
      <c r="B1954" s="57"/>
      <c r="C1954" s="58"/>
      <c r="D1954" s="59" t="str">
        <f>IFERROR(VLOOKUP(C1954,'تكويد صنف_ارصدة'!$A$5:B2451,2,FALSE),"")</f>
        <v/>
      </c>
      <c r="E1954" s="60"/>
      <c r="F1954" s="61"/>
      <c r="G1954" s="62"/>
      <c r="H1954" s="61"/>
      <c r="I1954" s="60"/>
      <c r="AJ1954" s="3" t="str">
        <f>IF(AND(NOT(ISERR(FIND('كارت صنف'!$J$1,D1954&amp;C1954))),E1954&gt;='كارت صنف'!$J$2,E1954&lt;='كارت صنف'!$J$3),COUNT($AJ$2:AJ1953)+1,"")</f>
        <v/>
      </c>
    </row>
    <row r="1955" spans="1:36" ht="27" thickTop="1" thickBot="1">
      <c r="A1955" s="56"/>
      <c r="B1955" s="57"/>
      <c r="C1955" s="58"/>
      <c r="D1955" s="59" t="str">
        <f>IFERROR(VLOOKUP(C1955,'تكويد صنف_ارصدة'!$A$5:B2452,2,FALSE),"")</f>
        <v/>
      </c>
      <c r="E1955" s="60"/>
      <c r="F1955" s="61"/>
      <c r="G1955" s="62"/>
      <c r="H1955" s="61"/>
      <c r="I1955" s="60"/>
      <c r="AJ1955" s="3" t="str">
        <f>IF(AND(NOT(ISERR(FIND('كارت صنف'!$J$1,D1955&amp;C1955))),E1955&gt;='كارت صنف'!$J$2,E1955&lt;='كارت صنف'!$J$3),COUNT($AJ$2:AJ1954)+1,"")</f>
        <v/>
      </c>
    </row>
    <row r="1956" spans="1:36" ht="27" thickTop="1" thickBot="1">
      <c r="A1956" s="56"/>
      <c r="B1956" s="57"/>
      <c r="C1956" s="58"/>
      <c r="D1956" s="59" t="str">
        <f>IFERROR(VLOOKUP(C1956,'تكويد صنف_ارصدة'!$A$5:B2453,2,FALSE),"")</f>
        <v/>
      </c>
      <c r="E1956" s="60"/>
      <c r="F1956" s="61"/>
      <c r="G1956" s="62"/>
      <c r="H1956" s="61"/>
      <c r="I1956" s="60"/>
      <c r="AJ1956" s="3" t="str">
        <f>IF(AND(NOT(ISERR(FIND('كارت صنف'!$J$1,D1956&amp;C1956))),E1956&gt;='كارت صنف'!$J$2,E1956&lt;='كارت صنف'!$J$3),COUNT($AJ$2:AJ1955)+1,"")</f>
        <v/>
      </c>
    </row>
    <row r="1957" spans="1:36" ht="27" thickTop="1" thickBot="1">
      <c r="A1957" s="56"/>
      <c r="B1957" s="57"/>
      <c r="C1957" s="58"/>
      <c r="D1957" s="59" t="str">
        <f>IFERROR(VLOOKUP(C1957,'تكويد صنف_ارصدة'!$A$5:B2454,2,FALSE),"")</f>
        <v/>
      </c>
      <c r="E1957" s="60"/>
      <c r="F1957" s="61"/>
      <c r="G1957" s="62"/>
      <c r="H1957" s="61"/>
      <c r="I1957" s="60"/>
      <c r="AJ1957" s="3" t="str">
        <f>IF(AND(NOT(ISERR(FIND('كارت صنف'!$J$1,D1957&amp;C1957))),E1957&gt;='كارت صنف'!$J$2,E1957&lt;='كارت صنف'!$J$3),COUNT($AJ$2:AJ1956)+1,"")</f>
        <v/>
      </c>
    </row>
    <row r="1958" spans="1:36" ht="27" thickTop="1" thickBot="1">
      <c r="A1958" s="56"/>
      <c r="B1958" s="57"/>
      <c r="C1958" s="58"/>
      <c r="D1958" s="59" t="str">
        <f>IFERROR(VLOOKUP(C1958,'تكويد صنف_ارصدة'!$A$5:B2455,2,FALSE),"")</f>
        <v/>
      </c>
      <c r="E1958" s="60"/>
      <c r="F1958" s="61"/>
      <c r="G1958" s="62"/>
      <c r="H1958" s="61"/>
      <c r="I1958" s="60"/>
      <c r="AJ1958" s="3" t="str">
        <f>IF(AND(NOT(ISERR(FIND('كارت صنف'!$J$1,D1958&amp;C1958))),E1958&gt;='كارت صنف'!$J$2,E1958&lt;='كارت صنف'!$J$3),COUNT($AJ$2:AJ1957)+1,"")</f>
        <v/>
      </c>
    </row>
    <row r="1959" spans="1:36" ht="27" thickTop="1" thickBot="1">
      <c r="A1959" s="56"/>
      <c r="B1959" s="57"/>
      <c r="C1959" s="58"/>
      <c r="D1959" s="59" t="str">
        <f>IFERROR(VLOOKUP(C1959,'تكويد صنف_ارصدة'!$A$5:B2456,2,FALSE),"")</f>
        <v/>
      </c>
      <c r="E1959" s="60"/>
      <c r="F1959" s="61"/>
      <c r="G1959" s="62"/>
      <c r="H1959" s="61"/>
      <c r="I1959" s="60"/>
      <c r="AJ1959" s="3" t="str">
        <f>IF(AND(NOT(ISERR(FIND('كارت صنف'!$J$1,D1959&amp;C1959))),E1959&gt;='كارت صنف'!$J$2,E1959&lt;='كارت صنف'!$J$3),COUNT($AJ$2:AJ1958)+1,"")</f>
        <v/>
      </c>
    </row>
    <row r="1960" spans="1:36" ht="27" thickTop="1" thickBot="1">
      <c r="A1960" s="56"/>
      <c r="B1960" s="57"/>
      <c r="C1960" s="58"/>
      <c r="D1960" s="59" t="str">
        <f>IFERROR(VLOOKUP(C1960,'تكويد صنف_ارصدة'!$A$5:B2457,2,FALSE),"")</f>
        <v/>
      </c>
      <c r="E1960" s="60"/>
      <c r="F1960" s="61"/>
      <c r="G1960" s="62"/>
      <c r="H1960" s="61"/>
      <c r="I1960" s="60"/>
      <c r="AJ1960" s="3" t="str">
        <f>IF(AND(NOT(ISERR(FIND('كارت صنف'!$J$1,D1960&amp;C1960))),E1960&gt;='كارت صنف'!$J$2,E1960&lt;='كارت صنف'!$J$3),COUNT($AJ$2:AJ1959)+1,"")</f>
        <v/>
      </c>
    </row>
    <row r="1961" spans="1:36" ht="27" thickTop="1" thickBot="1">
      <c r="A1961" s="56"/>
      <c r="B1961" s="57"/>
      <c r="C1961" s="58"/>
      <c r="D1961" s="59" t="str">
        <f>IFERROR(VLOOKUP(C1961,'تكويد صنف_ارصدة'!$A$5:B2458,2,FALSE),"")</f>
        <v/>
      </c>
      <c r="E1961" s="60"/>
      <c r="F1961" s="61"/>
      <c r="G1961" s="62"/>
      <c r="H1961" s="61"/>
      <c r="I1961" s="60"/>
      <c r="AJ1961" s="3" t="str">
        <f>IF(AND(NOT(ISERR(FIND('كارت صنف'!$J$1,D1961&amp;C1961))),E1961&gt;='كارت صنف'!$J$2,E1961&lt;='كارت صنف'!$J$3),COUNT($AJ$2:AJ1960)+1,"")</f>
        <v/>
      </c>
    </row>
    <row r="1962" spans="1:36" ht="27" thickTop="1" thickBot="1">
      <c r="A1962" s="56"/>
      <c r="B1962" s="57"/>
      <c r="C1962" s="58"/>
      <c r="D1962" s="59" t="str">
        <f>IFERROR(VLOOKUP(C1962,'تكويد صنف_ارصدة'!$A$5:B2459,2,FALSE),"")</f>
        <v/>
      </c>
      <c r="E1962" s="60"/>
      <c r="F1962" s="61"/>
      <c r="G1962" s="62"/>
      <c r="H1962" s="61"/>
      <c r="I1962" s="60"/>
      <c r="AJ1962" s="3" t="str">
        <f>IF(AND(NOT(ISERR(FIND('كارت صنف'!$J$1,D1962&amp;C1962))),E1962&gt;='كارت صنف'!$J$2,E1962&lt;='كارت صنف'!$J$3),COUNT($AJ$2:AJ1961)+1,"")</f>
        <v/>
      </c>
    </row>
    <row r="1963" spans="1:36" ht="27" thickTop="1" thickBot="1">
      <c r="A1963" s="56"/>
      <c r="B1963" s="57"/>
      <c r="C1963" s="58"/>
      <c r="D1963" s="59" t="str">
        <f>IFERROR(VLOOKUP(C1963,'تكويد صنف_ارصدة'!$A$5:B2460,2,FALSE),"")</f>
        <v/>
      </c>
      <c r="E1963" s="60"/>
      <c r="F1963" s="61"/>
      <c r="G1963" s="62"/>
      <c r="H1963" s="61"/>
      <c r="I1963" s="60"/>
      <c r="AJ1963" s="3" t="str">
        <f>IF(AND(NOT(ISERR(FIND('كارت صنف'!$J$1,D1963&amp;C1963))),E1963&gt;='كارت صنف'!$J$2,E1963&lt;='كارت صنف'!$J$3),COUNT($AJ$2:AJ1962)+1,"")</f>
        <v/>
      </c>
    </row>
    <row r="1964" spans="1:36" ht="27" thickTop="1" thickBot="1">
      <c r="A1964" s="56"/>
      <c r="B1964" s="57"/>
      <c r="C1964" s="58"/>
      <c r="D1964" s="59" t="str">
        <f>IFERROR(VLOOKUP(C1964,'تكويد صنف_ارصدة'!$A$5:B2461,2,FALSE),"")</f>
        <v/>
      </c>
      <c r="E1964" s="60"/>
      <c r="F1964" s="61"/>
      <c r="G1964" s="62"/>
      <c r="H1964" s="61"/>
      <c r="I1964" s="60"/>
      <c r="AJ1964" s="3" t="str">
        <f>IF(AND(NOT(ISERR(FIND('كارت صنف'!$J$1,D1964&amp;C1964))),E1964&gt;='كارت صنف'!$J$2,E1964&lt;='كارت صنف'!$J$3),COUNT($AJ$2:AJ1963)+1,"")</f>
        <v/>
      </c>
    </row>
    <row r="1965" spans="1:36" ht="27" thickTop="1" thickBot="1">
      <c r="A1965" s="56"/>
      <c r="B1965" s="57"/>
      <c r="C1965" s="58"/>
      <c r="D1965" s="59" t="str">
        <f>IFERROR(VLOOKUP(C1965,'تكويد صنف_ارصدة'!$A$5:B2462,2,FALSE),"")</f>
        <v/>
      </c>
      <c r="E1965" s="60"/>
      <c r="F1965" s="61"/>
      <c r="G1965" s="62"/>
      <c r="H1965" s="61"/>
      <c r="I1965" s="60"/>
      <c r="AJ1965" s="3" t="str">
        <f>IF(AND(NOT(ISERR(FIND('كارت صنف'!$J$1,D1965&amp;C1965))),E1965&gt;='كارت صنف'!$J$2,E1965&lt;='كارت صنف'!$J$3),COUNT($AJ$2:AJ1964)+1,"")</f>
        <v/>
      </c>
    </row>
    <row r="1966" spans="1:36" ht="27" thickTop="1" thickBot="1">
      <c r="A1966" s="56"/>
      <c r="B1966" s="57"/>
      <c r="C1966" s="58"/>
      <c r="D1966" s="59" t="str">
        <f>IFERROR(VLOOKUP(C1966,'تكويد صنف_ارصدة'!$A$5:B2463,2,FALSE),"")</f>
        <v/>
      </c>
      <c r="E1966" s="60"/>
      <c r="F1966" s="61"/>
      <c r="G1966" s="62"/>
      <c r="H1966" s="61"/>
      <c r="I1966" s="60"/>
      <c r="AJ1966" s="3" t="str">
        <f>IF(AND(NOT(ISERR(FIND('كارت صنف'!$J$1,D1966&amp;C1966))),E1966&gt;='كارت صنف'!$J$2,E1966&lt;='كارت صنف'!$J$3),COUNT($AJ$2:AJ1965)+1,"")</f>
        <v/>
      </c>
    </row>
    <row r="1967" spans="1:36" ht="27" thickTop="1" thickBot="1">
      <c r="A1967" s="56"/>
      <c r="B1967" s="57"/>
      <c r="C1967" s="58"/>
      <c r="D1967" s="59" t="str">
        <f>IFERROR(VLOOKUP(C1967,'تكويد صنف_ارصدة'!$A$5:B2464,2,FALSE),"")</f>
        <v/>
      </c>
      <c r="E1967" s="60"/>
      <c r="F1967" s="61"/>
      <c r="G1967" s="62"/>
      <c r="H1967" s="61"/>
      <c r="I1967" s="60"/>
      <c r="AJ1967" s="3" t="str">
        <f>IF(AND(NOT(ISERR(FIND('كارت صنف'!$J$1,D1967&amp;C1967))),E1967&gt;='كارت صنف'!$J$2,E1967&lt;='كارت صنف'!$J$3),COUNT($AJ$2:AJ1966)+1,"")</f>
        <v/>
      </c>
    </row>
    <row r="1968" spans="1:36" ht="27" thickTop="1" thickBot="1">
      <c r="A1968" s="56"/>
      <c r="B1968" s="57"/>
      <c r="C1968" s="58"/>
      <c r="D1968" s="59" t="str">
        <f>IFERROR(VLOOKUP(C1968,'تكويد صنف_ارصدة'!$A$5:B2465,2,FALSE),"")</f>
        <v/>
      </c>
      <c r="E1968" s="60"/>
      <c r="F1968" s="61"/>
      <c r="G1968" s="62"/>
      <c r="H1968" s="61"/>
      <c r="I1968" s="60"/>
      <c r="AJ1968" s="3" t="str">
        <f>IF(AND(NOT(ISERR(FIND('كارت صنف'!$J$1,D1968&amp;C1968))),E1968&gt;='كارت صنف'!$J$2,E1968&lt;='كارت صنف'!$J$3),COUNT($AJ$2:AJ1967)+1,"")</f>
        <v/>
      </c>
    </row>
    <row r="1969" spans="1:36" ht="27" thickTop="1" thickBot="1">
      <c r="A1969" s="56"/>
      <c r="B1969" s="57"/>
      <c r="C1969" s="58"/>
      <c r="D1969" s="59" t="str">
        <f>IFERROR(VLOOKUP(C1969,'تكويد صنف_ارصدة'!$A$5:B2466,2,FALSE),"")</f>
        <v/>
      </c>
      <c r="E1969" s="60"/>
      <c r="F1969" s="61"/>
      <c r="G1969" s="62"/>
      <c r="H1969" s="61"/>
      <c r="I1969" s="60"/>
      <c r="AJ1969" s="3" t="str">
        <f>IF(AND(NOT(ISERR(FIND('كارت صنف'!$J$1,D1969&amp;C1969))),E1969&gt;='كارت صنف'!$J$2,E1969&lt;='كارت صنف'!$J$3),COUNT($AJ$2:AJ1968)+1,"")</f>
        <v/>
      </c>
    </row>
    <row r="1970" spans="1:36" ht="27" thickTop="1" thickBot="1">
      <c r="A1970" s="56"/>
      <c r="B1970" s="57"/>
      <c r="C1970" s="58"/>
      <c r="D1970" s="59" t="str">
        <f>IFERROR(VLOOKUP(C1970,'تكويد صنف_ارصدة'!$A$5:B2467,2,FALSE),"")</f>
        <v/>
      </c>
      <c r="E1970" s="60"/>
      <c r="F1970" s="61"/>
      <c r="G1970" s="62"/>
      <c r="H1970" s="61"/>
      <c r="I1970" s="60"/>
      <c r="AJ1970" s="3" t="str">
        <f>IF(AND(NOT(ISERR(FIND('كارت صنف'!$J$1,D1970&amp;C1970))),E1970&gt;='كارت صنف'!$J$2,E1970&lt;='كارت صنف'!$J$3),COUNT($AJ$2:AJ1969)+1,"")</f>
        <v/>
      </c>
    </row>
    <row r="1971" spans="1:36" ht="27" thickTop="1" thickBot="1">
      <c r="A1971" s="56"/>
      <c r="B1971" s="57"/>
      <c r="C1971" s="58"/>
      <c r="D1971" s="59" t="str">
        <f>IFERROR(VLOOKUP(C1971,'تكويد صنف_ارصدة'!$A$5:B2468,2,FALSE),"")</f>
        <v/>
      </c>
      <c r="E1971" s="60"/>
      <c r="F1971" s="61"/>
      <c r="G1971" s="62"/>
      <c r="H1971" s="61"/>
      <c r="I1971" s="60"/>
      <c r="AJ1971" s="3" t="str">
        <f>IF(AND(NOT(ISERR(FIND('كارت صنف'!$J$1,D1971&amp;C1971))),E1971&gt;='كارت صنف'!$J$2,E1971&lt;='كارت صنف'!$J$3),COUNT($AJ$2:AJ1970)+1,"")</f>
        <v/>
      </c>
    </row>
    <row r="1972" spans="1:36" ht="27" thickTop="1" thickBot="1">
      <c r="A1972" s="56"/>
      <c r="B1972" s="57"/>
      <c r="C1972" s="58"/>
      <c r="D1972" s="59" t="str">
        <f>IFERROR(VLOOKUP(C1972,'تكويد صنف_ارصدة'!$A$5:B2469,2,FALSE),"")</f>
        <v/>
      </c>
      <c r="E1972" s="60"/>
      <c r="F1972" s="61"/>
      <c r="G1972" s="62"/>
      <c r="H1972" s="61"/>
      <c r="I1972" s="60"/>
      <c r="AJ1972" s="3" t="str">
        <f>IF(AND(NOT(ISERR(FIND('كارت صنف'!$J$1,D1972&amp;C1972))),E1972&gt;='كارت صنف'!$J$2,E1972&lt;='كارت صنف'!$J$3),COUNT($AJ$2:AJ1971)+1,"")</f>
        <v/>
      </c>
    </row>
    <row r="1973" spans="1:36" ht="27" thickTop="1" thickBot="1">
      <c r="A1973" s="56"/>
      <c r="B1973" s="57"/>
      <c r="C1973" s="58"/>
      <c r="D1973" s="59" t="str">
        <f>IFERROR(VLOOKUP(C1973,'تكويد صنف_ارصدة'!$A$5:B2470,2,FALSE),"")</f>
        <v/>
      </c>
      <c r="E1973" s="60"/>
      <c r="F1973" s="61"/>
      <c r="G1973" s="62"/>
      <c r="H1973" s="61"/>
      <c r="I1973" s="60"/>
      <c r="AJ1973" s="3" t="str">
        <f>IF(AND(NOT(ISERR(FIND('كارت صنف'!$J$1,D1973&amp;C1973))),E1973&gt;='كارت صنف'!$J$2,E1973&lt;='كارت صنف'!$J$3),COUNT($AJ$2:AJ1972)+1,"")</f>
        <v/>
      </c>
    </row>
    <row r="1974" spans="1:36" ht="27" thickTop="1" thickBot="1">
      <c r="A1974" s="56"/>
      <c r="B1974" s="57"/>
      <c r="C1974" s="58"/>
      <c r="D1974" s="59" t="str">
        <f>IFERROR(VLOOKUP(C1974,'تكويد صنف_ارصدة'!$A$5:B2471,2,FALSE),"")</f>
        <v/>
      </c>
      <c r="E1974" s="60"/>
      <c r="F1974" s="61"/>
      <c r="G1974" s="62"/>
      <c r="H1974" s="61"/>
      <c r="I1974" s="60"/>
      <c r="AJ1974" s="3" t="str">
        <f>IF(AND(NOT(ISERR(FIND('كارت صنف'!$J$1,D1974&amp;C1974))),E1974&gt;='كارت صنف'!$J$2,E1974&lt;='كارت صنف'!$J$3),COUNT($AJ$2:AJ1973)+1,"")</f>
        <v/>
      </c>
    </row>
    <row r="1975" spans="1:36" ht="27" thickTop="1" thickBot="1">
      <c r="A1975" s="56"/>
      <c r="B1975" s="57"/>
      <c r="C1975" s="58"/>
      <c r="D1975" s="59" t="str">
        <f>IFERROR(VLOOKUP(C1975,'تكويد صنف_ارصدة'!$A$5:B2472,2,FALSE),"")</f>
        <v/>
      </c>
      <c r="E1975" s="60"/>
      <c r="F1975" s="61"/>
      <c r="G1975" s="62"/>
      <c r="H1975" s="61"/>
      <c r="I1975" s="60"/>
      <c r="AJ1975" s="3" t="str">
        <f>IF(AND(NOT(ISERR(FIND('كارت صنف'!$J$1,D1975&amp;C1975))),E1975&gt;='كارت صنف'!$J$2,E1975&lt;='كارت صنف'!$J$3),COUNT($AJ$2:AJ1974)+1,"")</f>
        <v/>
      </c>
    </row>
    <row r="1976" spans="1:36" ht="27" thickTop="1" thickBot="1">
      <c r="A1976" s="56"/>
      <c r="B1976" s="57"/>
      <c r="C1976" s="58"/>
      <c r="D1976" s="59" t="str">
        <f>IFERROR(VLOOKUP(C1976,'تكويد صنف_ارصدة'!$A$5:B2473,2,FALSE),"")</f>
        <v/>
      </c>
      <c r="E1976" s="60"/>
      <c r="F1976" s="61"/>
      <c r="G1976" s="62"/>
      <c r="H1976" s="61"/>
      <c r="I1976" s="60"/>
      <c r="AJ1976" s="3" t="str">
        <f>IF(AND(NOT(ISERR(FIND('كارت صنف'!$J$1,D1976&amp;C1976))),E1976&gt;='كارت صنف'!$J$2,E1976&lt;='كارت صنف'!$J$3),COUNT($AJ$2:AJ1975)+1,"")</f>
        <v/>
      </c>
    </row>
    <row r="1977" spans="1:36" ht="27" thickTop="1" thickBot="1">
      <c r="A1977" s="56"/>
      <c r="B1977" s="57"/>
      <c r="C1977" s="58"/>
      <c r="D1977" s="59" t="str">
        <f>IFERROR(VLOOKUP(C1977,'تكويد صنف_ارصدة'!$A$5:B2474,2,FALSE),"")</f>
        <v/>
      </c>
      <c r="E1977" s="60"/>
      <c r="F1977" s="61"/>
      <c r="G1977" s="62"/>
      <c r="H1977" s="61"/>
      <c r="I1977" s="60"/>
      <c r="AJ1977" s="3" t="str">
        <f>IF(AND(NOT(ISERR(FIND('كارت صنف'!$J$1,D1977&amp;C1977))),E1977&gt;='كارت صنف'!$J$2,E1977&lt;='كارت صنف'!$J$3),COUNT($AJ$2:AJ1976)+1,"")</f>
        <v/>
      </c>
    </row>
    <row r="1978" spans="1:36" ht="27" thickTop="1" thickBot="1">
      <c r="A1978" s="56"/>
      <c r="B1978" s="57"/>
      <c r="C1978" s="58"/>
      <c r="D1978" s="59" t="str">
        <f>IFERROR(VLOOKUP(C1978,'تكويد صنف_ارصدة'!$A$5:B2475,2,FALSE),"")</f>
        <v/>
      </c>
      <c r="E1978" s="60"/>
      <c r="F1978" s="61"/>
      <c r="G1978" s="62"/>
      <c r="H1978" s="61"/>
      <c r="I1978" s="60"/>
      <c r="AJ1978" s="3" t="str">
        <f>IF(AND(NOT(ISERR(FIND('كارت صنف'!$J$1,D1978&amp;C1978))),E1978&gt;='كارت صنف'!$J$2,E1978&lt;='كارت صنف'!$J$3),COUNT($AJ$2:AJ1977)+1,"")</f>
        <v/>
      </c>
    </row>
    <row r="1979" spans="1:36" ht="27" thickTop="1" thickBot="1">
      <c r="A1979" s="56"/>
      <c r="B1979" s="57"/>
      <c r="C1979" s="58"/>
      <c r="D1979" s="59" t="str">
        <f>IFERROR(VLOOKUP(C1979,'تكويد صنف_ارصدة'!$A$5:B2476,2,FALSE),"")</f>
        <v/>
      </c>
      <c r="E1979" s="60"/>
      <c r="F1979" s="61"/>
      <c r="G1979" s="62"/>
      <c r="H1979" s="61"/>
      <c r="I1979" s="60"/>
      <c r="AJ1979" s="3" t="str">
        <f>IF(AND(NOT(ISERR(FIND('كارت صنف'!$J$1,D1979&amp;C1979))),E1979&gt;='كارت صنف'!$J$2,E1979&lt;='كارت صنف'!$J$3),COUNT($AJ$2:AJ1978)+1,"")</f>
        <v/>
      </c>
    </row>
    <row r="1980" spans="1:36" ht="27" thickTop="1" thickBot="1">
      <c r="A1980" s="56"/>
      <c r="B1980" s="57"/>
      <c r="C1980" s="58"/>
      <c r="D1980" s="59" t="str">
        <f>IFERROR(VLOOKUP(C1980,'تكويد صنف_ارصدة'!$A$5:B2477,2,FALSE),"")</f>
        <v/>
      </c>
      <c r="E1980" s="60"/>
      <c r="F1980" s="61"/>
      <c r="G1980" s="62"/>
      <c r="H1980" s="61"/>
      <c r="I1980" s="60"/>
      <c r="AJ1980" s="3" t="str">
        <f>IF(AND(NOT(ISERR(FIND('كارت صنف'!$J$1,D1980&amp;C1980))),E1980&gt;='كارت صنف'!$J$2,E1980&lt;='كارت صنف'!$J$3),COUNT($AJ$2:AJ1979)+1,"")</f>
        <v/>
      </c>
    </row>
    <row r="1981" spans="1:36" ht="27" thickTop="1" thickBot="1">
      <c r="A1981" s="56"/>
      <c r="B1981" s="57"/>
      <c r="C1981" s="58"/>
      <c r="D1981" s="59" t="str">
        <f>IFERROR(VLOOKUP(C1981,'تكويد صنف_ارصدة'!$A$5:B2478,2,FALSE),"")</f>
        <v/>
      </c>
      <c r="E1981" s="60"/>
      <c r="F1981" s="61"/>
      <c r="G1981" s="62"/>
      <c r="H1981" s="61"/>
      <c r="I1981" s="60"/>
      <c r="AJ1981" s="3" t="str">
        <f>IF(AND(NOT(ISERR(FIND('كارت صنف'!$J$1,D1981&amp;C1981))),E1981&gt;='كارت صنف'!$J$2,E1981&lt;='كارت صنف'!$J$3),COUNT($AJ$2:AJ1980)+1,"")</f>
        <v/>
      </c>
    </row>
    <row r="1982" spans="1:36" ht="27" thickTop="1" thickBot="1">
      <c r="A1982" s="56"/>
      <c r="B1982" s="57"/>
      <c r="C1982" s="58"/>
      <c r="D1982" s="59" t="str">
        <f>IFERROR(VLOOKUP(C1982,'تكويد صنف_ارصدة'!$A$5:B2479,2,FALSE),"")</f>
        <v/>
      </c>
      <c r="E1982" s="60"/>
      <c r="F1982" s="61"/>
      <c r="G1982" s="62"/>
      <c r="H1982" s="61"/>
      <c r="I1982" s="60"/>
      <c r="AJ1982" s="3" t="str">
        <f>IF(AND(NOT(ISERR(FIND('كارت صنف'!$J$1,D1982&amp;C1982))),E1982&gt;='كارت صنف'!$J$2,E1982&lt;='كارت صنف'!$J$3),COUNT($AJ$2:AJ1981)+1,"")</f>
        <v/>
      </c>
    </row>
    <row r="1983" spans="1:36" ht="27" thickTop="1" thickBot="1">
      <c r="A1983" s="56"/>
      <c r="B1983" s="57"/>
      <c r="C1983" s="58"/>
      <c r="D1983" s="59" t="str">
        <f>IFERROR(VLOOKUP(C1983,'تكويد صنف_ارصدة'!$A$5:B2480,2,FALSE),"")</f>
        <v/>
      </c>
      <c r="E1983" s="60"/>
      <c r="F1983" s="61"/>
      <c r="G1983" s="62"/>
      <c r="H1983" s="61"/>
      <c r="I1983" s="60"/>
      <c r="AJ1983" s="3" t="str">
        <f>IF(AND(NOT(ISERR(FIND('كارت صنف'!$J$1,D1983&amp;C1983))),E1983&gt;='كارت صنف'!$J$2,E1983&lt;='كارت صنف'!$J$3),COUNT($AJ$2:AJ1982)+1,"")</f>
        <v/>
      </c>
    </row>
    <row r="1984" spans="1:36" ht="27" thickTop="1" thickBot="1">
      <c r="A1984" s="56"/>
      <c r="B1984" s="57"/>
      <c r="C1984" s="58"/>
      <c r="D1984" s="59" t="str">
        <f>IFERROR(VLOOKUP(C1984,'تكويد صنف_ارصدة'!$A$5:B2481,2,FALSE),"")</f>
        <v/>
      </c>
      <c r="E1984" s="60"/>
      <c r="F1984" s="61"/>
      <c r="G1984" s="62"/>
      <c r="H1984" s="61"/>
      <c r="I1984" s="60"/>
      <c r="AJ1984" s="3" t="str">
        <f>IF(AND(NOT(ISERR(FIND('كارت صنف'!$J$1,D1984&amp;C1984))),E1984&gt;='كارت صنف'!$J$2,E1984&lt;='كارت صنف'!$J$3),COUNT($AJ$2:AJ1983)+1,"")</f>
        <v/>
      </c>
    </row>
    <row r="1985" spans="1:36" ht="27" thickTop="1" thickBot="1">
      <c r="A1985" s="56"/>
      <c r="B1985" s="57"/>
      <c r="C1985" s="58"/>
      <c r="D1985" s="59" t="str">
        <f>IFERROR(VLOOKUP(C1985,'تكويد صنف_ارصدة'!$A$5:B2482,2,FALSE),"")</f>
        <v/>
      </c>
      <c r="E1985" s="60"/>
      <c r="F1985" s="61"/>
      <c r="G1985" s="62"/>
      <c r="H1985" s="61"/>
      <c r="I1985" s="60"/>
      <c r="AJ1985" s="3" t="str">
        <f>IF(AND(NOT(ISERR(FIND('كارت صنف'!$J$1,D1985&amp;C1985))),E1985&gt;='كارت صنف'!$J$2,E1985&lt;='كارت صنف'!$J$3),COUNT($AJ$2:AJ1984)+1,"")</f>
        <v/>
      </c>
    </row>
    <row r="1986" spans="1:36" ht="27" thickTop="1" thickBot="1">
      <c r="A1986" s="56"/>
      <c r="B1986" s="57"/>
      <c r="C1986" s="58"/>
      <c r="D1986" s="59" t="str">
        <f>IFERROR(VLOOKUP(C1986,'تكويد صنف_ارصدة'!$A$5:B2483,2,FALSE),"")</f>
        <v/>
      </c>
      <c r="E1986" s="60"/>
      <c r="F1986" s="61"/>
      <c r="G1986" s="62"/>
      <c r="H1986" s="61"/>
      <c r="I1986" s="60"/>
      <c r="AJ1986" s="3" t="str">
        <f>IF(AND(NOT(ISERR(FIND('كارت صنف'!$J$1,D1986&amp;C1986))),E1986&gt;='كارت صنف'!$J$2,E1986&lt;='كارت صنف'!$J$3),COUNT($AJ$2:AJ1985)+1,"")</f>
        <v/>
      </c>
    </row>
    <row r="1987" spans="1:36" ht="27" thickTop="1" thickBot="1">
      <c r="A1987" s="56"/>
      <c r="B1987" s="57"/>
      <c r="C1987" s="58"/>
      <c r="D1987" s="59" t="str">
        <f>IFERROR(VLOOKUP(C1987,'تكويد صنف_ارصدة'!$A$5:B2484,2,FALSE),"")</f>
        <v/>
      </c>
      <c r="E1987" s="60"/>
      <c r="F1987" s="61"/>
      <c r="G1987" s="62"/>
      <c r="H1987" s="61"/>
      <c r="I1987" s="60"/>
      <c r="AJ1987" s="3" t="str">
        <f>IF(AND(NOT(ISERR(FIND('كارت صنف'!$J$1,D1987&amp;C1987))),E1987&gt;='كارت صنف'!$J$2,E1987&lt;='كارت صنف'!$J$3),COUNT($AJ$2:AJ1986)+1,"")</f>
        <v/>
      </c>
    </row>
    <row r="1988" spans="1:36" ht="27" thickTop="1" thickBot="1">
      <c r="A1988" s="56"/>
      <c r="B1988" s="57"/>
      <c r="C1988" s="58"/>
      <c r="D1988" s="59" t="str">
        <f>IFERROR(VLOOKUP(C1988,'تكويد صنف_ارصدة'!$A$5:B2485,2,FALSE),"")</f>
        <v/>
      </c>
      <c r="E1988" s="60"/>
      <c r="F1988" s="61"/>
      <c r="G1988" s="62"/>
      <c r="H1988" s="61"/>
      <c r="I1988" s="60"/>
      <c r="AJ1988" s="3" t="str">
        <f>IF(AND(NOT(ISERR(FIND('كارت صنف'!$J$1,D1988&amp;C1988))),E1988&gt;='كارت صنف'!$J$2,E1988&lt;='كارت صنف'!$J$3),COUNT($AJ$2:AJ1987)+1,"")</f>
        <v/>
      </c>
    </row>
    <row r="1989" spans="1:36" ht="27" thickTop="1" thickBot="1">
      <c r="A1989" s="56"/>
      <c r="B1989" s="57"/>
      <c r="C1989" s="58"/>
      <c r="D1989" s="59" t="str">
        <f>IFERROR(VLOOKUP(C1989,'تكويد صنف_ارصدة'!$A$5:B2486,2,FALSE),"")</f>
        <v/>
      </c>
      <c r="E1989" s="60"/>
      <c r="F1989" s="61"/>
      <c r="G1989" s="62"/>
      <c r="H1989" s="61"/>
      <c r="I1989" s="60"/>
      <c r="AJ1989" s="3" t="str">
        <f>IF(AND(NOT(ISERR(FIND('كارت صنف'!$J$1,D1989&amp;C1989))),E1989&gt;='كارت صنف'!$J$2,E1989&lt;='كارت صنف'!$J$3),COUNT($AJ$2:AJ1988)+1,"")</f>
        <v/>
      </c>
    </row>
    <row r="1990" spans="1:36" ht="27" thickTop="1" thickBot="1">
      <c r="A1990" s="56"/>
      <c r="B1990" s="57"/>
      <c r="C1990" s="58"/>
      <c r="D1990" s="59" t="str">
        <f>IFERROR(VLOOKUP(C1990,'تكويد صنف_ارصدة'!$A$5:B2487,2,FALSE),"")</f>
        <v/>
      </c>
      <c r="E1990" s="60"/>
      <c r="F1990" s="61"/>
      <c r="G1990" s="62"/>
      <c r="H1990" s="61"/>
      <c r="I1990" s="60"/>
      <c r="AJ1990" s="3" t="str">
        <f>IF(AND(NOT(ISERR(FIND('كارت صنف'!$J$1,D1990&amp;C1990))),E1990&gt;='كارت صنف'!$J$2,E1990&lt;='كارت صنف'!$J$3),COUNT($AJ$2:AJ1989)+1,"")</f>
        <v/>
      </c>
    </row>
    <row r="1991" spans="1:36" ht="27" thickTop="1" thickBot="1">
      <c r="A1991" s="56"/>
      <c r="B1991" s="57"/>
      <c r="C1991" s="58"/>
      <c r="D1991" s="59" t="str">
        <f>IFERROR(VLOOKUP(C1991,'تكويد صنف_ارصدة'!$A$5:B2488,2,FALSE),"")</f>
        <v/>
      </c>
      <c r="E1991" s="60"/>
      <c r="F1991" s="61"/>
      <c r="G1991" s="62"/>
      <c r="H1991" s="61"/>
      <c r="I1991" s="60"/>
      <c r="AJ1991" s="3" t="str">
        <f>IF(AND(NOT(ISERR(FIND('كارت صنف'!$J$1,D1991&amp;C1991))),E1991&gt;='كارت صنف'!$J$2,E1991&lt;='كارت صنف'!$J$3),COUNT($AJ$2:AJ1990)+1,"")</f>
        <v/>
      </c>
    </row>
    <row r="1992" spans="1:36" ht="27" thickTop="1" thickBot="1">
      <c r="A1992" s="56"/>
      <c r="B1992" s="57"/>
      <c r="C1992" s="58"/>
      <c r="D1992" s="59" t="str">
        <f>IFERROR(VLOOKUP(C1992,'تكويد صنف_ارصدة'!$A$5:B2489,2,FALSE),"")</f>
        <v/>
      </c>
      <c r="E1992" s="60"/>
      <c r="F1992" s="61"/>
      <c r="G1992" s="62"/>
      <c r="H1992" s="61"/>
      <c r="I1992" s="60"/>
      <c r="AJ1992" s="3" t="str">
        <f>IF(AND(NOT(ISERR(FIND('كارت صنف'!$J$1,D1992&amp;C1992))),E1992&gt;='كارت صنف'!$J$2,E1992&lt;='كارت صنف'!$J$3),COUNT($AJ$2:AJ1991)+1,"")</f>
        <v/>
      </c>
    </row>
    <row r="1993" spans="1:36" ht="27" thickTop="1" thickBot="1">
      <c r="A1993" s="56"/>
      <c r="B1993" s="57"/>
      <c r="C1993" s="58"/>
      <c r="D1993" s="59" t="str">
        <f>IFERROR(VLOOKUP(C1993,'تكويد صنف_ارصدة'!$A$5:B2490,2,FALSE),"")</f>
        <v/>
      </c>
      <c r="E1993" s="60"/>
      <c r="F1993" s="61"/>
      <c r="G1993" s="62"/>
      <c r="H1993" s="61"/>
      <c r="I1993" s="60"/>
      <c r="AJ1993" s="3" t="str">
        <f>IF(AND(NOT(ISERR(FIND('كارت صنف'!$J$1,D1993&amp;C1993))),E1993&gt;='كارت صنف'!$J$2,E1993&lt;='كارت صنف'!$J$3),COUNT($AJ$2:AJ1992)+1,"")</f>
        <v/>
      </c>
    </row>
    <row r="1994" spans="1:36" ht="27" thickTop="1" thickBot="1">
      <c r="A1994" s="56"/>
      <c r="B1994" s="57"/>
      <c r="C1994" s="58"/>
      <c r="D1994" s="59" t="str">
        <f>IFERROR(VLOOKUP(C1994,'تكويد صنف_ارصدة'!$A$5:B2491,2,FALSE),"")</f>
        <v/>
      </c>
      <c r="E1994" s="60"/>
      <c r="F1994" s="61"/>
      <c r="G1994" s="62"/>
      <c r="H1994" s="61"/>
      <c r="I1994" s="60"/>
      <c r="AJ1994" s="3" t="str">
        <f>IF(AND(NOT(ISERR(FIND('كارت صنف'!$J$1,D1994&amp;C1994))),E1994&gt;='كارت صنف'!$J$2,E1994&lt;='كارت صنف'!$J$3),COUNT($AJ$2:AJ1993)+1,"")</f>
        <v/>
      </c>
    </row>
    <row r="1995" spans="1:36" ht="27" thickTop="1" thickBot="1">
      <c r="A1995" s="56"/>
      <c r="B1995" s="57"/>
      <c r="C1995" s="58"/>
      <c r="D1995" s="59" t="str">
        <f>IFERROR(VLOOKUP(C1995,'تكويد صنف_ارصدة'!$A$5:B2492,2,FALSE),"")</f>
        <v/>
      </c>
      <c r="E1995" s="60"/>
      <c r="F1995" s="61"/>
      <c r="G1995" s="62"/>
      <c r="H1995" s="61"/>
      <c r="I1995" s="60"/>
      <c r="AJ1995" s="3" t="str">
        <f>IF(AND(NOT(ISERR(FIND('كارت صنف'!$J$1,D1995&amp;C1995))),E1995&gt;='كارت صنف'!$J$2,E1995&lt;='كارت صنف'!$J$3),COUNT($AJ$2:AJ1994)+1,"")</f>
        <v/>
      </c>
    </row>
    <row r="1996" spans="1:36" ht="27" thickTop="1" thickBot="1">
      <c r="A1996" s="56"/>
      <c r="B1996" s="57"/>
      <c r="C1996" s="58"/>
      <c r="D1996" s="59" t="str">
        <f>IFERROR(VLOOKUP(C1996,'تكويد صنف_ارصدة'!$A$5:B2493,2,FALSE),"")</f>
        <v/>
      </c>
      <c r="E1996" s="60"/>
      <c r="F1996" s="61"/>
      <c r="G1996" s="62"/>
      <c r="H1996" s="61"/>
      <c r="I1996" s="60"/>
      <c r="AJ1996" s="3" t="str">
        <f>IF(AND(NOT(ISERR(FIND('كارت صنف'!$J$1,D1996&amp;C1996))),E1996&gt;='كارت صنف'!$J$2,E1996&lt;='كارت صنف'!$J$3),COUNT($AJ$2:AJ1995)+1,"")</f>
        <v/>
      </c>
    </row>
    <row r="1997" spans="1:36" ht="27" thickTop="1" thickBot="1">
      <c r="A1997" s="56"/>
      <c r="B1997" s="57"/>
      <c r="C1997" s="58"/>
      <c r="D1997" s="59" t="str">
        <f>IFERROR(VLOOKUP(C1997,'تكويد صنف_ارصدة'!$A$5:B2494,2,FALSE),"")</f>
        <v/>
      </c>
      <c r="E1997" s="60"/>
      <c r="F1997" s="61"/>
      <c r="G1997" s="62"/>
      <c r="H1997" s="61"/>
      <c r="I1997" s="60"/>
      <c r="AJ1997" s="3" t="str">
        <f>IF(AND(NOT(ISERR(FIND('كارت صنف'!$J$1,D1997&amp;C1997))),E1997&gt;='كارت صنف'!$J$2,E1997&lt;='كارت صنف'!$J$3),COUNT($AJ$2:AJ1996)+1,"")</f>
        <v/>
      </c>
    </row>
    <row r="1998" spans="1:36" ht="27" thickTop="1" thickBot="1">
      <c r="A1998" s="56"/>
      <c r="B1998" s="57"/>
      <c r="C1998" s="58"/>
      <c r="D1998" s="59" t="str">
        <f>IFERROR(VLOOKUP(C1998,'تكويد صنف_ارصدة'!$A$5:B2495,2,FALSE),"")</f>
        <v/>
      </c>
      <c r="E1998" s="60"/>
      <c r="F1998" s="61"/>
      <c r="G1998" s="62"/>
      <c r="H1998" s="61"/>
      <c r="I1998" s="60"/>
      <c r="AJ1998" s="3" t="str">
        <f>IF(AND(NOT(ISERR(FIND('كارت صنف'!$J$1,D1998&amp;C1998))),E1998&gt;='كارت صنف'!$J$2,E1998&lt;='كارت صنف'!$J$3),COUNT($AJ$2:AJ1997)+1,"")</f>
        <v/>
      </c>
    </row>
    <row r="1999" spans="1:36" ht="27" thickTop="1" thickBot="1">
      <c r="A1999" s="56"/>
      <c r="B1999" s="57"/>
      <c r="C1999" s="58"/>
      <c r="D1999" s="59" t="str">
        <f>IFERROR(VLOOKUP(C1999,'تكويد صنف_ارصدة'!$A$5:B2496,2,FALSE),"")</f>
        <v/>
      </c>
      <c r="E1999" s="60"/>
      <c r="F1999" s="61"/>
      <c r="G1999" s="62"/>
      <c r="H1999" s="61"/>
      <c r="I1999" s="60"/>
      <c r="AJ1999" s="3" t="str">
        <f>IF(AND(NOT(ISERR(FIND('كارت صنف'!$J$1,D1999&amp;C1999))),E1999&gt;='كارت صنف'!$J$2,E1999&lt;='كارت صنف'!$J$3),COUNT($AJ$2:AJ1998)+1,"")</f>
        <v/>
      </c>
    </row>
    <row r="2000" spans="1:36" ht="27" thickTop="1" thickBot="1">
      <c r="A2000" s="56"/>
      <c r="B2000" s="57"/>
      <c r="C2000" s="58"/>
      <c r="D2000" s="58"/>
      <c r="E2000" s="60"/>
      <c r="F2000" s="61"/>
      <c r="G2000" s="62"/>
      <c r="H2000" s="61"/>
      <c r="I2000" s="60"/>
    </row>
    <row r="2001" spans="1:9" ht="27" thickTop="1" thickBot="1">
      <c r="A2001" s="56"/>
      <c r="B2001" s="57"/>
      <c r="C2001" s="58"/>
      <c r="D2001" s="58"/>
      <c r="E2001" s="60"/>
      <c r="F2001" s="61"/>
      <c r="G2001" s="62"/>
      <c r="H2001" s="61"/>
      <c r="I2001" s="60"/>
    </row>
    <row r="2002" spans="1:9" ht="27" thickTop="1" thickBot="1">
      <c r="A2002" s="56"/>
      <c r="B2002" s="57"/>
      <c r="C2002" s="58"/>
      <c r="D2002" s="58"/>
      <c r="E2002" s="60"/>
      <c r="F2002" s="61"/>
      <c r="G2002" s="62"/>
      <c r="H2002" s="61"/>
      <c r="I2002" s="60"/>
    </row>
    <row r="2003" spans="1:9" ht="27" thickTop="1" thickBot="1">
      <c r="A2003" s="56"/>
      <c r="B2003" s="57"/>
      <c r="C2003" s="58"/>
      <c r="D2003" s="58"/>
      <c r="E2003" s="60"/>
      <c r="F2003" s="61"/>
      <c r="G2003" s="62"/>
      <c r="H2003" s="61"/>
      <c r="I2003" s="60"/>
    </row>
    <row r="2004" spans="1:9" ht="27" thickTop="1" thickBot="1">
      <c r="A2004" s="56"/>
      <c r="B2004" s="57"/>
      <c r="C2004" s="58"/>
      <c r="D2004" s="58"/>
      <c r="E2004" s="60"/>
      <c r="F2004" s="61"/>
      <c r="G2004" s="62"/>
      <c r="H2004" s="61"/>
      <c r="I2004" s="60"/>
    </row>
    <row r="2005" spans="1:9" ht="27" thickTop="1" thickBot="1">
      <c r="A2005" s="56"/>
      <c r="B2005" s="57"/>
      <c r="C2005" s="58"/>
      <c r="D2005" s="58"/>
      <c r="E2005" s="60"/>
      <c r="F2005" s="61"/>
      <c r="G2005" s="62"/>
      <c r="H2005" s="61"/>
      <c r="I2005" s="60"/>
    </row>
    <row r="2006" spans="1:9" ht="27" thickTop="1" thickBot="1">
      <c r="A2006" s="56"/>
      <c r="B2006" s="57"/>
      <c r="C2006" s="58"/>
      <c r="D2006" s="58"/>
      <c r="E2006" s="60"/>
      <c r="F2006" s="61"/>
      <c r="G2006" s="62"/>
      <c r="H2006" s="61"/>
      <c r="I2006" s="60"/>
    </row>
    <row r="2007" spans="1:9" ht="26.25" thickTop="1"/>
  </sheetData>
  <mergeCells count="4">
    <mergeCell ref="C1:D1"/>
    <mergeCell ref="A1:B1"/>
    <mergeCell ref="F1:G1"/>
    <mergeCell ref="H1:I1"/>
  </mergeCells>
  <phoneticPr fontId="0" type="noConversion"/>
  <dataValidations count="1">
    <dataValidation type="list" allowBlank="1" showInputMessage="1" showErrorMessage="1" sqref="C3:C1999">
      <formula1>اسم_الصنف</formula1>
    </dataValidation>
  </dataValidations>
  <pageMargins left="0.74803149606299213" right="0.74803149606299213" top="0.98425196850393704" bottom="0.98425196850393704" header="0.51181102362204722" footer="0.51181102362204722"/>
  <pageSetup paperSize="9" scale="37" fitToWidth="7" orientation="portrait" r:id="rId1"/>
  <headerFooter alignWithMargins="0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L1314"/>
  <sheetViews>
    <sheetView rightToLeft="1" topLeftCell="B1" workbookViewId="0">
      <pane ySplit="6" topLeftCell="A7" activePane="bottomLeft" state="frozen"/>
      <selection pane="bottomLeft" activeCell="J1" sqref="J1"/>
    </sheetView>
  </sheetViews>
  <sheetFormatPr defaultRowHeight="18"/>
  <cols>
    <col min="1" max="1" width="14.28515625" style="11" hidden="1" customWidth="1"/>
    <col min="2" max="5" width="14.28515625" style="11" customWidth="1"/>
    <col min="6" max="6" width="15.7109375" style="11" bestFit="1" customWidth="1"/>
    <col min="7" max="9" width="14.28515625" style="11" customWidth="1"/>
    <col min="10" max="10" width="17.140625" style="11" bestFit="1" customWidth="1"/>
    <col min="11" max="11" width="21.140625" style="11" customWidth="1"/>
    <col min="12" max="256" width="14.28515625" style="11" customWidth="1"/>
    <col min="257" max="16384" width="9.140625" style="11"/>
  </cols>
  <sheetData>
    <row r="1" spans="1:12" ht="40.5" customHeight="1" thickTop="1" thickBot="1">
      <c r="A1" s="110" t="s">
        <v>33</v>
      </c>
      <c r="B1" s="110"/>
      <c r="C1" s="110"/>
      <c r="D1" s="109" t="s">
        <v>31</v>
      </c>
      <c r="E1" s="109"/>
      <c r="F1" s="109"/>
      <c r="G1" s="109"/>
      <c r="H1" s="102" t="s">
        <v>8</v>
      </c>
      <c r="I1" s="102"/>
      <c r="J1" s="35" t="s">
        <v>25</v>
      </c>
      <c r="K1" s="107" t="s">
        <v>29</v>
      </c>
      <c r="L1" s="108"/>
    </row>
    <row r="2" spans="1:12" ht="21.75" thickTop="1" thickBot="1">
      <c r="A2" s="110"/>
      <c r="B2" s="110"/>
      <c r="C2" s="110"/>
      <c r="E2" s="103" t="s">
        <v>1</v>
      </c>
      <c r="F2" s="104"/>
      <c r="H2" s="102" t="s">
        <v>14</v>
      </c>
      <c r="I2" s="102"/>
      <c r="J2" s="36">
        <v>41366</v>
      </c>
    </row>
    <row r="3" spans="1:12" ht="21.75" thickTop="1" thickBot="1">
      <c r="B3" s="34">
        <f>SUM(B7:B98)</f>
        <v>3250</v>
      </c>
      <c r="C3" s="34">
        <f>SUM(C7:C98)</f>
        <v>1700</v>
      </c>
      <c r="E3" s="105">
        <f>SUM($B$3-$C$3)</f>
        <v>1550</v>
      </c>
      <c r="F3" s="106"/>
      <c r="H3" s="102" t="s">
        <v>15</v>
      </c>
      <c r="I3" s="102"/>
      <c r="J3" s="37">
        <v>41698</v>
      </c>
    </row>
    <row r="4" spans="1:12" ht="19.5" thickTop="1" thickBot="1"/>
    <row r="5" spans="1:12" s="7" customFormat="1" ht="37.5" thickTop="1" thickBot="1">
      <c r="B5" s="25" t="str">
        <f>صادر_وارد!A2</f>
        <v>وارد</v>
      </c>
      <c r="C5" s="26" t="str">
        <f>صادر_وارد!B2</f>
        <v>منصرف</v>
      </c>
      <c r="D5" s="27" t="s">
        <v>8</v>
      </c>
      <c r="E5" s="28" t="str">
        <f>صادر_وارد!D2</f>
        <v>كود الصنف _ تلقائى</v>
      </c>
      <c r="F5" s="29" t="str">
        <f>صادر_وارد!E2</f>
        <v>التاريخ</v>
      </c>
      <c r="G5" s="30" t="str">
        <f>صادر_وارد!F2</f>
        <v>رقم المستند</v>
      </c>
      <c r="H5" s="31" t="str">
        <f>صادر_وارد!G2</f>
        <v>المورد</v>
      </c>
      <c r="I5" s="32" t="str">
        <f>صادر_وارد!H2</f>
        <v>رقم المستند</v>
      </c>
      <c r="J5" s="33" t="str">
        <f>صادر_وارد!I2</f>
        <v xml:space="preserve">الجهه </v>
      </c>
    </row>
    <row r="6" spans="1:12" ht="19.5" thickTop="1" thickBot="1"/>
    <row r="7" spans="1:12" ht="19.5" thickTop="1" thickBot="1">
      <c r="A7" s="11">
        <v>1</v>
      </c>
      <c r="B7" s="20">
        <f>IFERROR(INDEX(صادر_وارد!$A$2:$I$1999,MATCH('كارت صنف'!$A7,صادر_وارد!$AJ$2:$AJ$500,0),1),"")</f>
        <v>200</v>
      </c>
      <c r="C7" s="21">
        <f>IFERROR(INDEX(صادر_وارد!$A$2:$I$1999,MATCH('كارت صنف'!$A7,صادر_وارد!$AJ$2:$AJ$500,0),2),"")</f>
        <v>100</v>
      </c>
      <c r="D7" s="22" t="str">
        <f>IFERROR(INDEX(صادر_وارد!$A$2:$I$1999,MATCH('كارت صنف'!$A7,صادر_وارد!$AJ$2:$AJ$500,0),3),"")</f>
        <v>هـ</v>
      </c>
      <c r="E7" s="22">
        <f>IFERROR(INDEX(صادر_وارد!$A$2:$I$1999,MATCH('كارت صنف'!$A7,صادر_وارد!$AJ$2:$AJ$500,0),4),"")</f>
        <v>6</v>
      </c>
      <c r="F7" s="23">
        <f>IFERROR(INDEX(صادر_وارد!$A$2:$I$1999,MATCH('كارت صنف'!$A7,صادر_وارد!$AJ$2:$AJ$500,0),5),"")</f>
        <v>41613</v>
      </c>
      <c r="G7" s="20">
        <f>IFERROR(INDEX(صادر_وارد!$A$2:$I$1999,MATCH('كارت صنف'!$A7,صادر_وارد!$AJ$2:$AJ$500,0),6),"")</f>
        <v>0</v>
      </c>
      <c r="H7" s="20">
        <f>IFERROR(INDEX(صادر_وارد!$A$2:$I$1999,MATCH('كارت صنف'!$A7,صادر_وارد!$AJ$2:$AJ$500,0),7),"")</f>
        <v>0</v>
      </c>
      <c r="I7" s="20">
        <f>IFERROR(INDEX(صادر_وارد!$A$2:$I$1999,MATCH('كارت صنف'!$A7,صادر_وارد!$AJ$2:$AJ$500,0),8),"")</f>
        <v>0</v>
      </c>
      <c r="J7" s="20">
        <f>IFERROR(INDEX(صادر_وارد!$A$2:$I$1999,MATCH('كارت صنف'!$A7,صادر_وارد!$AJ$2:$AJ$500,0),9),"")</f>
        <v>0</v>
      </c>
    </row>
    <row r="8" spans="1:12" ht="19.5" thickTop="1" thickBot="1">
      <c r="A8" s="11">
        <v>2</v>
      </c>
      <c r="B8" s="20">
        <f>IFERROR(INDEX(صادر_وارد!$A$2:$I$1999,MATCH('كارت صنف'!$A8,صادر_وارد!$AJ$2:$AJ$500,0),1),"")</f>
        <v>300</v>
      </c>
      <c r="C8" s="21">
        <f>IFERROR(INDEX(صادر_وارد!$A$2:$I$1999,MATCH('كارت صنف'!$A8,صادر_وارد!$AJ$2:$AJ$500,0),2),"")</f>
        <v>150</v>
      </c>
      <c r="D8" s="22" t="str">
        <f>IFERROR(INDEX(صادر_وارد!$A$2:$I$1999,MATCH('كارت صنف'!$A8,صادر_وارد!$AJ$2:$AJ$500,0),3),"")</f>
        <v>هـ</v>
      </c>
      <c r="E8" s="22">
        <f>IFERROR(INDEX(صادر_وارد!$A$2:$I$1999,MATCH('كارت صنف'!$A8,صادر_وارد!$AJ$2:$AJ$500,0),4),"")</f>
        <v>6</v>
      </c>
      <c r="F8" s="23">
        <f>IFERROR(INDEX(صادر_وارد!$A$2:$I$1999,MATCH('كارت صنف'!$A8,صادر_وارد!$AJ$2:$AJ$500,0),5),"")</f>
        <v>41496</v>
      </c>
      <c r="G8" s="20">
        <f>IFERROR(INDEX(صادر_وارد!$A$2:$I$1999,MATCH('كارت صنف'!$A8,صادر_وارد!$AJ$2:$AJ$500,0),6),"")</f>
        <v>0</v>
      </c>
      <c r="H8" s="20">
        <f>IFERROR(INDEX(صادر_وارد!$A$2:$I$1999,MATCH('كارت صنف'!$A8,صادر_وارد!$AJ$2:$AJ$500,0),7),"")</f>
        <v>0</v>
      </c>
      <c r="I8" s="20">
        <f>IFERROR(INDEX(صادر_وارد!$A$2:$I$1999,MATCH('كارت صنف'!$A8,صادر_وارد!$AJ$2:$AJ$500,0),8),"")</f>
        <v>0</v>
      </c>
      <c r="J8" s="20">
        <f>IFERROR(INDEX(صادر_وارد!$A$2:$I$1999,MATCH('كارت صنف'!$A8,صادر_وارد!$AJ$2:$AJ$500,0),9),"")</f>
        <v>0</v>
      </c>
    </row>
    <row r="9" spans="1:12" ht="19.5" thickTop="1" thickBot="1">
      <c r="A9" s="11">
        <v>3</v>
      </c>
      <c r="B9" s="20">
        <f>IFERROR(INDEX(صادر_وارد!$A$2:$I$1999,MATCH('كارت صنف'!$A9,صادر_وارد!$AJ$2:$AJ$500,0),1),"")</f>
        <v>1200</v>
      </c>
      <c r="C9" s="21">
        <f>IFERROR(INDEX(صادر_وارد!$A$2:$I$1999,MATCH('كارت صنف'!$A9,صادر_وارد!$AJ$2:$AJ$500,0),2),"")</f>
        <v>600</v>
      </c>
      <c r="D9" s="22" t="str">
        <f>IFERROR(INDEX(صادر_وارد!$A$2:$I$1999,MATCH('كارت صنف'!$A9,صادر_وارد!$AJ$2:$AJ$500,0),3),"")</f>
        <v>هـ</v>
      </c>
      <c r="E9" s="22">
        <f>IFERROR(INDEX(صادر_وارد!$A$2:$I$1999,MATCH('كارت صنف'!$A9,صادر_وارد!$AJ$2:$AJ$500,0),4),"")</f>
        <v>6</v>
      </c>
      <c r="F9" s="23">
        <f>IFERROR(INDEX(صادر_وارد!$A$2:$I$1999,MATCH('كارت صنف'!$A9,صادر_وارد!$AJ$2:$AJ$500,0),5),"")</f>
        <v>41366</v>
      </c>
      <c r="G9" s="20">
        <f>IFERROR(INDEX(صادر_وارد!$A$2:$I$1999,MATCH('كارت صنف'!$A9,صادر_وارد!$AJ$2:$AJ$500,0),6),"")</f>
        <v>0</v>
      </c>
      <c r="H9" s="20">
        <f>IFERROR(INDEX(صادر_وارد!$A$2:$I$1999,MATCH('كارت صنف'!$A9,صادر_وارد!$AJ$2:$AJ$500,0),7),"")</f>
        <v>0</v>
      </c>
      <c r="I9" s="20">
        <f>IFERROR(INDEX(صادر_وارد!$A$2:$I$1999,MATCH('كارت صنف'!$A9,صادر_وارد!$AJ$2:$AJ$500,0),8),"")</f>
        <v>0</v>
      </c>
      <c r="J9" s="20">
        <f>IFERROR(INDEX(صادر_وارد!$A$2:$I$1999,MATCH('كارت صنف'!$A9,صادر_وارد!$AJ$2:$AJ$500,0),9),"")</f>
        <v>0</v>
      </c>
    </row>
    <row r="10" spans="1:12" ht="19.5" thickTop="1" thickBot="1">
      <c r="A10" s="11">
        <v>4</v>
      </c>
      <c r="B10" s="20">
        <f>IFERROR(INDEX(صادر_وارد!$A$2:$I$1999,MATCH('كارت صنف'!$A10,صادر_وارد!$AJ$2:$AJ$500,0),1),"")</f>
        <v>1500</v>
      </c>
      <c r="C10" s="21">
        <f>IFERROR(INDEX(صادر_وارد!$A$2:$I$1999,MATCH('كارت صنف'!$A10,صادر_وارد!$AJ$2:$AJ$500,0),2),"")</f>
        <v>750</v>
      </c>
      <c r="D10" s="22" t="str">
        <f>IFERROR(INDEX(صادر_وارد!$A$2:$I$1999,MATCH('كارت صنف'!$A10,صادر_وارد!$AJ$2:$AJ$500,0),3),"")</f>
        <v>هـ</v>
      </c>
      <c r="E10" s="22">
        <f>IFERROR(INDEX(صادر_وارد!$A$2:$I$1999,MATCH('كارت صنف'!$A10,صادر_وارد!$AJ$2:$AJ$500,0),4),"")</f>
        <v>6</v>
      </c>
      <c r="F10" s="23">
        <f>IFERROR(INDEX(صادر_وارد!$A$2:$I$1999,MATCH('كارت صنف'!$A10,صادر_وارد!$AJ$2:$AJ$500,0),5),"")</f>
        <v>41674</v>
      </c>
      <c r="G10" s="20">
        <f>IFERROR(INDEX(صادر_وارد!$A$2:$I$1999,MATCH('كارت صنف'!$A10,صادر_وارد!$AJ$2:$AJ$500,0),6),"")</f>
        <v>0</v>
      </c>
      <c r="H10" s="20">
        <f>IFERROR(INDEX(صادر_وارد!$A$2:$I$1999,MATCH('كارت صنف'!$A10,صادر_وارد!$AJ$2:$AJ$500,0),7),"")</f>
        <v>0</v>
      </c>
      <c r="I10" s="20">
        <f>IFERROR(INDEX(صادر_وارد!$A$2:$I$1999,MATCH('كارت صنف'!$A10,صادر_وارد!$AJ$2:$AJ$500,0),8),"")</f>
        <v>0</v>
      </c>
      <c r="J10" s="20">
        <f>IFERROR(INDEX(صادر_وارد!$A$2:$I$1999,MATCH('كارت صنف'!$A10,صادر_وارد!$AJ$2:$AJ$500,0),9),"")</f>
        <v>0</v>
      </c>
    </row>
    <row r="11" spans="1:12" ht="19.5" thickTop="1" thickBot="1">
      <c r="A11" s="11">
        <v>5</v>
      </c>
      <c r="B11" s="20">
        <f>IFERROR(INDEX(صادر_وارد!$A$2:$I$1999,MATCH('كارت صنف'!$A11,صادر_وارد!$AJ$2:$AJ$500,0),1),"")</f>
        <v>50</v>
      </c>
      <c r="C11" s="21">
        <f>IFERROR(INDEX(صادر_وارد!$A$2:$I$1999,MATCH('كارت صنف'!$A11,صادر_وارد!$AJ$2:$AJ$500,0),2),"")</f>
        <v>100</v>
      </c>
      <c r="D11" s="22" t="str">
        <f>IFERROR(INDEX(صادر_وارد!$A$2:$I$1999,MATCH('كارت صنف'!$A11,صادر_وارد!$AJ$2:$AJ$500,0),3),"")</f>
        <v>هـ</v>
      </c>
      <c r="E11" s="22">
        <f>IFERROR(INDEX(صادر_وارد!$A$2:$I$1999,MATCH('كارت صنف'!$A11,صادر_وارد!$AJ$2:$AJ$500,0),4),"")</f>
        <v>6</v>
      </c>
      <c r="F11" s="23">
        <f>IFERROR(INDEX(صادر_وارد!$A$2:$I$1999,MATCH('كارت صنف'!$A11,صادر_وارد!$AJ$2:$AJ$500,0),5),"")</f>
        <v>41667</v>
      </c>
      <c r="G11" s="20">
        <f>IFERROR(INDEX(صادر_وارد!$A$2:$I$1999,MATCH('كارت صنف'!$A11,صادر_وارد!$AJ$2:$AJ$500,0),6),"")</f>
        <v>0</v>
      </c>
      <c r="H11" s="20">
        <f>IFERROR(INDEX(صادر_وارد!$A$2:$I$1999,MATCH('كارت صنف'!$A11,صادر_وارد!$AJ$2:$AJ$500,0),7),"")</f>
        <v>0</v>
      </c>
      <c r="I11" s="20">
        <f>IFERROR(INDEX(صادر_وارد!$A$2:$I$1999,MATCH('كارت صنف'!$A11,صادر_وارد!$AJ$2:$AJ$500,0),8),"")</f>
        <v>0</v>
      </c>
      <c r="J11" s="20">
        <f>IFERROR(INDEX(صادر_وارد!$A$2:$I$1999,MATCH('كارت صنف'!$A11,صادر_وارد!$AJ$2:$AJ$500,0),9),"")</f>
        <v>0</v>
      </c>
    </row>
    <row r="12" spans="1:12" ht="19.5" thickTop="1" thickBot="1">
      <c r="A12" s="11">
        <v>6</v>
      </c>
      <c r="B12" s="20" t="str">
        <f>IFERROR(INDEX(صادر_وارد!$A$2:$I$1999,MATCH('كارت صنف'!$A12,صادر_وارد!$AJ$2:$AJ$500,0),1),"")</f>
        <v/>
      </c>
      <c r="C12" s="21" t="str">
        <f>IFERROR(INDEX(صادر_وارد!$A$2:$I$1999,MATCH('كارت صنف'!$A12,صادر_وارد!$AJ$2:$AJ$500,0),2),"")</f>
        <v/>
      </c>
      <c r="D12" s="22" t="str">
        <f>IFERROR(INDEX(صادر_وارد!$A$2:$I$1999,MATCH('كارت صنف'!$A12,صادر_وارد!$AJ$2:$AJ$500,0),3),"")</f>
        <v/>
      </c>
      <c r="E12" s="22" t="str">
        <f>IFERROR(INDEX(صادر_وارد!$A$2:$I$1999,MATCH('كارت صنف'!$A12,صادر_وارد!$AJ$2:$AJ$500,0),4),"")</f>
        <v/>
      </c>
      <c r="F12" s="23" t="str">
        <f>IFERROR(INDEX(صادر_وارد!$A$2:$I$1999,MATCH('كارت صنف'!$A12,صادر_وارد!$AJ$2:$AJ$500,0),5),"")</f>
        <v/>
      </c>
      <c r="G12" s="20" t="str">
        <f>IFERROR(INDEX(صادر_وارد!$A$2:$I$1999,MATCH('كارت صنف'!$A12,صادر_وارد!$AJ$2:$AJ$500,0),6),"")</f>
        <v/>
      </c>
      <c r="H12" s="20" t="str">
        <f>IFERROR(INDEX(صادر_وارد!$A$2:$I$1999,MATCH('كارت صنف'!$A12,صادر_وارد!$AJ$2:$AJ$500,0),7),"")</f>
        <v/>
      </c>
      <c r="I12" s="20" t="str">
        <f>IFERROR(INDEX(صادر_وارد!$A$2:$I$1999,MATCH('كارت صنف'!$A12,صادر_وارد!$AJ$2:$AJ$500,0),8),"")</f>
        <v/>
      </c>
      <c r="J12" s="20" t="str">
        <f>IFERROR(INDEX(صادر_وارد!$A$2:$I$1999,MATCH('كارت صنف'!$A12,صادر_وارد!$AJ$2:$AJ$500,0),9),"")</f>
        <v/>
      </c>
    </row>
    <row r="13" spans="1:12" ht="19.5" thickTop="1" thickBot="1">
      <c r="A13" s="11">
        <v>7</v>
      </c>
      <c r="B13" s="20" t="str">
        <f>IFERROR(INDEX(صادر_وارد!$A$2:$I$1999,MATCH('كارت صنف'!$A13,صادر_وارد!$AJ$2:$AJ$500,0),1),"")</f>
        <v/>
      </c>
      <c r="C13" s="21" t="str">
        <f>IFERROR(INDEX(صادر_وارد!$A$2:$I$1999,MATCH('كارت صنف'!$A13,صادر_وارد!$AJ$2:$AJ$500,0),2),"")</f>
        <v/>
      </c>
      <c r="D13" s="22" t="str">
        <f>IFERROR(INDEX(صادر_وارد!$A$2:$I$1999,MATCH('كارت صنف'!$A13,صادر_وارد!$AJ$2:$AJ$500,0),3),"")</f>
        <v/>
      </c>
      <c r="E13" s="22" t="str">
        <f>IFERROR(INDEX(صادر_وارد!$A$2:$I$1999,MATCH('كارت صنف'!$A13,صادر_وارد!$AJ$2:$AJ$500,0),4),"")</f>
        <v/>
      </c>
      <c r="F13" s="23" t="str">
        <f>IFERROR(INDEX(صادر_وارد!$A$2:$I$1999,MATCH('كارت صنف'!$A13,صادر_وارد!$AJ$2:$AJ$500,0),5),"")</f>
        <v/>
      </c>
      <c r="G13" s="20" t="str">
        <f>IFERROR(INDEX(صادر_وارد!$A$2:$I$1999,MATCH('كارت صنف'!$A13,صادر_وارد!$AJ$2:$AJ$500,0),6),"")</f>
        <v/>
      </c>
      <c r="H13" s="20" t="str">
        <f>IFERROR(INDEX(صادر_وارد!$A$2:$I$1999,MATCH('كارت صنف'!$A13,صادر_وارد!$AJ$2:$AJ$500,0),7),"")</f>
        <v/>
      </c>
      <c r="I13" s="20" t="str">
        <f>IFERROR(INDEX(صادر_وارد!$A$2:$I$1999,MATCH('كارت صنف'!$A13,صادر_وارد!$AJ$2:$AJ$500,0),8),"")</f>
        <v/>
      </c>
      <c r="J13" s="20" t="str">
        <f>IFERROR(INDEX(صادر_وارد!$A$2:$I$1999,MATCH('كارت صنف'!$A13,صادر_وارد!$AJ$2:$AJ$500,0),9),"")</f>
        <v/>
      </c>
    </row>
    <row r="14" spans="1:12" ht="19.5" thickTop="1" thickBot="1">
      <c r="A14" s="11">
        <v>8</v>
      </c>
      <c r="B14" s="20" t="str">
        <f>IFERROR(INDEX(صادر_وارد!$A$2:$I$1999,MATCH('كارت صنف'!$A14,صادر_وارد!$AJ$2:$AJ$500,0),1),"")</f>
        <v/>
      </c>
      <c r="C14" s="21" t="str">
        <f>IFERROR(INDEX(صادر_وارد!$A$2:$I$1999,MATCH('كارت صنف'!$A14,صادر_وارد!$AJ$2:$AJ$500,0),2),"")</f>
        <v/>
      </c>
      <c r="D14" s="22" t="str">
        <f>IFERROR(INDEX(صادر_وارد!$A$2:$I$1999,MATCH('كارت صنف'!$A14,صادر_وارد!$AJ$2:$AJ$500,0),3),"")</f>
        <v/>
      </c>
      <c r="E14" s="22" t="str">
        <f>IFERROR(INDEX(صادر_وارد!$A$2:$I$1999,MATCH('كارت صنف'!$A14,صادر_وارد!$AJ$2:$AJ$500,0),4),"")</f>
        <v/>
      </c>
      <c r="F14" s="23" t="str">
        <f>IFERROR(INDEX(صادر_وارد!$A$2:$I$1999,MATCH('كارت صنف'!$A14,صادر_وارد!$AJ$2:$AJ$500,0),5),"")</f>
        <v/>
      </c>
      <c r="G14" s="20" t="str">
        <f>IFERROR(INDEX(صادر_وارد!$A$2:$I$1999,MATCH('كارت صنف'!$A14,صادر_وارد!$AJ$2:$AJ$500,0),6),"")</f>
        <v/>
      </c>
      <c r="H14" s="20" t="str">
        <f>IFERROR(INDEX(صادر_وارد!$A$2:$I$1999,MATCH('كارت صنف'!$A14,صادر_وارد!$AJ$2:$AJ$500,0),7),"")</f>
        <v/>
      </c>
      <c r="I14" s="20" t="str">
        <f>IFERROR(INDEX(صادر_وارد!$A$2:$I$1999,MATCH('كارت صنف'!$A14,صادر_وارد!$AJ$2:$AJ$500,0),8),"")</f>
        <v/>
      </c>
      <c r="J14" s="20" t="str">
        <f>IFERROR(INDEX(صادر_وارد!$A$2:$I$1999,MATCH('كارت صنف'!$A14,صادر_وارد!$AJ$2:$AJ$500,0),9),"")</f>
        <v/>
      </c>
    </row>
    <row r="15" spans="1:12" ht="19.5" thickTop="1" thickBot="1">
      <c r="A15" s="11">
        <v>9</v>
      </c>
      <c r="B15" s="20" t="str">
        <f>IFERROR(INDEX(صادر_وارد!$A$2:$I$1999,MATCH('كارت صنف'!$A15,صادر_وارد!$AJ$2:$AJ$500,0),1),"")</f>
        <v/>
      </c>
      <c r="C15" s="21" t="str">
        <f>IFERROR(INDEX(صادر_وارد!$A$2:$I$1999,MATCH('كارت صنف'!$A15,صادر_وارد!$AJ$2:$AJ$500,0),2),"")</f>
        <v/>
      </c>
      <c r="D15" s="22" t="str">
        <f>IFERROR(INDEX(صادر_وارد!$A$2:$I$1999,MATCH('كارت صنف'!$A15,صادر_وارد!$AJ$2:$AJ$500,0),3),"")</f>
        <v/>
      </c>
      <c r="E15" s="22" t="str">
        <f>IFERROR(INDEX(صادر_وارد!$A$2:$I$1999,MATCH('كارت صنف'!$A15,صادر_وارد!$AJ$2:$AJ$500,0),4),"")</f>
        <v/>
      </c>
      <c r="F15" s="23" t="str">
        <f>IFERROR(INDEX(صادر_وارد!$A$2:$I$1999,MATCH('كارت صنف'!$A15,صادر_وارد!$AJ$2:$AJ$500,0),5),"")</f>
        <v/>
      </c>
      <c r="G15" s="20" t="str">
        <f>IFERROR(INDEX(صادر_وارد!$A$2:$I$1999,MATCH('كارت صنف'!$A15,صادر_وارد!$AJ$2:$AJ$500,0),6),"")</f>
        <v/>
      </c>
      <c r="H15" s="20" t="str">
        <f>IFERROR(INDEX(صادر_وارد!$A$2:$I$1999,MATCH('كارت صنف'!$A15,صادر_وارد!$AJ$2:$AJ$500,0),7),"")</f>
        <v/>
      </c>
      <c r="I15" s="20" t="str">
        <f>IFERROR(INDEX(صادر_وارد!$A$2:$I$1999,MATCH('كارت صنف'!$A15,صادر_وارد!$AJ$2:$AJ$500,0),8),"")</f>
        <v/>
      </c>
      <c r="J15" s="20" t="str">
        <f>IFERROR(INDEX(صادر_وارد!$A$2:$I$1999,MATCH('كارت صنف'!$A15,صادر_وارد!$AJ$2:$AJ$500,0),9),"")</f>
        <v/>
      </c>
    </row>
    <row r="16" spans="1:12" ht="19.5" thickTop="1" thickBot="1">
      <c r="A16" s="11">
        <v>10</v>
      </c>
      <c r="B16" s="20" t="str">
        <f>IFERROR(INDEX(صادر_وارد!$A$2:$I$1999,MATCH('كارت صنف'!$A16,صادر_وارد!$AJ$2:$AJ$500,0),1),"")</f>
        <v/>
      </c>
      <c r="C16" s="21" t="str">
        <f>IFERROR(INDEX(صادر_وارد!$A$2:$I$1999,MATCH('كارت صنف'!$A16,صادر_وارد!$AJ$2:$AJ$500,0),2),"")</f>
        <v/>
      </c>
      <c r="D16" s="22" t="str">
        <f>IFERROR(INDEX(صادر_وارد!$A$2:$I$1999,MATCH('كارت صنف'!$A16,صادر_وارد!$AJ$2:$AJ$500,0),3),"")</f>
        <v/>
      </c>
      <c r="E16" s="22" t="str">
        <f>IFERROR(INDEX(صادر_وارد!$A$2:$I$1999,MATCH('كارت صنف'!$A16,صادر_وارد!$AJ$2:$AJ$500,0),4),"")</f>
        <v/>
      </c>
      <c r="F16" s="23" t="str">
        <f>IFERROR(INDEX(صادر_وارد!$A$2:$I$1999,MATCH('كارت صنف'!$A16,صادر_وارد!$AJ$2:$AJ$500,0),5),"")</f>
        <v/>
      </c>
      <c r="G16" s="20" t="str">
        <f>IFERROR(INDEX(صادر_وارد!$A$2:$I$1999,MATCH('كارت صنف'!$A16,صادر_وارد!$AJ$2:$AJ$500,0),6),"")</f>
        <v/>
      </c>
      <c r="H16" s="20" t="str">
        <f>IFERROR(INDEX(صادر_وارد!$A$2:$I$1999,MATCH('كارت صنف'!$A16,صادر_وارد!$AJ$2:$AJ$500,0),7),"")</f>
        <v/>
      </c>
      <c r="I16" s="20" t="str">
        <f>IFERROR(INDEX(صادر_وارد!$A$2:$I$1999,MATCH('كارت صنف'!$A16,صادر_وارد!$AJ$2:$AJ$500,0),8),"")</f>
        <v/>
      </c>
      <c r="J16" s="20" t="str">
        <f>IFERROR(INDEX(صادر_وارد!$A$2:$I$1999,MATCH('كارت صنف'!$A16,صادر_وارد!$AJ$2:$AJ$500,0),9),"")</f>
        <v/>
      </c>
    </row>
    <row r="17" spans="1:10" ht="19.5" thickTop="1" thickBot="1">
      <c r="A17" s="11">
        <v>11</v>
      </c>
      <c r="B17" s="20" t="str">
        <f>IFERROR(INDEX(صادر_وارد!$A$2:$I$1999,MATCH('كارت صنف'!$A17,صادر_وارد!$AJ$2:$AJ$500,0),1),"")</f>
        <v/>
      </c>
      <c r="C17" s="21" t="str">
        <f>IFERROR(INDEX(صادر_وارد!$A$2:$I$1999,MATCH('كارت صنف'!$A17,صادر_وارد!$AJ$2:$AJ$500,0),2),"")</f>
        <v/>
      </c>
      <c r="D17" s="22" t="str">
        <f>IFERROR(INDEX(صادر_وارد!$A$2:$I$1999,MATCH('كارت صنف'!$A17,صادر_وارد!$AJ$2:$AJ$500,0),3),"")</f>
        <v/>
      </c>
      <c r="E17" s="22" t="str">
        <f>IFERROR(INDEX(صادر_وارد!$A$2:$I$1999,MATCH('كارت صنف'!$A17,صادر_وارد!$AJ$2:$AJ$500,0),4),"")</f>
        <v/>
      </c>
      <c r="F17" s="23" t="str">
        <f>IFERROR(INDEX(صادر_وارد!$A$2:$I$1999,MATCH('كارت صنف'!$A17,صادر_وارد!$AJ$2:$AJ$500,0),5),"")</f>
        <v/>
      </c>
      <c r="G17" s="20" t="str">
        <f>IFERROR(INDEX(صادر_وارد!$A$2:$I$1999,MATCH('كارت صنف'!$A17,صادر_وارد!$AJ$2:$AJ$500,0),6),"")</f>
        <v/>
      </c>
      <c r="H17" s="20" t="str">
        <f>IFERROR(INDEX(صادر_وارد!$A$2:$I$1999,MATCH('كارت صنف'!$A17,صادر_وارد!$AJ$2:$AJ$500,0),7),"")</f>
        <v/>
      </c>
      <c r="I17" s="20" t="str">
        <f>IFERROR(INDEX(صادر_وارد!$A$2:$I$1999,MATCH('كارت صنف'!$A17,صادر_وارد!$AJ$2:$AJ$500,0),8),"")</f>
        <v/>
      </c>
      <c r="J17" s="20" t="str">
        <f>IFERROR(INDEX(صادر_وارد!$A$2:$I$1999,MATCH('كارت صنف'!$A17,صادر_وارد!$AJ$2:$AJ$500,0),9),"")</f>
        <v/>
      </c>
    </row>
    <row r="18" spans="1:10" ht="19.5" thickTop="1" thickBot="1">
      <c r="A18" s="11">
        <v>12</v>
      </c>
      <c r="B18" s="20" t="str">
        <f>IFERROR(INDEX(صادر_وارد!$A$2:$I$1999,MATCH('كارت صنف'!$A18,صادر_وارد!$AJ$2:$AJ$500,0),1),"")</f>
        <v/>
      </c>
      <c r="C18" s="21" t="str">
        <f>IFERROR(INDEX(صادر_وارد!$A$2:$I$1999,MATCH('كارت صنف'!$A18,صادر_وارد!$AJ$2:$AJ$500,0),2),"")</f>
        <v/>
      </c>
      <c r="D18" s="22" t="str">
        <f>IFERROR(INDEX(صادر_وارد!$A$2:$I$1999,MATCH('كارت صنف'!$A18,صادر_وارد!$AJ$2:$AJ$500,0),3),"")</f>
        <v/>
      </c>
      <c r="E18" s="22" t="str">
        <f>IFERROR(INDEX(صادر_وارد!$A$2:$I$1999,MATCH('كارت صنف'!$A18,صادر_وارد!$AJ$2:$AJ$500,0),4),"")</f>
        <v/>
      </c>
      <c r="F18" s="23" t="str">
        <f>IFERROR(INDEX(صادر_وارد!$A$2:$I$1999,MATCH('كارت صنف'!$A18,صادر_وارد!$AJ$2:$AJ$500,0),5),"")</f>
        <v/>
      </c>
      <c r="G18" s="20" t="str">
        <f>IFERROR(INDEX(صادر_وارد!$A$2:$I$1999,MATCH('كارت صنف'!$A18,صادر_وارد!$AJ$2:$AJ$500,0),6),"")</f>
        <v/>
      </c>
      <c r="H18" s="20" t="str">
        <f>IFERROR(INDEX(صادر_وارد!$A$2:$I$1999,MATCH('كارت صنف'!$A18,صادر_وارد!$AJ$2:$AJ$500,0),7),"")</f>
        <v/>
      </c>
      <c r="I18" s="20" t="str">
        <f>IFERROR(INDEX(صادر_وارد!$A$2:$I$1999,MATCH('كارت صنف'!$A18,صادر_وارد!$AJ$2:$AJ$500,0),8),"")</f>
        <v/>
      </c>
      <c r="J18" s="20" t="str">
        <f>IFERROR(INDEX(صادر_وارد!$A$2:$I$1999,MATCH('كارت صنف'!$A18,صادر_وارد!$AJ$2:$AJ$500,0),9),"")</f>
        <v/>
      </c>
    </row>
    <row r="19" spans="1:10" ht="19.5" thickTop="1" thickBot="1">
      <c r="A19" s="11">
        <v>13</v>
      </c>
      <c r="B19" s="20" t="str">
        <f>IFERROR(INDEX(صادر_وارد!$A$2:$I$1999,MATCH('كارت صنف'!$A19,صادر_وارد!$AJ$2:$AJ$500,0),1),"")</f>
        <v/>
      </c>
      <c r="C19" s="21" t="str">
        <f>IFERROR(INDEX(صادر_وارد!$A$2:$I$1999,MATCH('كارت صنف'!$A19,صادر_وارد!$AJ$2:$AJ$500,0),2),"")</f>
        <v/>
      </c>
      <c r="D19" s="22" t="str">
        <f>IFERROR(INDEX(صادر_وارد!$A$2:$I$1999,MATCH('كارت صنف'!$A19,صادر_وارد!$AJ$2:$AJ$500,0),3),"")</f>
        <v/>
      </c>
      <c r="E19" s="22" t="str">
        <f>IFERROR(INDEX(صادر_وارد!$A$2:$I$1999,MATCH('كارت صنف'!$A19,صادر_وارد!$AJ$2:$AJ$500,0),4),"")</f>
        <v/>
      </c>
      <c r="F19" s="23" t="str">
        <f>IFERROR(INDEX(صادر_وارد!$A$2:$I$1999,MATCH('كارت صنف'!$A19,صادر_وارد!$AJ$2:$AJ$500,0),5),"")</f>
        <v/>
      </c>
      <c r="G19" s="20" t="str">
        <f>IFERROR(INDEX(صادر_وارد!$A$2:$I$1999,MATCH('كارت صنف'!$A19,صادر_وارد!$AJ$2:$AJ$500,0),6),"")</f>
        <v/>
      </c>
      <c r="H19" s="20" t="str">
        <f>IFERROR(INDEX(صادر_وارد!$A$2:$I$1999,MATCH('كارت صنف'!$A19,صادر_وارد!$AJ$2:$AJ$500,0),7),"")</f>
        <v/>
      </c>
      <c r="I19" s="20" t="str">
        <f>IFERROR(INDEX(صادر_وارد!$A$2:$I$1999,MATCH('كارت صنف'!$A19,صادر_وارد!$AJ$2:$AJ$500,0),8),"")</f>
        <v/>
      </c>
      <c r="J19" s="20" t="str">
        <f>IFERROR(INDEX(صادر_وارد!$A$2:$I$1999,MATCH('كارت صنف'!$A19,صادر_وارد!$AJ$2:$AJ$500,0),9),"")</f>
        <v/>
      </c>
    </row>
    <row r="20" spans="1:10" ht="19.5" thickTop="1" thickBot="1">
      <c r="A20" s="11">
        <v>14</v>
      </c>
      <c r="B20" s="20" t="str">
        <f>IFERROR(INDEX(صادر_وارد!$A$2:$I$1999,MATCH('كارت صنف'!$A20,صادر_وارد!$AJ$2:$AJ$500,0),1),"")</f>
        <v/>
      </c>
      <c r="C20" s="21" t="str">
        <f>IFERROR(INDEX(صادر_وارد!$A$2:$I$1999,MATCH('كارت صنف'!$A20,صادر_وارد!$AJ$2:$AJ$500,0),2),"")</f>
        <v/>
      </c>
      <c r="D20" s="22" t="str">
        <f>IFERROR(INDEX(صادر_وارد!$A$2:$I$1999,MATCH('كارت صنف'!$A20,صادر_وارد!$AJ$2:$AJ$500,0),3),"")</f>
        <v/>
      </c>
      <c r="E20" s="22" t="str">
        <f>IFERROR(INDEX(صادر_وارد!$A$2:$I$1999,MATCH('كارت صنف'!$A20,صادر_وارد!$AJ$2:$AJ$500,0),4),"")</f>
        <v/>
      </c>
      <c r="F20" s="23" t="str">
        <f>IFERROR(INDEX(صادر_وارد!$A$2:$I$1999,MATCH('كارت صنف'!$A20,صادر_وارد!$AJ$2:$AJ$500,0),5),"")</f>
        <v/>
      </c>
      <c r="G20" s="20" t="str">
        <f>IFERROR(INDEX(صادر_وارد!$A$2:$I$1999,MATCH('كارت صنف'!$A20,صادر_وارد!$AJ$2:$AJ$500,0),6),"")</f>
        <v/>
      </c>
      <c r="H20" s="20" t="str">
        <f>IFERROR(INDEX(صادر_وارد!$A$2:$I$1999,MATCH('كارت صنف'!$A20,صادر_وارد!$AJ$2:$AJ$500,0),7),"")</f>
        <v/>
      </c>
      <c r="I20" s="20" t="str">
        <f>IFERROR(INDEX(صادر_وارد!$A$2:$I$1999,MATCH('كارت صنف'!$A20,صادر_وارد!$AJ$2:$AJ$500,0),8),"")</f>
        <v/>
      </c>
      <c r="J20" s="20" t="str">
        <f>IFERROR(INDEX(صادر_وارد!$A$2:$I$1999,MATCH('كارت صنف'!$A20,صادر_وارد!$AJ$2:$AJ$500,0),9),"")</f>
        <v/>
      </c>
    </row>
    <row r="21" spans="1:10" ht="19.5" thickTop="1" thickBot="1">
      <c r="A21" s="11">
        <v>15</v>
      </c>
      <c r="B21" s="20" t="str">
        <f>IFERROR(INDEX(صادر_وارد!$A$2:$I$1999,MATCH('كارت صنف'!$A21,صادر_وارد!$AJ$2:$AJ$500,0),1),"")</f>
        <v/>
      </c>
      <c r="C21" s="21" t="str">
        <f>IFERROR(INDEX(صادر_وارد!$A$2:$I$1999,MATCH('كارت صنف'!$A21,صادر_وارد!$AJ$2:$AJ$500,0),2),"")</f>
        <v/>
      </c>
      <c r="D21" s="22" t="str">
        <f>IFERROR(INDEX(صادر_وارد!$A$2:$I$1999,MATCH('كارت صنف'!$A21,صادر_وارد!$AJ$2:$AJ$500,0),3),"")</f>
        <v/>
      </c>
      <c r="E21" s="22" t="str">
        <f>IFERROR(INDEX(صادر_وارد!$A$2:$I$1999,MATCH('كارت صنف'!$A21,صادر_وارد!$AJ$2:$AJ$500,0),4),"")</f>
        <v/>
      </c>
      <c r="F21" s="23" t="str">
        <f>IFERROR(INDEX(صادر_وارد!$A$2:$I$1999,MATCH('كارت صنف'!$A21,صادر_وارد!$AJ$2:$AJ$500,0),5),"")</f>
        <v/>
      </c>
      <c r="G21" s="20" t="str">
        <f>IFERROR(INDEX(صادر_وارد!$A$2:$I$1999,MATCH('كارت صنف'!$A21,صادر_وارد!$AJ$2:$AJ$500,0),6),"")</f>
        <v/>
      </c>
      <c r="H21" s="20" t="str">
        <f>IFERROR(INDEX(صادر_وارد!$A$2:$I$1999,MATCH('كارت صنف'!$A21,صادر_وارد!$AJ$2:$AJ$500,0),7),"")</f>
        <v/>
      </c>
      <c r="I21" s="20" t="str">
        <f>IFERROR(INDEX(صادر_وارد!$A$2:$I$1999,MATCH('كارت صنف'!$A21,صادر_وارد!$AJ$2:$AJ$500,0),8),"")</f>
        <v/>
      </c>
      <c r="J21" s="20" t="str">
        <f>IFERROR(INDEX(صادر_وارد!$A$2:$I$1999,MATCH('كارت صنف'!$A21,صادر_وارد!$AJ$2:$AJ$500,0),9),"")</f>
        <v/>
      </c>
    </row>
    <row r="22" spans="1:10" ht="19.5" thickTop="1" thickBot="1">
      <c r="A22" s="11">
        <v>16</v>
      </c>
      <c r="B22" s="20" t="str">
        <f>IFERROR(INDEX(صادر_وارد!$A$2:$I$1999,MATCH('كارت صنف'!$A22,صادر_وارد!$AJ$2:$AJ$500,0),1),"")</f>
        <v/>
      </c>
      <c r="C22" s="21" t="str">
        <f>IFERROR(INDEX(صادر_وارد!$A$2:$I$1999,MATCH('كارت صنف'!$A22,صادر_وارد!$AJ$2:$AJ$500,0),2),"")</f>
        <v/>
      </c>
      <c r="D22" s="22" t="str">
        <f>IFERROR(INDEX(صادر_وارد!$A$2:$I$1999,MATCH('كارت صنف'!$A22,صادر_وارد!$AJ$2:$AJ$500,0),3),"")</f>
        <v/>
      </c>
      <c r="E22" s="22" t="str">
        <f>IFERROR(INDEX(صادر_وارد!$A$2:$I$1999,MATCH('كارت صنف'!$A22,صادر_وارد!$AJ$2:$AJ$500,0),4),"")</f>
        <v/>
      </c>
      <c r="F22" s="23" t="str">
        <f>IFERROR(INDEX(صادر_وارد!$A$2:$I$1999,MATCH('كارت صنف'!$A22,صادر_وارد!$AJ$2:$AJ$500,0),5),"")</f>
        <v/>
      </c>
      <c r="G22" s="20" t="str">
        <f>IFERROR(INDEX(صادر_وارد!$A$2:$I$1999,MATCH('كارت صنف'!$A22,صادر_وارد!$AJ$2:$AJ$500,0),6),"")</f>
        <v/>
      </c>
      <c r="H22" s="20" t="str">
        <f>IFERROR(INDEX(صادر_وارد!$A$2:$I$1999,MATCH('كارت صنف'!$A22,صادر_وارد!$AJ$2:$AJ$500,0),7),"")</f>
        <v/>
      </c>
      <c r="I22" s="20" t="str">
        <f>IFERROR(INDEX(صادر_وارد!$A$2:$I$1999,MATCH('كارت صنف'!$A22,صادر_وارد!$AJ$2:$AJ$500,0),8),"")</f>
        <v/>
      </c>
      <c r="J22" s="20" t="str">
        <f>IFERROR(INDEX(صادر_وارد!$A$2:$I$1999,MATCH('كارت صنف'!$A22,صادر_وارد!$AJ$2:$AJ$500,0),9),"")</f>
        <v/>
      </c>
    </row>
    <row r="23" spans="1:10" ht="19.5" thickTop="1" thickBot="1">
      <c r="A23" s="11">
        <v>17</v>
      </c>
      <c r="B23" s="20" t="str">
        <f>IFERROR(INDEX(صادر_وارد!$A$2:$I$1999,MATCH('كارت صنف'!$A23,صادر_وارد!$AJ$2:$AJ$500,0),1),"")</f>
        <v/>
      </c>
      <c r="C23" s="21" t="str">
        <f>IFERROR(INDEX(صادر_وارد!$A$2:$I$1999,MATCH('كارت صنف'!$A23,صادر_وارد!$AJ$2:$AJ$500,0),2),"")</f>
        <v/>
      </c>
      <c r="D23" s="22" t="str">
        <f>IFERROR(INDEX(صادر_وارد!$A$2:$I$1999,MATCH('كارت صنف'!$A23,صادر_وارد!$AJ$2:$AJ$500,0),3),"")</f>
        <v/>
      </c>
      <c r="E23" s="22" t="str">
        <f>IFERROR(INDEX(صادر_وارد!$A$2:$I$1999,MATCH('كارت صنف'!$A23,صادر_وارد!$AJ$2:$AJ$500,0),4),"")</f>
        <v/>
      </c>
      <c r="F23" s="23" t="str">
        <f>IFERROR(INDEX(صادر_وارد!$A$2:$I$1999,MATCH('كارت صنف'!$A23,صادر_وارد!$AJ$2:$AJ$500,0),5),"")</f>
        <v/>
      </c>
      <c r="G23" s="20" t="str">
        <f>IFERROR(INDEX(صادر_وارد!$A$2:$I$1999,MATCH('كارت صنف'!$A23,صادر_وارد!$AJ$2:$AJ$500,0),6),"")</f>
        <v/>
      </c>
      <c r="H23" s="20" t="str">
        <f>IFERROR(INDEX(صادر_وارد!$A$2:$I$1999,MATCH('كارت صنف'!$A23,صادر_وارد!$AJ$2:$AJ$500,0),7),"")</f>
        <v/>
      </c>
      <c r="I23" s="20" t="str">
        <f>IFERROR(INDEX(صادر_وارد!$A$2:$I$1999,MATCH('كارت صنف'!$A23,صادر_وارد!$AJ$2:$AJ$500,0),8),"")</f>
        <v/>
      </c>
      <c r="J23" s="20" t="str">
        <f>IFERROR(INDEX(صادر_وارد!$A$2:$I$1999,MATCH('كارت صنف'!$A23,صادر_وارد!$AJ$2:$AJ$500,0),9),"")</f>
        <v/>
      </c>
    </row>
    <row r="24" spans="1:10" ht="19.5" thickTop="1" thickBot="1">
      <c r="A24" s="11">
        <v>18</v>
      </c>
      <c r="B24" s="20" t="str">
        <f>IFERROR(INDEX(صادر_وارد!$A$2:$I$1999,MATCH('كارت صنف'!$A24,صادر_وارد!$AJ$2:$AJ$500,0),1),"")</f>
        <v/>
      </c>
      <c r="C24" s="21" t="str">
        <f>IFERROR(INDEX(صادر_وارد!$A$2:$I$1999,MATCH('كارت صنف'!$A24,صادر_وارد!$AJ$2:$AJ$500,0),2),"")</f>
        <v/>
      </c>
      <c r="D24" s="22" t="str">
        <f>IFERROR(INDEX(صادر_وارد!$A$2:$I$1999,MATCH('كارت صنف'!$A24,صادر_وارد!$AJ$2:$AJ$500,0),3),"")</f>
        <v/>
      </c>
      <c r="E24" s="22" t="str">
        <f>IFERROR(INDEX(صادر_وارد!$A$2:$I$1999,MATCH('كارت صنف'!$A24,صادر_وارد!$AJ$2:$AJ$500,0),4),"")</f>
        <v/>
      </c>
      <c r="F24" s="23" t="str">
        <f>IFERROR(INDEX(صادر_وارد!$A$2:$I$1999,MATCH('كارت صنف'!$A24,صادر_وارد!$AJ$2:$AJ$500,0),5),"")</f>
        <v/>
      </c>
      <c r="G24" s="20" t="str">
        <f>IFERROR(INDEX(صادر_وارد!$A$2:$I$1999,MATCH('كارت صنف'!$A24,صادر_وارد!$AJ$2:$AJ$500,0),6),"")</f>
        <v/>
      </c>
      <c r="H24" s="20" t="str">
        <f>IFERROR(INDEX(صادر_وارد!$A$2:$I$1999,MATCH('كارت صنف'!$A24,صادر_وارد!$AJ$2:$AJ$500,0),7),"")</f>
        <v/>
      </c>
      <c r="I24" s="20" t="str">
        <f>IFERROR(INDEX(صادر_وارد!$A$2:$I$1999,MATCH('كارت صنف'!$A24,صادر_وارد!$AJ$2:$AJ$500,0),8),"")</f>
        <v/>
      </c>
      <c r="J24" s="20" t="str">
        <f>IFERROR(INDEX(صادر_وارد!$A$2:$I$1999,MATCH('كارت صنف'!$A24,صادر_وارد!$AJ$2:$AJ$500,0),9),"")</f>
        <v/>
      </c>
    </row>
    <row r="25" spans="1:10" ht="19.5" thickTop="1" thickBot="1">
      <c r="A25" s="11">
        <v>19</v>
      </c>
      <c r="B25" s="20" t="str">
        <f>IFERROR(INDEX(صادر_وارد!$A$2:$I$1999,MATCH('كارت صنف'!$A25,صادر_وارد!$AJ$2:$AJ$500,0),1),"")</f>
        <v/>
      </c>
      <c r="C25" s="21" t="str">
        <f>IFERROR(INDEX(صادر_وارد!$A$2:$I$1999,MATCH('كارت صنف'!$A25,صادر_وارد!$AJ$2:$AJ$500,0),2),"")</f>
        <v/>
      </c>
      <c r="D25" s="22" t="str">
        <f>IFERROR(INDEX(صادر_وارد!$A$2:$I$1999,MATCH('كارت صنف'!$A25,صادر_وارد!$AJ$2:$AJ$500,0),3),"")</f>
        <v/>
      </c>
      <c r="E25" s="22" t="str">
        <f>IFERROR(INDEX(صادر_وارد!$A$2:$I$1999,MATCH('كارت صنف'!$A25,صادر_وارد!$AJ$2:$AJ$500,0),4),"")</f>
        <v/>
      </c>
      <c r="F25" s="23" t="str">
        <f>IFERROR(INDEX(صادر_وارد!$A$2:$I$1999,MATCH('كارت صنف'!$A25,صادر_وارد!$AJ$2:$AJ$500,0),5),"")</f>
        <v/>
      </c>
      <c r="G25" s="20" t="str">
        <f>IFERROR(INDEX(صادر_وارد!$A$2:$I$1999,MATCH('كارت صنف'!$A25,صادر_وارد!$AJ$2:$AJ$500,0),6),"")</f>
        <v/>
      </c>
      <c r="H25" s="20" t="str">
        <f>IFERROR(INDEX(صادر_وارد!$A$2:$I$1999,MATCH('كارت صنف'!$A25,صادر_وارد!$AJ$2:$AJ$500,0),7),"")</f>
        <v/>
      </c>
      <c r="I25" s="20" t="str">
        <f>IFERROR(INDEX(صادر_وارد!$A$2:$I$1999,MATCH('كارت صنف'!$A25,صادر_وارد!$AJ$2:$AJ$500,0),8),"")</f>
        <v/>
      </c>
      <c r="J25" s="20" t="str">
        <f>IFERROR(INDEX(صادر_وارد!$A$2:$I$1999,MATCH('كارت صنف'!$A25,صادر_وارد!$AJ$2:$AJ$500,0),9),"")</f>
        <v/>
      </c>
    </row>
    <row r="26" spans="1:10" ht="19.5" thickTop="1" thickBot="1">
      <c r="A26" s="11">
        <v>20</v>
      </c>
      <c r="B26" s="20" t="str">
        <f>IFERROR(INDEX(صادر_وارد!$A$2:$I$1999,MATCH('كارت صنف'!$A26,صادر_وارد!$AJ$2:$AJ$500,0),1),"")</f>
        <v/>
      </c>
      <c r="C26" s="21" t="str">
        <f>IFERROR(INDEX(صادر_وارد!$A$2:$I$1999,MATCH('كارت صنف'!$A26,صادر_وارد!$AJ$2:$AJ$500,0),2),"")</f>
        <v/>
      </c>
      <c r="D26" s="22" t="str">
        <f>IFERROR(INDEX(صادر_وارد!$A$2:$I$1999,MATCH('كارت صنف'!$A26,صادر_وارد!$AJ$2:$AJ$500,0),3),"")</f>
        <v/>
      </c>
      <c r="E26" s="22" t="str">
        <f>IFERROR(INDEX(صادر_وارد!$A$2:$I$1999,MATCH('كارت صنف'!$A26,صادر_وارد!$AJ$2:$AJ$500,0),4),"")</f>
        <v/>
      </c>
      <c r="F26" s="23" t="str">
        <f>IFERROR(INDEX(صادر_وارد!$A$2:$I$1999,MATCH('كارت صنف'!$A26,صادر_وارد!$AJ$2:$AJ$500,0),5),"")</f>
        <v/>
      </c>
      <c r="G26" s="20" t="str">
        <f>IFERROR(INDEX(صادر_وارد!$A$2:$I$1999,MATCH('كارت صنف'!$A26,صادر_وارد!$AJ$2:$AJ$500,0),6),"")</f>
        <v/>
      </c>
      <c r="H26" s="20" t="str">
        <f>IFERROR(INDEX(صادر_وارد!$A$2:$I$1999,MATCH('كارت صنف'!$A26,صادر_وارد!$AJ$2:$AJ$500,0),7),"")</f>
        <v/>
      </c>
      <c r="I26" s="20" t="str">
        <f>IFERROR(INDEX(صادر_وارد!$A$2:$I$1999,MATCH('كارت صنف'!$A26,صادر_وارد!$AJ$2:$AJ$500,0),8),"")</f>
        <v/>
      </c>
      <c r="J26" s="20" t="str">
        <f>IFERROR(INDEX(صادر_وارد!$A$2:$I$1999,MATCH('كارت صنف'!$A26,صادر_وارد!$AJ$2:$AJ$500,0),9),"")</f>
        <v/>
      </c>
    </row>
    <row r="27" spans="1:10" ht="19.5" thickTop="1" thickBot="1">
      <c r="A27" s="11">
        <v>21</v>
      </c>
      <c r="B27" s="20" t="str">
        <f>IFERROR(INDEX(صادر_وارد!$A$2:$I$1999,MATCH('كارت صنف'!$A27,صادر_وارد!$AJ$2:$AJ$500,0),1),"")</f>
        <v/>
      </c>
      <c r="C27" s="21" t="str">
        <f>IFERROR(INDEX(صادر_وارد!$A$2:$I$1999,MATCH('كارت صنف'!$A27,صادر_وارد!$AJ$2:$AJ$500,0),2),"")</f>
        <v/>
      </c>
      <c r="D27" s="22" t="str">
        <f>IFERROR(INDEX(صادر_وارد!$A$2:$I$1999,MATCH('كارت صنف'!$A27,صادر_وارد!$AJ$2:$AJ$500,0),3),"")</f>
        <v/>
      </c>
      <c r="E27" s="22" t="str">
        <f>IFERROR(INDEX(صادر_وارد!$A$2:$I$1999,MATCH('كارت صنف'!$A27,صادر_وارد!$AJ$2:$AJ$500,0),4),"")</f>
        <v/>
      </c>
      <c r="F27" s="23" t="str">
        <f>IFERROR(INDEX(صادر_وارد!$A$2:$I$1999,MATCH('كارت صنف'!$A27,صادر_وارد!$AJ$2:$AJ$500,0),5),"")</f>
        <v/>
      </c>
      <c r="G27" s="20" t="str">
        <f>IFERROR(INDEX(صادر_وارد!$A$2:$I$1999,MATCH('كارت صنف'!$A27,صادر_وارد!$AJ$2:$AJ$500,0),6),"")</f>
        <v/>
      </c>
      <c r="H27" s="20" t="str">
        <f>IFERROR(INDEX(صادر_وارد!$A$2:$I$1999,MATCH('كارت صنف'!$A27,صادر_وارد!$AJ$2:$AJ$500,0),7),"")</f>
        <v/>
      </c>
      <c r="I27" s="20" t="str">
        <f>IFERROR(INDEX(صادر_وارد!$A$2:$I$1999,MATCH('كارت صنف'!$A27,صادر_وارد!$AJ$2:$AJ$500,0),8),"")</f>
        <v/>
      </c>
      <c r="J27" s="20" t="str">
        <f>IFERROR(INDEX(صادر_وارد!$A$2:$I$1999,MATCH('كارت صنف'!$A27,صادر_وارد!$AJ$2:$AJ$500,0),9),"")</f>
        <v/>
      </c>
    </row>
    <row r="28" spans="1:10" ht="19.5" thickTop="1" thickBot="1">
      <c r="A28" s="11">
        <v>22</v>
      </c>
      <c r="B28" s="20" t="str">
        <f>IFERROR(INDEX(صادر_وارد!$A$2:$I$1999,MATCH('كارت صنف'!$A28,صادر_وارد!$AJ$2:$AJ$500,0),1),"")</f>
        <v/>
      </c>
      <c r="C28" s="21" t="str">
        <f>IFERROR(INDEX(صادر_وارد!$A$2:$I$1999,MATCH('كارت صنف'!$A28,صادر_وارد!$AJ$2:$AJ$500,0),2),"")</f>
        <v/>
      </c>
      <c r="D28" s="22" t="str">
        <f>IFERROR(INDEX(صادر_وارد!$A$2:$I$1999,MATCH('كارت صنف'!$A28,صادر_وارد!$AJ$2:$AJ$500,0),3),"")</f>
        <v/>
      </c>
      <c r="E28" s="22" t="str">
        <f>IFERROR(INDEX(صادر_وارد!$A$2:$I$1999,MATCH('كارت صنف'!$A28,صادر_وارد!$AJ$2:$AJ$500,0),4),"")</f>
        <v/>
      </c>
      <c r="F28" s="23" t="str">
        <f>IFERROR(INDEX(صادر_وارد!$A$2:$I$1999,MATCH('كارت صنف'!$A28,صادر_وارد!$AJ$2:$AJ$500,0),5),"")</f>
        <v/>
      </c>
      <c r="G28" s="20" t="str">
        <f>IFERROR(INDEX(صادر_وارد!$A$2:$I$1999,MATCH('كارت صنف'!$A28,صادر_وارد!$AJ$2:$AJ$500,0),6),"")</f>
        <v/>
      </c>
      <c r="H28" s="20" t="str">
        <f>IFERROR(INDEX(صادر_وارد!$A$2:$I$1999,MATCH('كارت صنف'!$A28,صادر_وارد!$AJ$2:$AJ$500,0),7),"")</f>
        <v/>
      </c>
      <c r="I28" s="20" t="str">
        <f>IFERROR(INDEX(صادر_وارد!$A$2:$I$1999,MATCH('كارت صنف'!$A28,صادر_وارد!$AJ$2:$AJ$500,0),8),"")</f>
        <v/>
      </c>
      <c r="J28" s="20" t="str">
        <f>IFERROR(INDEX(صادر_وارد!$A$2:$I$1999,MATCH('كارت صنف'!$A28,صادر_وارد!$AJ$2:$AJ$500,0),9),"")</f>
        <v/>
      </c>
    </row>
    <row r="29" spans="1:10" ht="19.5" thickTop="1" thickBot="1">
      <c r="A29" s="11">
        <v>23</v>
      </c>
      <c r="B29" s="20" t="str">
        <f>IFERROR(INDEX(صادر_وارد!$A$2:$I$1999,MATCH('كارت صنف'!$A29,صادر_وارد!$AJ$2:$AJ$500,0),1),"")</f>
        <v/>
      </c>
      <c r="C29" s="21" t="str">
        <f>IFERROR(INDEX(صادر_وارد!$A$2:$I$1999,MATCH('كارت صنف'!$A29,صادر_وارد!$AJ$2:$AJ$500,0),2),"")</f>
        <v/>
      </c>
      <c r="D29" s="22" t="str">
        <f>IFERROR(INDEX(صادر_وارد!$A$2:$I$1999,MATCH('كارت صنف'!$A29,صادر_وارد!$AJ$2:$AJ$500,0),3),"")</f>
        <v/>
      </c>
      <c r="E29" s="22" t="str">
        <f>IFERROR(INDEX(صادر_وارد!$A$2:$I$1999,MATCH('كارت صنف'!$A29,صادر_وارد!$AJ$2:$AJ$500,0),4),"")</f>
        <v/>
      </c>
      <c r="F29" s="23" t="str">
        <f>IFERROR(INDEX(صادر_وارد!$A$2:$I$1999,MATCH('كارت صنف'!$A29,صادر_وارد!$AJ$2:$AJ$500,0),5),"")</f>
        <v/>
      </c>
      <c r="G29" s="20" t="str">
        <f>IFERROR(INDEX(صادر_وارد!$A$2:$I$1999,MATCH('كارت صنف'!$A29,صادر_وارد!$AJ$2:$AJ$500,0),6),"")</f>
        <v/>
      </c>
      <c r="H29" s="20" t="str">
        <f>IFERROR(INDEX(صادر_وارد!$A$2:$I$1999,MATCH('كارت صنف'!$A29,صادر_وارد!$AJ$2:$AJ$500,0),7),"")</f>
        <v/>
      </c>
      <c r="I29" s="20" t="str">
        <f>IFERROR(INDEX(صادر_وارد!$A$2:$I$1999,MATCH('كارت صنف'!$A29,صادر_وارد!$AJ$2:$AJ$500,0),8),"")</f>
        <v/>
      </c>
      <c r="J29" s="20" t="str">
        <f>IFERROR(INDEX(صادر_وارد!$A$2:$I$1999,MATCH('كارت صنف'!$A29,صادر_وارد!$AJ$2:$AJ$500,0),9),"")</f>
        <v/>
      </c>
    </row>
    <row r="30" spans="1:10" ht="19.5" thickTop="1" thickBot="1">
      <c r="A30" s="11">
        <v>24</v>
      </c>
      <c r="B30" s="20" t="str">
        <f>IFERROR(INDEX(صادر_وارد!$A$2:$I$1999,MATCH('كارت صنف'!$A30,صادر_وارد!$AJ$2:$AJ$500,0),1),"")</f>
        <v/>
      </c>
      <c r="C30" s="21" t="str">
        <f>IFERROR(INDEX(صادر_وارد!$A$2:$I$1999,MATCH('كارت صنف'!$A30,صادر_وارد!$AJ$2:$AJ$500,0),2),"")</f>
        <v/>
      </c>
      <c r="D30" s="22" t="str">
        <f>IFERROR(INDEX(صادر_وارد!$A$2:$I$1999,MATCH('كارت صنف'!$A30,صادر_وارد!$AJ$2:$AJ$500,0),3),"")</f>
        <v/>
      </c>
      <c r="E30" s="22" t="str">
        <f>IFERROR(INDEX(صادر_وارد!$A$2:$I$1999,MATCH('كارت صنف'!$A30,صادر_وارد!$AJ$2:$AJ$500,0),4),"")</f>
        <v/>
      </c>
      <c r="F30" s="23" t="str">
        <f>IFERROR(INDEX(صادر_وارد!$A$2:$I$1999,MATCH('كارت صنف'!$A30,صادر_وارد!$AJ$2:$AJ$500,0),5),"")</f>
        <v/>
      </c>
      <c r="G30" s="20" t="str">
        <f>IFERROR(INDEX(صادر_وارد!$A$2:$I$1999,MATCH('كارت صنف'!$A30,صادر_وارد!$AJ$2:$AJ$500,0),6),"")</f>
        <v/>
      </c>
      <c r="H30" s="20" t="str">
        <f>IFERROR(INDEX(صادر_وارد!$A$2:$I$1999,MATCH('كارت صنف'!$A30,صادر_وارد!$AJ$2:$AJ$500,0),7),"")</f>
        <v/>
      </c>
      <c r="I30" s="20" t="str">
        <f>IFERROR(INDEX(صادر_وارد!$A$2:$I$1999,MATCH('كارت صنف'!$A30,صادر_وارد!$AJ$2:$AJ$500,0),8),"")</f>
        <v/>
      </c>
      <c r="J30" s="20" t="str">
        <f>IFERROR(INDEX(صادر_وارد!$A$2:$I$1999,MATCH('كارت صنف'!$A30,صادر_وارد!$AJ$2:$AJ$500,0),9),"")</f>
        <v/>
      </c>
    </row>
    <row r="31" spans="1:10" ht="19.5" thickTop="1" thickBot="1">
      <c r="A31" s="11">
        <v>25</v>
      </c>
      <c r="B31" s="20" t="str">
        <f>IFERROR(INDEX(صادر_وارد!$A$2:$I$1999,MATCH('كارت صنف'!$A31,صادر_وارد!$AJ$2:$AJ$500,0),1),"")</f>
        <v/>
      </c>
      <c r="C31" s="21" t="str">
        <f>IFERROR(INDEX(صادر_وارد!$A$2:$I$1999,MATCH('كارت صنف'!$A31,صادر_وارد!$AJ$2:$AJ$500,0),2),"")</f>
        <v/>
      </c>
      <c r="D31" s="22" t="str">
        <f>IFERROR(INDEX(صادر_وارد!$A$2:$I$1999,MATCH('كارت صنف'!$A31,صادر_وارد!$AJ$2:$AJ$500,0),3),"")</f>
        <v/>
      </c>
      <c r="E31" s="22" t="str">
        <f>IFERROR(INDEX(صادر_وارد!$A$2:$I$1999,MATCH('كارت صنف'!$A31,صادر_وارد!$AJ$2:$AJ$500,0),4),"")</f>
        <v/>
      </c>
      <c r="F31" s="23" t="str">
        <f>IFERROR(INDEX(صادر_وارد!$A$2:$I$1999,MATCH('كارت صنف'!$A31,صادر_وارد!$AJ$2:$AJ$500,0),5),"")</f>
        <v/>
      </c>
      <c r="G31" s="20" t="str">
        <f>IFERROR(INDEX(صادر_وارد!$A$2:$I$1999,MATCH('كارت صنف'!$A31,صادر_وارد!$AJ$2:$AJ$500,0),6),"")</f>
        <v/>
      </c>
      <c r="H31" s="20" t="str">
        <f>IFERROR(INDEX(صادر_وارد!$A$2:$I$1999,MATCH('كارت صنف'!$A31,صادر_وارد!$AJ$2:$AJ$500,0),7),"")</f>
        <v/>
      </c>
      <c r="I31" s="20" t="str">
        <f>IFERROR(INDEX(صادر_وارد!$A$2:$I$1999,MATCH('كارت صنف'!$A31,صادر_وارد!$AJ$2:$AJ$500,0),8),"")</f>
        <v/>
      </c>
      <c r="J31" s="20" t="str">
        <f>IFERROR(INDEX(صادر_وارد!$A$2:$I$1999,MATCH('كارت صنف'!$A31,صادر_وارد!$AJ$2:$AJ$500,0),9),"")</f>
        <v/>
      </c>
    </row>
    <row r="32" spans="1:10" ht="19.5" thickTop="1" thickBot="1">
      <c r="A32" s="11">
        <v>26</v>
      </c>
      <c r="B32" s="20" t="str">
        <f>IFERROR(INDEX(صادر_وارد!$A$2:$I$1999,MATCH('كارت صنف'!$A32,صادر_وارد!$AJ$2:$AJ$500,0),1),"")</f>
        <v/>
      </c>
      <c r="C32" s="21" t="str">
        <f>IFERROR(INDEX(صادر_وارد!$A$2:$I$1999,MATCH('كارت صنف'!$A32,صادر_وارد!$AJ$2:$AJ$500,0),2),"")</f>
        <v/>
      </c>
      <c r="D32" s="22" t="str">
        <f>IFERROR(INDEX(صادر_وارد!$A$2:$I$1999,MATCH('كارت صنف'!$A32,صادر_وارد!$AJ$2:$AJ$500,0),3),"")</f>
        <v/>
      </c>
      <c r="E32" s="22" t="str">
        <f>IFERROR(INDEX(صادر_وارد!$A$2:$I$1999,MATCH('كارت صنف'!$A32,صادر_وارد!$AJ$2:$AJ$500,0),4),"")</f>
        <v/>
      </c>
      <c r="F32" s="23" t="str">
        <f>IFERROR(INDEX(صادر_وارد!$A$2:$I$1999,MATCH('كارت صنف'!$A32,صادر_وارد!$AJ$2:$AJ$500,0),5),"")</f>
        <v/>
      </c>
      <c r="G32" s="20" t="str">
        <f>IFERROR(INDEX(صادر_وارد!$A$2:$I$1999,MATCH('كارت صنف'!$A32,صادر_وارد!$AJ$2:$AJ$500,0),6),"")</f>
        <v/>
      </c>
      <c r="H32" s="20" t="str">
        <f>IFERROR(INDEX(صادر_وارد!$A$2:$I$1999,MATCH('كارت صنف'!$A32,صادر_وارد!$AJ$2:$AJ$500,0),7),"")</f>
        <v/>
      </c>
      <c r="I32" s="20" t="str">
        <f>IFERROR(INDEX(صادر_وارد!$A$2:$I$1999,MATCH('كارت صنف'!$A32,صادر_وارد!$AJ$2:$AJ$500,0),8),"")</f>
        <v/>
      </c>
      <c r="J32" s="20" t="str">
        <f>IFERROR(INDEX(صادر_وارد!$A$2:$I$1999,MATCH('كارت صنف'!$A32,صادر_وارد!$AJ$2:$AJ$500,0),9),"")</f>
        <v/>
      </c>
    </row>
    <row r="33" spans="1:10" ht="19.5" thickTop="1" thickBot="1">
      <c r="A33" s="11">
        <v>27</v>
      </c>
      <c r="B33" s="20" t="str">
        <f>IFERROR(INDEX(صادر_وارد!$A$2:$I$1999,MATCH('كارت صنف'!$A33,صادر_وارد!$AJ$2:$AJ$500,0),1),"")</f>
        <v/>
      </c>
      <c r="C33" s="21" t="str">
        <f>IFERROR(INDEX(صادر_وارد!$A$2:$I$1999,MATCH('كارت صنف'!$A33,صادر_وارد!$AJ$2:$AJ$500,0),2),"")</f>
        <v/>
      </c>
      <c r="D33" s="22" t="str">
        <f>IFERROR(INDEX(صادر_وارد!$A$2:$I$1999,MATCH('كارت صنف'!$A33,صادر_وارد!$AJ$2:$AJ$500,0),3),"")</f>
        <v/>
      </c>
      <c r="E33" s="22" t="str">
        <f>IFERROR(INDEX(صادر_وارد!$A$2:$I$1999,MATCH('كارت صنف'!$A33,صادر_وارد!$AJ$2:$AJ$500,0),4),"")</f>
        <v/>
      </c>
      <c r="F33" s="23" t="str">
        <f>IFERROR(INDEX(صادر_وارد!$A$2:$I$1999,MATCH('كارت صنف'!$A33,صادر_وارد!$AJ$2:$AJ$500,0),5),"")</f>
        <v/>
      </c>
      <c r="G33" s="20" t="str">
        <f>IFERROR(INDEX(صادر_وارد!$A$2:$I$1999,MATCH('كارت صنف'!$A33,صادر_وارد!$AJ$2:$AJ$500,0),6),"")</f>
        <v/>
      </c>
      <c r="H33" s="20" t="str">
        <f>IFERROR(INDEX(صادر_وارد!$A$2:$I$1999,MATCH('كارت صنف'!$A33,صادر_وارد!$AJ$2:$AJ$500,0),7),"")</f>
        <v/>
      </c>
      <c r="I33" s="20" t="str">
        <f>IFERROR(INDEX(صادر_وارد!$A$2:$I$1999,MATCH('كارت صنف'!$A33,صادر_وارد!$AJ$2:$AJ$500,0),8),"")</f>
        <v/>
      </c>
      <c r="J33" s="20" t="str">
        <f>IFERROR(INDEX(صادر_وارد!$A$2:$I$1999,MATCH('كارت صنف'!$A33,صادر_وارد!$AJ$2:$AJ$500,0),9),"")</f>
        <v/>
      </c>
    </row>
    <row r="34" spans="1:10" ht="19.5" thickTop="1" thickBot="1">
      <c r="A34" s="11">
        <v>28</v>
      </c>
      <c r="B34" s="20" t="str">
        <f>IFERROR(INDEX(صادر_وارد!$A$2:$I$1999,MATCH('كارت صنف'!$A34,صادر_وارد!$AJ$2:$AJ$500,0),1),"")</f>
        <v/>
      </c>
      <c r="C34" s="21" t="str">
        <f>IFERROR(INDEX(صادر_وارد!$A$2:$I$1999,MATCH('كارت صنف'!$A34,صادر_وارد!$AJ$2:$AJ$500,0),2),"")</f>
        <v/>
      </c>
      <c r="D34" s="22" t="str">
        <f>IFERROR(INDEX(صادر_وارد!$A$2:$I$1999,MATCH('كارت صنف'!$A34,صادر_وارد!$AJ$2:$AJ$500,0),3),"")</f>
        <v/>
      </c>
      <c r="E34" s="22" t="str">
        <f>IFERROR(INDEX(صادر_وارد!$A$2:$I$1999,MATCH('كارت صنف'!$A34,صادر_وارد!$AJ$2:$AJ$500,0),4),"")</f>
        <v/>
      </c>
      <c r="F34" s="23" t="str">
        <f>IFERROR(INDEX(صادر_وارد!$A$2:$I$1999,MATCH('كارت صنف'!$A34,صادر_وارد!$AJ$2:$AJ$500,0),5),"")</f>
        <v/>
      </c>
      <c r="G34" s="20" t="str">
        <f>IFERROR(INDEX(صادر_وارد!$A$2:$I$1999,MATCH('كارت صنف'!$A34,صادر_وارد!$AJ$2:$AJ$500,0),6),"")</f>
        <v/>
      </c>
      <c r="H34" s="20" t="str">
        <f>IFERROR(INDEX(صادر_وارد!$A$2:$I$1999,MATCH('كارت صنف'!$A34,صادر_وارد!$AJ$2:$AJ$500,0),7),"")</f>
        <v/>
      </c>
      <c r="I34" s="20" t="str">
        <f>IFERROR(INDEX(صادر_وارد!$A$2:$I$1999,MATCH('كارت صنف'!$A34,صادر_وارد!$AJ$2:$AJ$500,0),8),"")</f>
        <v/>
      </c>
      <c r="J34" s="20" t="str">
        <f>IFERROR(INDEX(صادر_وارد!$A$2:$I$1999,MATCH('كارت صنف'!$A34,صادر_وارد!$AJ$2:$AJ$500,0),9),"")</f>
        <v/>
      </c>
    </row>
    <row r="35" spans="1:10" ht="19.5" thickTop="1" thickBot="1">
      <c r="A35" s="11">
        <v>29</v>
      </c>
      <c r="B35" s="20" t="str">
        <f>IFERROR(INDEX(صادر_وارد!$A$2:$I$1999,MATCH('كارت صنف'!$A35,صادر_وارد!$AJ$2:$AJ$500,0),1),"")</f>
        <v/>
      </c>
      <c r="C35" s="21" t="str">
        <f>IFERROR(INDEX(صادر_وارد!$A$2:$I$1999,MATCH('كارت صنف'!$A35,صادر_وارد!$AJ$2:$AJ$500,0),2),"")</f>
        <v/>
      </c>
      <c r="D35" s="22" t="str">
        <f>IFERROR(INDEX(صادر_وارد!$A$2:$I$1999,MATCH('كارت صنف'!$A35,صادر_وارد!$AJ$2:$AJ$500,0),3),"")</f>
        <v/>
      </c>
      <c r="E35" s="22" t="str">
        <f>IFERROR(INDEX(صادر_وارد!$A$2:$I$1999,MATCH('كارت صنف'!$A35,صادر_وارد!$AJ$2:$AJ$500,0),4),"")</f>
        <v/>
      </c>
      <c r="F35" s="23" t="str">
        <f>IFERROR(INDEX(صادر_وارد!$A$2:$I$1999,MATCH('كارت صنف'!$A35,صادر_وارد!$AJ$2:$AJ$500,0),5),"")</f>
        <v/>
      </c>
      <c r="G35" s="20" t="str">
        <f>IFERROR(INDEX(صادر_وارد!$A$2:$I$1999,MATCH('كارت صنف'!$A35,صادر_وارد!$AJ$2:$AJ$500,0),6),"")</f>
        <v/>
      </c>
      <c r="H35" s="20" t="str">
        <f>IFERROR(INDEX(صادر_وارد!$A$2:$I$1999,MATCH('كارت صنف'!$A35,صادر_وارد!$AJ$2:$AJ$500,0),7),"")</f>
        <v/>
      </c>
      <c r="I35" s="20" t="str">
        <f>IFERROR(INDEX(صادر_وارد!$A$2:$I$1999,MATCH('كارت صنف'!$A35,صادر_وارد!$AJ$2:$AJ$500,0),8),"")</f>
        <v/>
      </c>
      <c r="J35" s="20" t="str">
        <f>IFERROR(INDEX(صادر_وارد!$A$2:$I$1999,MATCH('كارت صنف'!$A35,صادر_وارد!$AJ$2:$AJ$500,0),9),"")</f>
        <v/>
      </c>
    </row>
    <row r="36" spans="1:10" ht="19.5" thickTop="1" thickBot="1">
      <c r="A36" s="11">
        <v>30</v>
      </c>
      <c r="B36" s="20" t="str">
        <f>IFERROR(INDEX(صادر_وارد!$A$2:$I$1999,MATCH('كارت صنف'!$A36,صادر_وارد!$AJ$2:$AJ$500,0),1),"")</f>
        <v/>
      </c>
      <c r="C36" s="21" t="str">
        <f>IFERROR(INDEX(صادر_وارد!$A$2:$I$1999,MATCH('كارت صنف'!$A36,صادر_وارد!$AJ$2:$AJ$500,0),2),"")</f>
        <v/>
      </c>
      <c r="D36" s="22" t="str">
        <f>IFERROR(INDEX(صادر_وارد!$A$2:$I$1999,MATCH('كارت صنف'!$A36,صادر_وارد!$AJ$2:$AJ$500,0),3),"")</f>
        <v/>
      </c>
      <c r="E36" s="22" t="str">
        <f>IFERROR(INDEX(صادر_وارد!$A$2:$I$1999,MATCH('كارت صنف'!$A36,صادر_وارد!$AJ$2:$AJ$500,0),4),"")</f>
        <v/>
      </c>
      <c r="F36" s="23" t="str">
        <f>IFERROR(INDEX(صادر_وارد!$A$2:$I$1999,MATCH('كارت صنف'!$A36,صادر_وارد!$AJ$2:$AJ$500,0),5),"")</f>
        <v/>
      </c>
      <c r="G36" s="20" t="str">
        <f>IFERROR(INDEX(صادر_وارد!$A$2:$I$1999,MATCH('كارت صنف'!$A36,صادر_وارد!$AJ$2:$AJ$500,0),6),"")</f>
        <v/>
      </c>
      <c r="H36" s="20" t="str">
        <f>IFERROR(INDEX(صادر_وارد!$A$2:$I$1999,MATCH('كارت صنف'!$A36,صادر_وارد!$AJ$2:$AJ$500,0),7),"")</f>
        <v/>
      </c>
      <c r="I36" s="20" t="str">
        <f>IFERROR(INDEX(صادر_وارد!$A$2:$I$1999,MATCH('كارت صنف'!$A36,صادر_وارد!$AJ$2:$AJ$500,0),8),"")</f>
        <v/>
      </c>
      <c r="J36" s="20" t="str">
        <f>IFERROR(INDEX(صادر_وارد!$A$2:$I$1999,MATCH('كارت صنف'!$A36,صادر_وارد!$AJ$2:$AJ$500,0),9),"")</f>
        <v/>
      </c>
    </row>
    <row r="37" spans="1:10" ht="19.5" thickTop="1" thickBot="1">
      <c r="A37" s="11">
        <v>31</v>
      </c>
      <c r="B37" s="20" t="str">
        <f>IFERROR(INDEX(صادر_وارد!$A$2:$I$1999,MATCH('كارت صنف'!$A37,صادر_وارد!$AJ$2:$AJ$500,0),1),"")</f>
        <v/>
      </c>
      <c r="C37" s="21" t="str">
        <f>IFERROR(INDEX(صادر_وارد!$A$2:$I$1999,MATCH('كارت صنف'!$A37,صادر_وارد!$AJ$2:$AJ$500,0),2),"")</f>
        <v/>
      </c>
      <c r="D37" s="22" t="str">
        <f>IFERROR(INDEX(صادر_وارد!$A$2:$I$1999,MATCH('كارت صنف'!$A37,صادر_وارد!$AJ$2:$AJ$500,0),3),"")</f>
        <v/>
      </c>
      <c r="E37" s="22" t="str">
        <f>IFERROR(INDEX(صادر_وارد!$A$2:$I$1999,MATCH('كارت صنف'!$A37,صادر_وارد!$AJ$2:$AJ$500,0),4),"")</f>
        <v/>
      </c>
      <c r="F37" s="23" t="str">
        <f>IFERROR(INDEX(صادر_وارد!$A$2:$I$1999,MATCH('كارت صنف'!$A37,صادر_وارد!$AJ$2:$AJ$500,0),5),"")</f>
        <v/>
      </c>
      <c r="G37" s="20" t="str">
        <f>IFERROR(INDEX(صادر_وارد!$A$2:$I$1999,MATCH('كارت صنف'!$A37,صادر_وارد!$AJ$2:$AJ$500,0),6),"")</f>
        <v/>
      </c>
      <c r="H37" s="20" t="str">
        <f>IFERROR(INDEX(صادر_وارد!$A$2:$I$1999,MATCH('كارت صنف'!$A37,صادر_وارد!$AJ$2:$AJ$500,0),7),"")</f>
        <v/>
      </c>
      <c r="I37" s="20" t="str">
        <f>IFERROR(INDEX(صادر_وارد!$A$2:$I$1999,MATCH('كارت صنف'!$A37,صادر_وارد!$AJ$2:$AJ$500,0),8),"")</f>
        <v/>
      </c>
      <c r="J37" s="20" t="str">
        <f>IFERROR(INDEX(صادر_وارد!$A$2:$I$1999,MATCH('كارت صنف'!$A37,صادر_وارد!$AJ$2:$AJ$500,0),9),"")</f>
        <v/>
      </c>
    </row>
    <row r="38" spans="1:10" ht="19.5" thickTop="1" thickBot="1">
      <c r="A38" s="11">
        <v>32</v>
      </c>
      <c r="B38" s="20" t="str">
        <f>IFERROR(INDEX(صادر_وارد!$A$2:$I$1999,MATCH('كارت صنف'!$A38,صادر_وارد!$AJ$2:$AJ$500,0),1),"")</f>
        <v/>
      </c>
      <c r="C38" s="21" t="str">
        <f>IFERROR(INDEX(صادر_وارد!$A$2:$I$1999,MATCH('كارت صنف'!$A38,صادر_وارد!$AJ$2:$AJ$500,0),2),"")</f>
        <v/>
      </c>
      <c r="D38" s="22" t="str">
        <f>IFERROR(INDEX(صادر_وارد!$A$2:$I$1999,MATCH('كارت صنف'!$A38,صادر_وارد!$AJ$2:$AJ$500,0),3),"")</f>
        <v/>
      </c>
      <c r="E38" s="22" t="str">
        <f>IFERROR(INDEX(صادر_وارد!$A$2:$I$1999,MATCH('كارت صنف'!$A38,صادر_وارد!$AJ$2:$AJ$500,0),4),"")</f>
        <v/>
      </c>
      <c r="F38" s="23" t="str">
        <f>IFERROR(INDEX(صادر_وارد!$A$2:$I$1999,MATCH('كارت صنف'!$A38,صادر_وارد!$AJ$2:$AJ$500,0),5),"")</f>
        <v/>
      </c>
      <c r="G38" s="20" t="str">
        <f>IFERROR(INDEX(صادر_وارد!$A$2:$I$1999,MATCH('كارت صنف'!$A38,صادر_وارد!$AJ$2:$AJ$500,0),6),"")</f>
        <v/>
      </c>
      <c r="H38" s="20" t="str">
        <f>IFERROR(INDEX(صادر_وارد!$A$2:$I$1999,MATCH('كارت صنف'!$A38,صادر_وارد!$AJ$2:$AJ$500,0),7),"")</f>
        <v/>
      </c>
      <c r="I38" s="20" t="str">
        <f>IFERROR(INDEX(صادر_وارد!$A$2:$I$1999,MATCH('كارت صنف'!$A38,صادر_وارد!$AJ$2:$AJ$500,0),8),"")</f>
        <v/>
      </c>
      <c r="J38" s="20" t="str">
        <f>IFERROR(INDEX(صادر_وارد!$A$2:$I$1999,MATCH('كارت صنف'!$A38,صادر_وارد!$AJ$2:$AJ$500,0),9),"")</f>
        <v/>
      </c>
    </row>
    <row r="39" spans="1:10" ht="19.5" thickTop="1" thickBot="1">
      <c r="A39" s="11">
        <v>33</v>
      </c>
      <c r="B39" s="20" t="str">
        <f>IFERROR(INDEX(صادر_وارد!$A$2:$I$1999,MATCH('كارت صنف'!$A39,صادر_وارد!$AJ$2:$AJ$500,0),1),"")</f>
        <v/>
      </c>
      <c r="C39" s="21" t="str">
        <f>IFERROR(INDEX(صادر_وارد!$A$2:$I$1999,MATCH('كارت صنف'!$A39,صادر_وارد!$AJ$2:$AJ$500,0),2),"")</f>
        <v/>
      </c>
      <c r="D39" s="22" t="str">
        <f>IFERROR(INDEX(صادر_وارد!$A$2:$I$1999,MATCH('كارت صنف'!$A39,صادر_وارد!$AJ$2:$AJ$500,0),3),"")</f>
        <v/>
      </c>
      <c r="E39" s="22" t="str">
        <f>IFERROR(INDEX(صادر_وارد!$A$2:$I$1999,MATCH('كارت صنف'!$A39,صادر_وارد!$AJ$2:$AJ$500,0),4),"")</f>
        <v/>
      </c>
      <c r="F39" s="23" t="str">
        <f>IFERROR(INDEX(صادر_وارد!$A$2:$I$1999,MATCH('كارت صنف'!$A39,صادر_وارد!$AJ$2:$AJ$500,0),5),"")</f>
        <v/>
      </c>
      <c r="G39" s="20" t="str">
        <f>IFERROR(INDEX(صادر_وارد!$A$2:$I$1999,MATCH('كارت صنف'!$A39,صادر_وارد!$AJ$2:$AJ$500,0),6),"")</f>
        <v/>
      </c>
      <c r="H39" s="20" t="str">
        <f>IFERROR(INDEX(صادر_وارد!$A$2:$I$1999,MATCH('كارت صنف'!$A39,صادر_وارد!$AJ$2:$AJ$500,0),7),"")</f>
        <v/>
      </c>
      <c r="I39" s="20" t="str">
        <f>IFERROR(INDEX(صادر_وارد!$A$2:$I$1999,MATCH('كارت صنف'!$A39,صادر_وارد!$AJ$2:$AJ$500,0),8),"")</f>
        <v/>
      </c>
      <c r="J39" s="20" t="str">
        <f>IFERROR(INDEX(صادر_وارد!$A$2:$I$1999,MATCH('كارت صنف'!$A39,صادر_وارد!$AJ$2:$AJ$500,0),9),"")</f>
        <v/>
      </c>
    </row>
    <row r="40" spans="1:10" ht="19.5" thickTop="1" thickBot="1">
      <c r="A40" s="11">
        <v>34</v>
      </c>
      <c r="B40" s="20" t="str">
        <f>IFERROR(INDEX(صادر_وارد!$A$2:$I$1999,MATCH('كارت صنف'!$A40,صادر_وارد!$AJ$2:$AJ$500,0),1),"")</f>
        <v/>
      </c>
      <c r="C40" s="21" t="str">
        <f>IFERROR(INDEX(صادر_وارد!$A$2:$I$1999,MATCH('كارت صنف'!$A40,صادر_وارد!$AJ$2:$AJ$500,0),2),"")</f>
        <v/>
      </c>
      <c r="D40" s="22" t="str">
        <f>IFERROR(INDEX(صادر_وارد!$A$2:$I$1999,MATCH('كارت صنف'!$A40,صادر_وارد!$AJ$2:$AJ$500,0),3),"")</f>
        <v/>
      </c>
      <c r="E40" s="22" t="str">
        <f>IFERROR(INDEX(صادر_وارد!$A$2:$I$1999,MATCH('كارت صنف'!$A40,صادر_وارد!$AJ$2:$AJ$500,0),4),"")</f>
        <v/>
      </c>
      <c r="F40" s="23" t="str">
        <f>IFERROR(INDEX(صادر_وارد!$A$2:$I$1999,MATCH('كارت صنف'!$A40,صادر_وارد!$AJ$2:$AJ$500,0),5),"")</f>
        <v/>
      </c>
      <c r="G40" s="20" t="str">
        <f>IFERROR(INDEX(صادر_وارد!$A$2:$I$1999,MATCH('كارت صنف'!$A40,صادر_وارد!$AJ$2:$AJ$500,0),6),"")</f>
        <v/>
      </c>
      <c r="H40" s="20" t="str">
        <f>IFERROR(INDEX(صادر_وارد!$A$2:$I$1999,MATCH('كارت صنف'!$A40,صادر_وارد!$AJ$2:$AJ$500,0),7),"")</f>
        <v/>
      </c>
      <c r="I40" s="20" t="str">
        <f>IFERROR(INDEX(صادر_وارد!$A$2:$I$1999,MATCH('كارت صنف'!$A40,صادر_وارد!$AJ$2:$AJ$500,0),8),"")</f>
        <v/>
      </c>
      <c r="J40" s="20" t="str">
        <f>IFERROR(INDEX(صادر_وارد!$A$2:$I$1999,MATCH('كارت صنف'!$A40,صادر_وارد!$AJ$2:$AJ$500,0),9),"")</f>
        <v/>
      </c>
    </row>
    <row r="41" spans="1:10" ht="19.5" thickTop="1" thickBot="1">
      <c r="A41" s="11">
        <v>35</v>
      </c>
      <c r="B41" s="20" t="str">
        <f>IFERROR(INDEX(صادر_وارد!$A$2:$I$1999,MATCH('كارت صنف'!$A41,صادر_وارد!$AJ$2:$AJ$500,0),1),"")</f>
        <v/>
      </c>
      <c r="C41" s="21" t="str">
        <f>IFERROR(INDEX(صادر_وارد!$A$2:$I$1999,MATCH('كارت صنف'!$A41,صادر_وارد!$AJ$2:$AJ$500,0),2),"")</f>
        <v/>
      </c>
      <c r="D41" s="22" t="str">
        <f>IFERROR(INDEX(صادر_وارد!$A$2:$I$1999,MATCH('كارت صنف'!$A41,صادر_وارد!$AJ$2:$AJ$500,0),3),"")</f>
        <v/>
      </c>
      <c r="E41" s="22" t="str">
        <f>IFERROR(INDEX(صادر_وارد!$A$2:$I$1999,MATCH('كارت صنف'!$A41,صادر_وارد!$AJ$2:$AJ$500,0),4),"")</f>
        <v/>
      </c>
      <c r="F41" s="23" t="str">
        <f>IFERROR(INDEX(صادر_وارد!$A$2:$I$1999,MATCH('كارت صنف'!$A41,صادر_وارد!$AJ$2:$AJ$500,0),5),"")</f>
        <v/>
      </c>
      <c r="G41" s="20" t="str">
        <f>IFERROR(INDEX(صادر_وارد!$A$2:$I$1999,MATCH('كارت صنف'!$A41,صادر_وارد!$AJ$2:$AJ$500,0),6),"")</f>
        <v/>
      </c>
      <c r="H41" s="20" t="str">
        <f>IFERROR(INDEX(صادر_وارد!$A$2:$I$1999,MATCH('كارت صنف'!$A41,صادر_وارد!$AJ$2:$AJ$500,0),7),"")</f>
        <v/>
      </c>
      <c r="I41" s="20" t="str">
        <f>IFERROR(INDEX(صادر_وارد!$A$2:$I$1999,MATCH('كارت صنف'!$A41,صادر_وارد!$AJ$2:$AJ$500,0),8),"")</f>
        <v/>
      </c>
      <c r="J41" s="20" t="str">
        <f>IFERROR(INDEX(صادر_وارد!$A$2:$I$1999,MATCH('كارت صنف'!$A41,صادر_وارد!$AJ$2:$AJ$500,0),9),"")</f>
        <v/>
      </c>
    </row>
    <row r="42" spans="1:10" ht="19.5" thickTop="1" thickBot="1">
      <c r="A42" s="11">
        <v>36</v>
      </c>
      <c r="B42" s="20" t="str">
        <f>IFERROR(INDEX(صادر_وارد!$A$2:$I$1999,MATCH('كارت صنف'!$A42,صادر_وارد!$AJ$2:$AJ$500,0),1),"")</f>
        <v/>
      </c>
      <c r="C42" s="21" t="str">
        <f>IFERROR(INDEX(صادر_وارد!$A$2:$I$1999,MATCH('كارت صنف'!$A42,صادر_وارد!$AJ$2:$AJ$500,0),2),"")</f>
        <v/>
      </c>
      <c r="D42" s="22" t="str">
        <f>IFERROR(INDEX(صادر_وارد!$A$2:$I$1999,MATCH('كارت صنف'!$A42,صادر_وارد!$AJ$2:$AJ$500,0),3),"")</f>
        <v/>
      </c>
      <c r="E42" s="22" t="str">
        <f>IFERROR(INDEX(صادر_وارد!$A$2:$I$1999,MATCH('كارت صنف'!$A42,صادر_وارد!$AJ$2:$AJ$500,0),4),"")</f>
        <v/>
      </c>
      <c r="F42" s="23" t="str">
        <f>IFERROR(INDEX(صادر_وارد!$A$2:$I$1999,MATCH('كارت صنف'!$A42,صادر_وارد!$AJ$2:$AJ$500,0),5),"")</f>
        <v/>
      </c>
      <c r="G42" s="20" t="str">
        <f>IFERROR(INDEX(صادر_وارد!$A$2:$I$1999,MATCH('كارت صنف'!$A42,صادر_وارد!$AJ$2:$AJ$500,0),6),"")</f>
        <v/>
      </c>
      <c r="H42" s="20" t="str">
        <f>IFERROR(INDEX(صادر_وارد!$A$2:$I$1999,MATCH('كارت صنف'!$A42,صادر_وارد!$AJ$2:$AJ$500,0),7),"")</f>
        <v/>
      </c>
      <c r="I42" s="20" t="str">
        <f>IFERROR(INDEX(صادر_وارد!$A$2:$I$1999,MATCH('كارت صنف'!$A42,صادر_وارد!$AJ$2:$AJ$500,0),8),"")</f>
        <v/>
      </c>
      <c r="J42" s="20" t="str">
        <f>IFERROR(INDEX(صادر_وارد!$A$2:$I$1999,MATCH('كارت صنف'!$A42,صادر_وارد!$AJ$2:$AJ$500,0),9),"")</f>
        <v/>
      </c>
    </row>
    <row r="43" spans="1:10" ht="19.5" thickTop="1" thickBot="1">
      <c r="A43" s="11">
        <v>37</v>
      </c>
      <c r="B43" s="20" t="str">
        <f>IFERROR(INDEX(صادر_وارد!$A$2:$I$1999,MATCH('كارت صنف'!$A43,صادر_وارد!$AJ$2:$AJ$500,0),1),"")</f>
        <v/>
      </c>
      <c r="C43" s="21" t="str">
        <f>IFERROR(INDEX(صادر_وارد!$A$2:$I$1999,MATCH('كارت صنف'!$A43,صادر_وارد!$AJ$2:$AJ$500,0),2),"")</f>
        <v/>
      </c>
      <c r="D43" s="22" t="str">
        <f>IFERROR(INDEX(صادر_وارد!$A$2:$I$1999,MATCH('كارت صنف'!$A43,صادر_وارد!$AJ$2:$AJ$500,0),3),"")</f>
        <v/>
      </c>
      <c r="E43" s="22" t="str">
        <f>IFERROR(INDEX(صادر_وارد!$A$2:$I$1999,MATCH('كارت صنف'!$A43,صادر_وارد!$AJ$2:$AJ$500,0),4),"")</f>
        <v/>
      </c>
      <c r="F43" s="23" t="str">
        <f>IFERROR(INDEX(صادر_وارد!$A$2:$I$1999,MATCH('كارت صنف'!$A43,صادر_وارد!$AJ$2:$AJ$500,0),5),"")</f>
        <v/>
      </c>
      <c r="G43" s="20" t="str">
        <f>IFERROR(INDEX(صادر_وارد!$A$2:$I$1999,MATCH('كارت صنف'!$A43,صادر_وارد!$AJ$2:$AJ$500,0),6),"")</f>
        <v/>
      </c>
      <c r="H43" s="20" t="str">
        <f>IFERROR(INDEX(صادر_وارد!$A$2:$I$1999,MATCH('كارت صنف'!$A43,صادر_وارد!$AJ$2:$AJ$500,0),7),"")</f>
        <v/>
      </c>
      <c r="I43" s="20" t="str">
        <f>IFERROR(INDEX(صادر_وارد!$A$2:$I$1999,MATCH('كارت صنف'!$A43,صادر_وارد!$AJ$2:$AJ$500,0),8),"")</f>
        <v/>
      </c>
      <c r="J43" s="20" t="str">
        <f>IFERROR(INDEX(صادر_وارد!$A$2:$I$1999,MATCH('كارت صنف'!$A43,صادر_وارد!$AJ$2:$AJ$500,0),9),"")</f>
        <v/>
      </c>
    </row>
    <row r="44" spans="1:10" ht="19.5" thickTop="1" thickBot="1">
      <c r="A44" s="11">
        <v>38</v>
      </c>
      <c r="B44" s="20" t="str">
        <f>IFERROR(INDEX(صادر_وارد!$A$2:$I$1999,MATCH('كارت صنف'!$A44,صادر_وارد!$AJ$2:$AJ$500,0),1),"")</f>
        <v/>
      </c>
      <c r="C44" s="21" t="str">
        <f>IFERROR(INDEX(صادر_وارد!$A$2:$I$1999,MATCH('كارت صنف'!$A44,صادر_وارد!$AJ$2:$AJ$500,0),2),"")</f>
        <v/>
      </c>
      <c r="D44" s="22" t="str">
        <f>IFERROR(INDEX(صادر_وارد!$A$2:$I$1999,MATCH('كارت صنف'!$A44,صادر_وارد!$AJ$2:$AJ$500,0),3),"")</f>
        <v/>
      </c>
      <c r="E44" s="22" t="str">
        <f>IFERROR(INDEX(صادر_وارد!$A$2:$I$1999,MATCH('كارت صنف'!$A44,صادر_وارد!$AJ$2:$AJ$500,0),4),"")</f>
        <v/>
      </c>
      <c r="F44" s="23" t="str">
        <f>IFERROR(INDEX(صادر_وارد!$A$2:$I$1999,MATCH('كارت صنف'!$A44,صادر_وارد!$AJ$2:$AJ$500,0),5),"")</f>
        <v/>
      </c>
      <c r="G44" s="20" t="str">
        <f>IFERROR(INDEX(صادر_وارد!$A$2:$I$1999,MATCH('كارت صنف'!$A44,صادر_وارد!$AJ$2:$AJ$500,0),6),"")</f>
        <v/>
      </c>
      <c r="H44" s="20" t="str">
        <f>IFERROR(INDEX(صادر_وارد!$A$2:$I$1999,MATCH('كارت صنف'!$A44,صادر_وارد!$AJ$2:$AJ$500,0),7),"")</f>
        <v/>
      </c>
      <c r="I44" s="20" t="str">
        <f>IFERROR(INDEX(صادر_وارد!$A$2:$I$1999,MATCH('كارت صنف'!$A44,صادر_وارد!$AJ$2:$AJ$500,0),8),"")</f>
        <v/>
      </c>
      <c r="J44" s="20" t="str">
        <f>IFERROR(INDEX(صادر_وارد!$A$2:$I$1999,MATCH('كارت صنف'!$A44,صادر_وارد!$AJ$2:$AJ$500,0),9),"")</f>
        <v/>
      </c>
    </row>
    <row r="45" spans="1:10" ht="19.5" thickTop="1" thickBot="1">
      <c r="A45" s="11">
        <v>39</v>
      </c>
      <c r="B45" s="20" t="str">
        <f>IFERROR(INDEX(صادر_وارد!$A$2:$I$1999,MATCH('كارت صنف'!$A45,صادر_وارد!$AJ$2:$AJ$500,0),1),"")</f>
        <v/>
      </c>
      <c r="C45" s="21" t="str">
        <f>IFERROR(INDEX(صادر_وارد!$A$2:$I$1999,MATCH('كارت صنف'!$A45,صادر_وارد!$AJ$2:$AJ$500,0),2),"")</f>
        <v/>
      </c>
      <c r="D45" s="22" t="str">
        <f>IFERROR(INDEX(صادر_وارد!$A$2:$I$1999,MATCH('كارت صنف'!$A45,صادر_وارد!$AJ$2:$AJ$500,0),3),"")</f>
        <v/>
      </c>
      <c r="E45" s="22" t="str">
        <f>IFERROR(INDEX(صادر_وارد!$A$2:$I$1999,MATCH('كارت صنف'!$A45,صادر_وارد!$AJ$2:$AJ$500,0),4),"")</f>
        <v/>
      </c>
      <c r="F45" s="23" t="str">
        <f>IFERROR(INDEX(صادر_وارد!$A$2:$I$1999,MATCH('كارت صنف'!$A45,صادر_وارد!$AJ$2:$AJ$500,0),5),"")</f>
        <v/>
      </c>
      <c r="G45" s="20" t="str">
        <f>IFERROR(INDEX(صادر_وارد!$A$2:$I$1999,MATCH('كارت صنف'!$A45,صادر_وارد!$AJ$2:$AJ$500,0),6),"")</f>
        <v/>
      </c>
      <c r="H45" s="20" t="str">
        <f>IFERROR(INDEX(صادر_وارد!$A$2:$I$1999,MATCH('كارت صنف'!$A45,صادر_وارد!$AJ$2:$AJ$500,0),7),"")</f>
        <v/>
      </c>
      <c r="I45" s="20" t="str">
        <f>IFERROR(INDEX(صادر_وارد!$A$2:$I$1999,MATCH('كارت صنف'!$A45,صادر_وارد!$AJ$2:$AJ$500,0),8),"")</f>
        <v/>
      </c>
      <c r="J45" s="20" t="str">
        <f>IFERROR(INDEX(صادر_وارد!$A$2:$I$1999,MATCH('كارت صنف'!$A45,صادر_وارد!$AJ$2:$AJ$500,0),9),"")</f>
        <v/>
      </c>
    </row>
    <row r="46" spans="1:10" ht="19.5" thickTop="1" thickBot="1">
      <c r="A46" s="11">
        <v>40</v>
      </c>
      <c r="B46" s="20" t="str">
        <f>IFERROR(INDEX(صادر_وارد!$A$2:$I$1999,MATCH('كارت صنف'!$A46,صادر_وارد!$AJ$2:$AJ$500,0),1),"")</f>
        <v/>
      </c>
      <c r="C46" s="21" t="str">
        <f>IFERROR(INDEX(صادر_وارد!$A$2:$I$1999,MATCH('كارت صنف'!$A46,صادر_وارد!$AJ$2:$AJ$500,0),2),"")</f>
        <v/>
      </c>
      <c r="D46" s="22" t="str">
        <f>IFERROR(INDEX(صادر_وارد!$A$2:$I$1999,MATCH('كارت صنف'!$A46,صادر_وارد!$AJ$2:$AJ$500,0),3),"")</f>
        <v/>
      </c>
      <c r="E46" s="22" t="str">
        <f>IFERROR(INDEX(صادر_وارد!$A$2:$I$1999,MATCH('كارت صنف'!$A46,صادر_وارد!$AJ$2:$AJ$500,0),4),"")</f>
        <v/>
      </c>
      <c r="F46" s="23" t="str">
        <f>IFERROR(INDEX(صادر_وارد!$A$2:$I$1999,MATCH('كارت صنف'!$A46,صادر_وارد!$AJ$2:$AJ$500,0),5),"")</f>
        <v/>
      </c>
      <c r="G46" s="20" t="str">
        <f>IFERROR(INDEX(صادر_وارد!$A$2:$I$1999,MATCH('كارت صنف'!$A46,صادر_وارد!$AJ$2:$AJ$500,0),6),"")</f>
        <v/>
      </c>
      <c r="H46" s="20" t="str">
        <f>IFERROR(INDEX(صادر_وارد!$A$2:$I$1999,MATCH('كارت صنف'!$A46,صادر_وارد!$AJ$2:$AJ$500,0),7),"")</f>
        <v/>
      </c>
      <c r="I46" s="20" t="str">
        <f>IFERROR(INDEX(صادر_وارد!$A$2:$I$1999,MATCH('كارت صنف'!$A46,صادر_وارد!$AJ$2:$AJ$500,0),8),"")</f>
        <v/>
      </c>
      <c r="J46" s="20" t="str">
        <f>IFERROR(INDEX(صادر_وارد!$A$2:$I$1999,MATCH('كارت صنف'!$A46,صادر_وارد!$AJ$2:$AJ$500,0),9),"")</f>
        <v/>
      </c>
    </row>
    <row r="47" spans="1:10" ht="19.5" thickTop="1" thickBot="1">
      <c r="A47" s="11">
        <v>41</v>
      </c>
      <c r="B47" s="20" t="str">
        <f>IFERROR(INDEX(صادر_وارد!$A$2:$I$1999,MATCH('كارت صنف'!$A47,صادر_وارد!$AJ$2:$AJ$500,0),1),"")</f>
        <v/>
      </c>
      <c r="C47" s="21" t="str">
        <f>IFERROR(INDEX(صادر_وارد!$A$2:$I$1999,MATCH('كارت صنف'!$A47,صادر_وارد!$AJ$2:$AJ$500,0),2),"")</f>
        <v/>
      </c>
      <c r="D47" s="22" t="str">
        <f>IFERROR(INDEX(صادر_وارد!$A$2:$I$1999,MATCH('كارت صنف'!$A47,صادر_وارد!$AJ$2:$AJ$500,0),3),"")</f>
        <v/>
      </c>
      <c r="E47" s="22" t="str">
        <f>IFERROR(INDEX(صادر_وارد!$A$2:$I$1999,MATCH('كارت صنف'!$A47,صادر_وارد!$AJ$2:$AJ$500,0),4),"")</f>
        <v/>
      </c>
      <c r="F47" s="23" t="str">
        <f>IFERROR(INDEX(صادر_وارد!$A$2:$I$1999,MATCH('كارت صنف'!$A47,صادر_وارد!$AJ$2:$AJ$500,0),5),"")</f>
        <v/>
      </c>
      <c r="G47" s="20" t="str">
        <f>IFERROR(INDEX(صادر_وارد!$A$2:$I$1999,MATCH('كارت صنف'!$A47,صادر_وارد!$AJ$2:$AJ$500,0),6),"")</f>
        <v/>
      </c>
      <c r="H47" s="20" t="str">
        <f>IFERROR(INDEX(صادر_وارد!$A$2:$I$1999,MATCH('كارت صنف'!$A47,صادر_وارد!$AJ$2:$AJ$500,0),7),"")</f>
        <v/>
      </c>
      <c r="I47" s="20" t="str">
        <f>IFERROR(INDEX(صادر_وارد!$A$2:$I$1999,MATCH('كارت صنف'!$A47,صادر_وارد!$AJ$2:$AJ$500,0),8),"")</f>
        <v/>
      </c>
      <c r="J47" s="20" t="str">
        <f>IFERROR(INDEX(صادر_وارد!$A$2:$I$1999,MATCH('كارت صنف'!$A47,صادر_وارد!$AJ$2:$AJ$500,0),9),"")</f>
        <v/>
      </c>
    </row>
    <row r="48" spans="1:10" ht="19.5" thickTop="1" thickBot="1">
      <c r="A48" s="11">
        <v>42</v>
      </c>
      <c r="B48" s="20" t="str">
        <f>IFERROR(INDEX(صادر_وارد!$A$2:$I$1999,MATCH('كارت صنف'!$A48,صادر_وارد!$AJ$2:$AJ$500,0),1),"")</f>
        <v/>
      </c>
      <c r="C48" s="21" t="str">
        <f>IFERROR(INDEX(صادر_وارد!$A$2:$I$1999,MATCH('كارت صنف'!$A48,صادر_وارد!$AJ$2:$AJ$500,0),2),"")</f>
        <v/>
      </c>
      <c r="D48" s="22" t="str">
        <f>IFERROR(INDEX(صادر_وارد!$A$2:$I$1999,MATCH('كارت صنف'!$A48,صادر_وارد!$AJ$2:$AJ$500,0),3),"")</f>
        <v/>
      </c>
      <c r="E48" s="22" t="str">
        <f>IFERROR(INDEX(صادر_وارد!$A$2:$I$1999,MATCH('كارت صنف'!$A48,صادر_وارد!$AJ$2:$AJ$500,0),4),"")</f>
        <v/>
      </c>
      <c r="F48" s="23" t="str">
        <f>IFERROR(INDEX(صادر_وارد!$A$2:$I$1999,MATCH('كارت صنف'!$A48,صادر_وارد!$AJ$2:$AJ$500,0),5),"")</f>
        <v/>
      </c>
      <c r="G48" s="20" t="str">
        <f>IFERROR(INDEX(صادر_وارد!$A$2:$I$1999,MATCH('كارت صنف'!$A48,صادر_وارد!$AJ$2:$AJ$500,0),6),"")</f>
        <v/>
      </c>
      <c r="H48" s="20" t="str">
        <f>IFERROR(INDEX(صادر_وارد!$A$2:$I$1999,MATCH('كارت صنف'!$A48,صادر_وارد!$AJ$2:$AJ$500,0),7),"")</f>
        <v/>
      </c>
      <c r="I48" s="20" t="str">
        <f>IFERROR(INDEX(صادر_وارد!$A$2:$I$1999,MATCH('كارت صنف'!$A48,صادر_وارد!$AJ$2:$AJ$500,0),8),"")</f>
        <v/>
      </c>
      <c r="J48" s="20" t="str">
        <f>IFERROR(INDEX(صادر_وارد!$A$2:$I$1999,MATCH('كارت صنف'!$A48,صادر_وارد!$AJ$2:$AJ$500,0),9),"")</f>
        <v/>
      </c>
    </row>
    <row r="49" spans="1:10" ht="19.5" thickTop="1" thickBot="1">
      <c r="A49" s="11">
        <v>43</v>
      </c>
      <c r="B49" s="20" t="str">
        <f>IFERROR(INDEX(صادر_وارد!$A$2:$I$1999,MATCH('كارت صنف'!$A49,صادر_وارد!$AJ$2:$AJ$500,0),1),"")</f>
        <v/>
      </c>
      <c r="C49" s="21" t="str">
        <f>IFERROR(INDEX(صادر_وارد!$A$2:$I$1999,MATCH('كارت صنف'!$A49,صادر_وارد!$AJ$2:$AJ$500,0),2),"")</f>
        <v/>
      </c>
      <c r="D49" s="22" t="str">
        <f>IFERROR(INDEX(صادر_وارد!$A$2:$I$1999,MATCH('كارت صنف'!$A49,صادر_وارد!$AJ$2:$AJ$500,0),3),"")</f>
        <v/>
      </c>
      <c r="E49" s="22" t="str">
        <f>IFERROR(INDEX(صادر_وارد!$A$2:$I$1999,MATCH('كارت صنف'!$A49,صادر_وارد!$AJ$2:$AJ$500,0),4),"")</f>
        <v/>
      </c>
      <c r="F49" s="23" t="str">
        <f>IFERROR(INDEX(صادر_وارد!$A$2:$I$1999,MATCH('كارت صنف'!$A49,صادر_وارد!$AJ$2:$AJ$500,0),5),"")</f>
        <v/>
      </c>
      <c r="G49" s="20" t="str">
        <f>IFERROR(INDEX(صادر_وارد!$A$2:$I$1999,MATCH('كارت صنف'!$A49,صادر_وارد!$AJ$2:$AJ$500,0),6),"")</f>
        <v/>
      </c>
      <c r="H49" s="20" t="str">
        <f>IFERROR(INDEX(صادر_وارد!$A$2:$I$1999,MATCH('كارت صنف'!$A49,صادر_وارد!$AJ$2:$AJ$500,0),7),"")</f>
        <v/>
      </c>
      <c r="I49" s="20" t="str">
        <f>IFERROR(INDEX(صادر_وارد!$A$2:$I$1999,MATCH('كارت صنف'!$A49,صادر_وارد!$AJ$2:$AJ$500,0),8),"")</f>
        <v/>
      </c>
      <c r="J49" s="20" t="str">
        <f>IFERROR(INDEX(صادر_وارد!$A$2:$I$1999,MATCH('كارت صنف'!$A49,صادر_وارد!$AJ$2:$AJ$500,0),9),"")</f>
        <v/>
      </c>
    </row>
    <row r="50" spans="1:10" ht="19.5" thickTop="1" thickBot="1">
      <c r="A50" s="11">
        <v>44</v>
      </c>
      <c r="B50" s="20" t="str">
        <f>IFERROR(INDEX(صادر_وارد!$A$2:$I$1999,MATCH('كارت صنف'!$A50,صادر_وارد!$AJ$2:$AJ$500,0),1),"")</f>
        <v/>
      </c>
      <c r="C50" s="21" t="str">
        <f>IFERROR(INDEX(صادر_وارد!$A$2:$I$1999,MATCH('كارت صنف'!$A50,صادر_وارد!$AJ$2:$AJ$500,0),2),"")</f>
        <v/>
      </c>
      <c r="D50" s="22" t="str">
        <f>IFERROR(INDEX(صادر_وارد!$A$2:$I$1999,MATCH('كارت صنف'!$A50,صادر_وارد!$AJ$2:$AJ$500,0),3),"")</f>
        <v/>
      </c>
      <c r="E50" s="22" t="str">
        <f>IFERROR(INDEX(صادر_وارد!$A$2:$I$1999,MATCH('كارت صنف'!$A50,صادر_وارد!$AJ$2:$AJ$500,0),4),"")</f>
        <v/>
      </c>
      <c r="F50" s="23" t="str">
        <f>IFERROR(INDEX(صادر_وارد!$A$2:$I$1999,MATCH('كارت صنف'!$A50,صادر_وارد!$AJ$2:$AJ$500,0),5),"")</f>
        <v/>
      </c>
      <c r="G50" s="20" t="str">
        <f>IFERROR(INDEX(صادر_وارد!$A$2:$I$1999,MATCH('كارت صنف'!$A50,صادر_وارد!$AJ$2:$AJ$500,0),6),"")</f>
        <v/>
      </c>
      <c r="H50" s="20" t="str">
        <f>IFERROR(INDEX(صادر_وارد!$A$2:$I$1999,MATCH('كارت صنف'!$A50,صادر_وارد!$AJ$2:$AJ$500,0),7),"")</f>
        <v/>
      </c>
      <c r="I50" s="20" t="str">
        <f>IFERROR(INDEX(صادر_وارد!$A$2:$I$1999,MATCH('كارت صنف'!$A50,صادر_وارد!$AJ$2:$AJ$500,0),8),"")</f>
        <v/>
      </c>
      <c r="J50" s="20" t="str">
        <f>IFERROR(INDEX(صادر_وارد!$A$2:$I$1999,MATCH('كارت صنف'!$A50,صادر_وارد!$AJ$2:$AJ$500,0),9),"")</f>
        <v/>
      </c>
    </row>
    <row r="51" spans="1:10" ht="19.5" thickTop="1" thickBot="1">
      <c r="A51" s="11">
        <v>45</v>
      </c>
      <c r="B51" s="20" t="str">
        <f>IFERROR(INDEX(صادر_وارد!$A$2:$I$1999,MATCH('كارت صنف'!$A51,صادر_وارد!$AJ$2:$AJ$500,0),1),"")</f>
        <v/>
      </c>
      <c r="C51" s="21" t="str">
        <f>IFERROR(INDEX(صادر_وارد!$A$2:$I$1999,MATCH('كارت صنف'!$A51,صادر_وارد!$AJ$2:$AJ$500,0),2),"")</f>
        <v/>
      </c>
      <c r="D51" s="22" t="str">
        <f>IFERROR(INDEX(صادر_وارد!$A$2:$I$1999,MATCH('كارت صنف'!$A51,صادر_وارد!$AJ$2:$AJ$500,0),3),"")</f>
        <v/>
      </c>
      <c r="E51" s="22" t="str">
        <f>IFERROR(INDEX(صادر_وارد!$A$2:$I$1999,MATCH('كارت صنف'!$A51,صادر_وارد!$AJ$2:$AJ$500,0),4),"")</f>
        <v/>
      </c>
      <c r="F51" s="23" t="str">
        <f>IFERROR(INDEX(صادر_وارد!$A$2:$I$1999,MATCH('كارت صنف'!$A51,صادر_وارد!$AJ$2:$AJ$500,0),5),"")</f>
        <v/>
      </c>
      <c r="G51" s="20" t="str">
        <f>IFERROR(INDEX(صادر_وارد!$A$2:$I$1999,MATCH('كارت صنف'!$A51,صادر_وارد!$AJ$2:$AJ$500,0),6),"")</f>
        <v/>
      </c>
      <c r="H51" s="20" t="str">
        <f>IFERROR(INDEX(صادر_وارد!$A$2:$I$1999,MATCH('كارت صنف'!$A51,صادر_وارد!$AJ$2:$AJ$500,0),7),"")</f>
        <v/>
      </c>
      <c r="I51" s="20" t="str">
        <f>IFERROR(INDEX(صادر_وارد!$A$2:$I$1999,MATCH('كارت صنف'!$A51,صادر_وارد!$AJ$2:$AJ$500,0),8),"")</f>
        <v/>
      </c>
      <c r="J51" s="20" t="str">
        <f>IFERROR(INDEX(صادر_وارد!$A$2:$I$1999,MATCH('كارت صنف'!$A51,صادر_وارد!$AJ$2:$AJ$500,0),9),"")</f>
        <v/>
      </c>
    </row>
    <row r="52" spans="1:10" ht="19.5" thickTop="1" thickBot="1">
      <c r="A52" s="11">
        <v>46</v>
      </c>
      <c r="B52" s="20" t="str">
        <f>IFERROR(INDEX(صادر_وارد!$A$2:$I$1999,MATCH('كارت صنف'!$A52,صادر_وارد!$AJ$2:$AJ$500,0),1),"")</f>
        <v/>
      </c>
      <c r="C52" s="21" t="str">
        <f>IFERROR(INDEX(صادر_وارد!$A$2:$I$1999,MATCH('كارت صنف'!$A52,صادر_وارد!$AJ$2:$AJ$500,0),2),"")</f>
        <v/>
      </c>
      <c r="D52" s="22" t="str">
        <f>IFERROR(INDEX(صادر_وارد!$A$2:$I$1999,MATCH('كارت صنف'!$A52,صادر_وارد!$AJ$2:$AJ$500,0),3),"")</f>
        <v/>
      </c>
      <c r="E52" s="22" t="str">
        <f>IFERROR(INDEX(صادر_وارد!$A$2:$I$1999,MATCH('كارت صنف'!$A52,صادر_وارد!$AJ$2:$AJ$500,0),4),"")</f>
        <v/>
      </c>
      <c r="F52" s="23" t="str">
        <f>IFERROR(INDEX(صادر_وارد!$A$2:$I$1999,MATCH('كارت صنف'!$A52,صادر_وارد!$AJ$2:$AJ$500,0),5),"")</f>
        <v/>
      </c>
      <c r="G52" s="20" t="str">
        <f>IFERROR(INDEX(صادر_وارد!$A$2:$I$1999,MATCH('كارت صنف'!$A52,صادر_وارد!$AJ$2:$AJ$500,0),6),"")</f>
        <v/>
      </c>
      <c r="H52" s="20" t="str">
        <f>IFERROR(INDEX(صادر_وارد!$A$2:$I$1999,MATCH('كارت صنف'!$A52,صادر_وارد!$AJ$2:$AJ$500,0),7),"")</f>
        <v/>
      </c>
      <c r="I52" s="20" t="str">
        <f>IFERROR(INDEX(صادر_وارد!$A$2:$I$1999,MATCH('كارت صنف'!$A52,صادر_وارد!$AJ$2:$AJ$500,0),8),"")</f>
        <v/>
      </c>
      <c r="J52" s="20" t="str">
        <f>IFERROR(INDEX(صادر_وارد!$A$2:$I$1999,MATCH('كارت صنف'!$A52,صادر_وارد!$AJ$2:$AJ$500,0),9),"")</f>
        <v/>
      </c>
    </row>
    <row r="53" spans="1:10" ht="19.5" thickTop="1" thickBot="1">
      <c r="A53" s="11">
        <v>47</v>
      </c>
      <c r="B53" s="20" t="str">
        <f>IFERROR(INDEX(صادر_وارد!$A$2:$I$1999,MATCH('كارت صنف'!$A53,صادر_وارد!$AJ$2:$AJ$500,0),1),"")</f>
        <v/>
      </c>
      <c r="C53" s="21" t="str">
        <f>IFERROR(INDEX(صادر_وارد!$A$2:$I$1999,MATCH('كارت صنف'!$A53,صادر_وارد!$AJ$2:$AJ$500,0),2),"")</f>
        <v/>
      </c>
      <c r="D53" s="22" t="str">
        <f>IFERROR(INDEX(صادر_وارد!$A$2:$I$1999,MATCH('كارت صنف'!$A53,صادر_وارد!$AJ$2:$AJ$500,0),3),"")</f>
        <v/>
      </c>
      <c r="E53" s="22" t="str">
        <f>IFERROR(INDEX(صادر_وارد!$A$2:$I$1999,MATCH('كارت صنف'!$A53,صادر_وارد!$AJ$2:$AJ$500,0),4),"")</f>
        <v/>
      </c>
      <c r="F53" s="23" t="str">
        <f>IFERROR(INDEX(صادر_وارد!$A$2:$I$1999,MATCH('كارت صنف'!$A53,صادر_وارد!$AJ$2:$AJ$500,0),5),"")</f>
        <v/>
      </c>
      <c r="G53" s="20" t="str">
        <f>IFERROR(INDEX(صادر_وارد!$A$2:$I$1999,MATCH('كارت صنف'!$A53,صادر_وارد!$AJ$2:$AJ$500,0),6),"")</f>
        <v/>
      </c>
      <c r="H53" s="20" t="str">
        <f>IFERROR(INDEX(صادر_وارد!$A$2:$I$1999,MATCH('كارت صنف'!$A53,صادر_وارد!$AJ$2:$AJ$500,0),7),"")</f>
        <v/>
      </c>
      <c r="I53" s="20" t="str">
        <f>IFERROR(INDEX(صادر_وارد!$A$2:$I$1999,MATCH('كارت صنف'!$A53,صادر_وارد!$AJ$2:$AJ$500,0),8),"")</f>
        <v/>
      </c>
      <c r="J53" s="20" t="str">
        <f>IFERROR(INDEX(صادر_وارد!$A$2:$I$1999,MATCH('كارت صنف'!$A53,صادر_وارد!$AJ$2:$AJ$500,0),9),"")</f>
        <v/>
      </c>
    </row>
    <row r="54" spans="1:10" ht="19.5" thickTop="1" thickBot="1">
      <c r="A54" s="11">
        <v>48</v>
      </c>
      <c r="B54" s="20" t="str">
        <f>IFERROR(INDEX(صادر_وارد!$A$2:$I$1999,MATCH('كارت صنف'!$A54,صادر_وارد!$AJ$2:$AJ$500,0),1),"")</f>
        <v/>
      </c>
      <c r="C54" s="21" t="str">
        <f>IFERROR(INDEX(صادر_وارد!$A$2:$I$1999,MATCH('كارت صنف'!$A54,صادر_وارد!$AJ$2:$AJ$500,0),2),"")</f>
        <v/>
      </c>
      <c r="D54" s="22" t="str">
        <f>IFERROR(INDEX(صادر_وارد!$A$2:$I$1999,MATCH('كارت صنف'!$A54,صادر_وارد!$AJ$2:$AJ$500,0),3),"")</f>
        <v/>
      </c>
      <c r="E54" s="22" t="str">
        <f>IFERROR(INDEX(صادر_وارد!$A$2:$I$1999,MATCH('كارت صنف'!$A54,صادر_وارد!$AJ$2:$AJ$500,0),4),"")</f>
        <v/>
      </c>
      <c r="F54" s="23" t="str">
        <f>IFERROR(INDEX(صادر_وارد!$A$2:$I$1999,MATCH('كارت صنف'!$A54,صادر_وارد!$AJ$2:$AJ$500,0),5),"")</f>
        <v/>
      </c>
      <c r="G54" s="20" t="str">
        <f>IFERROR(INDEX(صادر_وارد!$A$2:$I$1999,MATCH('كارت صنف'!$A54,صادر_وارد!$AJ$2:$AJ$500,0),6),"")</f>
        <v/>
      </c>
      <c r="H54" s="20" t="str">
        <f>IFERROR(INDEX(صادر_وارد!$A$2:$I$1999,MATCH('كارت صنف'!$A54,صادر_وارد!$AJ$2:$AJ$500,0),7),"")</f>
        <v/>
      </c>
      <c r="I54" s="20" t="str">
        <f>IFERROR(INDEX(صادر_وارد!$A$2:$I$1999,MATCH('كارت صنف'!$A54,صادر_وارد!$AJ$2:$AJ$500,0),8),"")</f>
        <v/>
      </c>
      <c r="J54" s="20" t="str">
        <f>IFERROR(INDEX(صادر_وارد!$A$2:$I$1999,MATCH('كارت صنف'!$A54,صادر_وارد!$AJ$2:$AJ$500,0),9),"")</f>
        <v/>
      </c>
    </row>
    <row r="55" spans="1:10" ht="19.5" thickTop="1" thickBot="1">
      <c r="A55" s="11">
        <v>49</v>
      </c>
      <c r="B55" s="20" t="str">
        <f>IFERROR(INDEX(صادر_وارد!$A$2:$I$1999,MATCH('كارت صنف'!$A55,صادر_وارد!$AJ$2:$AJ$500,0),1),"")</f>
        <v/>
      </c>
      <c r="C55" s="21" t="str">
        <f>IFERROR(INDEX(صادر_وارد!$A$2:$I$1999,MATCH('كارت صنف'!$A55,صادر_وارد!$AJ$2:$AJ$500,0),2),"")</f>
        <v/>
      </c>
      <c r="D55" s="22" t="str">
        <f>IFERROR(INDEX(صادر_وارد!$A$2:$I$1999,MATCH('كارت صنف'!$A55,صادر_وارد!$AJ$2:$AJ$500,0),3),"")</f>
        <v/>
      </c>
      <c r="E55" s="22" t="str">
        <f>IFERROR(INDEX(صادر_وارد!$A$2:$I$1999,MATCH('كارت صنف'!$A55,صادر_وارد!$AJ$2:$AJ$500,0),4),"")</f>
        <v/>
      </c>
      <c r="F55" s="23" t="str">
        <f>IFERROR(INDEX(صادر_وارد!$A$2:$I$1999,MATCH('كارت صنف'!$A55,صادر_وارد!$AJ$2:$AJ$500,0),5),"")</f>
        <v/>
      </c>
      <c r="G55" s="20" t="str">
        <f>IFERROR(INDEX(صادر_وارد!$A$2:$I$1999,MATCH('كارت صنف'!$A55,صادر_وارد!$AJ$2:$AJ$500,0),6),"")</f>
        <v/>
      </c>
      <c r="H55" s="20" t="str">
        <f>IFERROR(INDEX(صادر_وارد!$A$2:$I$1999,MATCH('كارت صنف'!$A55,صادر_وارد!$AJ$2:$AJ$500,0),7),"")</f>
        <v/>
      </c>
      <c r="I55" s="20" t="str">
        <f>IFERROR(INDEX(صادر_وارد!$A$2:$I$1999,MATCH('كارت صنف'!$A55,صادر_وارد!$AJ$2:$AJ$500,0),8),"")</f>
        <v/>
      </c>
      <c r="J55" s="20" t="str">
        <f>IFERROR(INDEX(صادر_وارد!$A$2:$I$1999,MATCH('كارت صنف'!$A55,صادر_وارد!$AJ$2:$AJ$500,0),9),"")</f>
        <v/>
      </c>
    </row>
    <row r="56" spans="1:10" ht="19.5" thickTop="1" thickBot="1">
      <c r="A56" s="11">
        <v>50</v>
      </c>
      <c r="B56" s="20" t="str">
        <f>IFERROR(INDEX(صادر_وارد!$A$2:$I$1999,MATCH('كارت صنف'!$A56,صادر_وارد!$AJ$2:$AJ$500,0),1),"")</f>
        <v/>
      </c>
      <c r="C56" s="21" t="str">
        <f>IFERROR(INDEX(صادر_وارد!$A$2:$I$1999,MATCH('كارت صنف'!$A56,صادر_وارد!$AJ$2:$AJ$500,0),2),"")</f>
        <v/>
      </c>
      <c r="D56" s="22" t="str">
        <f>IFERROR(INDEX(صادر_وارد!$A$2:$I$1999,MATCH('كارت صنف'!$A56,صادر_وارد!$AJ$2:$AJ$500,0),3),"")</f>
        <v/>
      </c>
      <c r="E56" s="22" t="str">
        <f>IFERROR(INDEX(صادر_وارد!$A$2:$I$1999,MATCH('كارت صنف'!$A56,صادر_وارد!$AJ$2:$AJ$500,0),4),"")</f>
        <v/>
      </c>
      <c r="F56" s="23" t="str">
        <f>IFERROR(INDEX(صادر_وارد!$A$2:$I$1999,MATCH('كارت صنف'!$A56,صادر_وارد!$AJ$2:$AJ$500,0),5),"")</f>
        <v/>
      </c>
      <c r="G56" s="20" t="str">
        <f>IFERROR(INDEX(صادر_وارد!$A$2:$I$1999,MATCH('كارت صنف'!$A56,صادر_وارد!$AJ$2:$AJ$500,0),6),"")</f>
        <v/>
      </c>
      <c r="H56" s="20" t="str">
        <f>IFERROR(INDEX(صادر_وارد!$A$2:$I$1999,MATCH('كارت صنف'!$A56,صادر_وارد!$AJ$2:$AJ$500,0),7),"")</f>
        <v/>
      </c>
      <c r="I56" s="20" t="str">
        <f>IFERROR(INDEX(صادر_وارد!$A$2:$I$1999,MATCH('كارت صنف'!$A56,صادر_وارد!$AJ$2:$AJ$500,0),8),"")</f>
        <v/>
      </c>
      <c r="J56" s="20" t="str">
        <f>IFERROR(INDEX(صادر_وارد!$A$2:$I$1999,MATCH('كارت صنف'!$A56,صادر_وارد!$AJ$2:$AJ$500,0),9),"")</f>
        <v/>
      </c>
    </row>
    <row r="57" spans="1:10" ht="19.5" thickTop="1" thickBot="1">
      <c r="A57" s="11">
        <v>51</v>
      </c>
      <c r="B57" s="20" t="str">
        <f>IFERROR(INDEX(صادر_وارد!$A$2:$I$1999,MATCH('كارت صنف'!$A57,صادر_وارد!$AJ$2:$AJ$500,0),1),"")</f>
        <v/>
      </c>
      <c r="C57" s="21" t="str">
        <f>IFERROR(INDEX(صادر_وارد!$A$2:$I$1999,MATCH('كارت صنف'!$A57,صادر_وارد!$AJ$2:$AJ$500,0),2),"")</f>
        <v/>
      </c>
      <c r="D57" s="22" t="str">
        <f>IFERROR(INDEX(صادر_وارد!$A$2:$I$1999,MATCH('كارت صنف'!$A57,صادر_وارد!$AJ$2:$AJ$500,0),3),"")</f>
        <v/>
      </c>
      <c r="E57" s="22" t="str">
        <f>IFERROR(INDEX(صادر_وارد!$A$2:$I$1999,MATCH('كارت صنف'!$A57,صادر_وارد!$AJ$2:$AJ$500,0),4),"")</f>
        <v/>
      </c>
      <c r="F57" s="23" t="str">
        <f>IFERROR(INDEX(صادر_وارد!$A$2:$I$1999,MATCH('كارت صنف'!$A57,صادر_وارد!$AJ$2:$AJ$500,0),5),"")</f>
        <v/>
      </c>
      <c r="G57" s="20" t="str">
        <f>IFERROR(INDEX(صادر_وارد!$A$2:$I$1999,MATCH('كارت صنف'!$A57,صادر_وارد!$AJ$2:$AJ$500,0),6),"")</f>
        <v/>
      </c>
      <c r="H57" s="20" t="str">
        <f>IFERROR(INDEX(صادر_وارد!$A$2:$I$1999,MATCH('كارت صنف'!$A57,صادر_وارد!$AJ$2:$AJ$500,0),7),"")</f>
        <v/>
      </c>
      <c r="I57" s="20" t="str">
        <f>IFERROR(INDEX(صادر_وارد!$A$2:$I$1999,MATCH('كارت صنف'!$A57,صادر_وارد!$AJ$2:$AJ$500,0),8),"")</f>
        <v/>
      </c>
      <c r="J57" s="20" t="str">
        <f>IFERROR(INDEX(صادر_وارد!$A$2:$I$1999,MATCH('كارت صنف'!$A57,صادر_وارد!$AJ$2:$AJ$500,0),9),"")</f>
        <v/>
      </c>
    </row>
    <row r="58" spans="1:10" ht="19.5" thickTop="1" thickBot="1">
      <c r="A58" s="11">
        <v>52</v>
      </c>
      <c r="B58" s="20" t="str">
        <f>IFERROR(INDEX(صادر_وارد!$A$2:$I$1999,MATCH('كارت صنف'!$A58,صادر_وارد!$AJ$2:$AJ$500,0),1),"")</f>
        <v/>
      </c>
      <c r="C58" s="21" t="str">
        <f>IFERROR(INDEX(صادر_وارد!$A$2:$I$1999,MATCH('كارت صنف'!$A58,صادر_وارد!$AJ$2:$AJ$500,0),2),"")</f>
        <v/>
      </c>
      <c r="D58" s="22" t="str">
        <f>IFERROR(INDEX(صادر_وارد!$A$2:$I$1999,MATCH('كارت صنف'!$A58,صادر_وارد!$AJ$2:$AJ$500,0),3),"")</f>
        <v/>
      </c>
      <c r="E58" s="22" t="str">
        <f>IFERROR(INDEX(صادر_وارد!$A$2:$I$1999,MATCH('كارت صنف'!$A58,صادر_وارد!$AJ$2:$AJ$500,0),4),"")</f>
        <v/>
      </c>
      <c r="F58" s="23" t="str">
        <f>IFERROR(INDEX(صادر_وارد!$A$2:$I$1999,MATCH('كارت صنف'!$A58,صادر_وارد!$AJ$2:$AJ$500,0),5),"")</f>
        <v/>
      </c>
      <c r="G58" s="20" t="str">
        <f>IFERROR(INDEX(صادر_وارد!$A$2:$I$1999,MATCH('كارت صنف'!$A58,صادر_وارد!$AJ$2:$AJ$500,0),6),"")</f>
        <v/>
      </c>
      <c r="H58" s="20" t="str">
        <f>IFERROR(INDEX(صادر_وارد!$A$2:$I$1999,MATCH('كارت صنف'!$A58,صادر_وارد!$AJ$2:$AJ$500,0),7),"")</f>
        <v/>
      </c>
      <c r="I58" s="20" t="str">
        <f>IFERROR(INDEX(صادر_وارد!$A$2:$I$1999,MATCH('كارت صنف'!$A58,صادر_وارد!$AJ$2:$AJ$500,0),8),"")</f>
        <v/>
      </c>
      <c r="J58" s="20" t="str">
        <f>IFERROR(INDEX(صادر_وارد!$A$2:$I$1999,MATCH('كارت صنف'!$A58,صادر_وارد!$AJ$2:$AJ$500,0),9),"")</f>
        <v/>
      </c>
    </row>
    <row r="59" spans="1:10" ht="19.5" thickTop="1" thickBot="1">
      <c r="A59" s="11">
        <v>53</v>
      </c>
      <c r="B59" s="20" t="str">
        <f>IFERROR(INDEX(صادر_وارد!$A$2:$I$1999,MATCH('كارت صنف'!$A59,صادر_وارد!$AJ$2:$AJ$500,0),1),"")</f>
        <v/>
      </c>
      <c r="C59" s="21" t="str">
        <f>IFERROR(INDEX(صادر_وارد!$A$2:$I$1999,MATCH('كارت صنف'!$A59,صادر_وارد!$AJ$2:$AJ$500,0),2),"")</f>
        <v/>
      </c>
      <c r="D59" s="22" t="str">
        <f>IFERROR(INDEX(صادر_وارد!$A$2:$I$1999,MATCH('كارت صنف'!$A59,صادر_وارد!$AJ$2:$AJ$500,0),3),"")</f>
        <v/>
      </c>
      <c r="E59" s="22" t="str">
        <f>IFERROR(INDEX(صادر_وارد!$A$2:$I$1999,MATCH('كارت صنف'!$A59,صادر_وارد!$AJ$2:$AJ$500,0),4),"")</f>
        <v/>
      </c>
      <c r="F59" s="23" t="str">
        <f>IFERROR(INDEX(صادر_وارد!$A$2:$I$1999,MATCH('كارت صنف'!$A59,صادر_وارد!$AJ$2:$AJ$500,0),5),"")</f>
        <v/>
      </c>
      <c r="G59" s="20" t="str">
        <f>IFERROR(INDEX(صادر_وارد!$A$2:$I$1999,MATCH('كارت صنف'!$A59,صادر_وارد!$AJ$2:$AJ$500,0),6),"")</f>
        <v/>
      </c>
      <c r="H59" s="20" t="str">
        <f>IFERROR(INDEX(صادر_وارد!$A$2:$I$1999,MATCH('كارت صنف'!$A59,صادر_وارد!$AJ$2:$AJ$500,0),7),"")</f>
        <v/>
      </c>
      <c r="I59" s="20" t="str">
        <f>IFERROR(INDEX(صادر_وارد!$A$2:$I$1999,MATCH('كارت صنف'!$A59,صادر_وارد!$AJ$2:$AJ$500,0),8),"")</f>
        <v/>
      </c>
      <c r="J59" s="20" t="str">
        <f>IFERROR(INDEX(صادر_وارد!$A$2:$I$1999,MATCH('كارت صنف'!$A59,صادر_وارد!$AJ$2:$AJ$500,0),9),"")</f>
        <v/>
      </c>
    </row>
    <row r="60" spans="1:10" ht="19.5" thickTop="1" thickBot="1">
      <c r="A60" s="11">
        <v>54</v>
      </c>
      <c r="B60" s="20" t="str">
        <f>IFERROR(INDEX(صادر_وارد!$A$2:$I$1999,MATCH('كارت صنف'!$A60,صادر_وارد!$AJ$2:$AJ$500,0),1),"")</f>
        <v/>
      </c>
      <c r="C60" s="21" t="str">
        <f>IFERROR(INDEX(صادر_وارد!$A$2:$I$1999,MATCH('كارت صنف'!$A60,صادر_وارد!$AJ$2:$AJ$500,0),2),"")</f>
        <v/>
      </c>
      <c r="D60" s="22" t="str">
        <f>IFERROR(INDEX(صادر_وارد!$A$2:$I$1999,MATCH('كارت صنف'!$A60,صادر_وارد!$AJ$2:$AJ$500,0),3),"")</f>
        <v/>
      </c>
      <c r="E60" s="22" t="str">
        <f>IFERROR(INDEX(صادر_وارد!$A$2:$I$1999,MATCH('كارت صنف'!$A60,صادر_وارد!$AJ$2:$AJ$500,0),4),"")</f>
        <v/>
      </c>
      <c r="F60" s="23" t="str">
        <f>IFERROR(INDEX(صادر_وارد!$A$2:$I$1999,MATCH('كارت صنف'!$A60,صادر_وارد!$AJ$2:$AJ$500,0),5),"")</f>
        <v/>
      </c>
      <c r="G60" s="20" t="str">
        <f>IFERROR(INDEX(صادر_وارد!$A$2:$I$1999,MATCH('كارت صنف'!$A60,صادر_وارد!$AJ$2:$AJ$500,0),6),"")</f>
        <v/>
      </c>
      <c r="H60" s="20" t="str">
        <f>IFERROR(INDEX(صادر_وارد!$A$2:$I$1999,MATCH('كارت صنف'!$A60,صادر_وارد!$AJ$2:$AJ$500,0),7),"")</f>
        <v/>
      </c>
      <c r="I60" s="20" t="str">
        <f>IFERROR(INDEX(صادر_وارد!$A$2:$I$1999,MATCH('كارت صنف'!$A60,صادر_وارد!$AJ$2:$AJ$500,0),8),"")</f>
        <v/>
      </c>
      <c r="J60" s="20" t="str">
        <f>IFERROR(INDEX(صادر_وارد!$A$2:$I$1999,MATCH('كارت صنف'!$A60,صادر_وارد!$AJ$2:$AJ$500,0),9),"")</f>
        <v/>
      </c>
    </row>
    <row r="61" spans="1:10" ht="19.5" thickTop="1" thickBot="1">
      <c r="A61" s="11">
        <v>55</v>
      </c>
      <c r="B61" s="20" t="str">
        <f>IFERROR(INDEX(صادر_وارد!$A$2:$I$1999,MATCH('كارت صنف'!$A61,صادر_وارد!$AJ$2:$AJ$500,0),1),"")</f>
        <v/>
      </c>
      <c r="C61" s="21" t="str">
        <f>IFERROR(INDEX(صادر_وارد!$A$2:$I$1999,MATCH('كارت صنف'!$A61,صادر_وارد!$AJ$2:$AJ$500,0),2),"")</f>
        <v/>
      </c>
      <c r="D61" s="22" t="str">
        <f>IFERROR(INDEX(صادر_وارد!$A$2:$I$1999,MATCH('كارت صنف'!$A61,صادر_وارد!$AJ$2:$AJ$500,0),3),"")</f>
        <v/>
      </c>
      <c r="E61" s="22" t="str">
        <f>IFERROR(INDEX(صادر_وارد!$A$2:$I$1999,MATCH('كارت صنف'!$A61,صادر_وارد!$AJ$2:$AJ$500,0),4),"")</f>
        <v/>
      </c>
      <c r="F61" s="23" t="str">
        <f>IFERROR(INDEX(صادر_وارد!$A$2:$I$1999,MATCH('كارت صنف'!$A61,صادر_وارد!$AJ$2:$AJ$500,0),5),"")</f>
        <v/>
      </c>
      <c r="G61" s="20" t="str">
        <f>IFERROR(INDEX(صادر_وارد!$A$2:$I$1999,MATCH('كارت صنف'!$A61,صادر_وارد!$AJ$2:$AJ$500,0),6),"")</f>
        <v/>
      </c>
      <c r="H61" s="20" t="str">
        <f>IFERROR(INDEX(صادر_وارد!$A$2:$I$1999,MATCH('كارت صنف'!$A61,صادر_وارد!$AJ$2:$AJ$500,0),7),"")</f>
        <v/>
      </c>
      <c r="I61" s="20" t="str">
        <f>IFERROR(INDEX(صادر_وارد!$A$2:$I$1999,MATCH('كارت صنف'!$A61,صادر_وارد!$AJ$2:$AJ$500,0),8),"")</f>
        <v/>
      </c>
      <c r="J61" s="20" t="str">
        <f>IFERROR(INDEX(صادر_وارد!$A$2:$I$1999,MATCH('كارت صنف'!$A61,صادر_وارد!$AJ$2:$AJ$500,0),9),"")</f>
        <v/>
      </c>
    </row>
    <row r="62" spans="1:10" ht="19.5" thickTop="1" thickBot="1">
      <c r="A62" s="11">
        <v>56</v>
      </c>
      <c r="B62" s="20" t="str">
        <f>IFERROR(INDEX(صادر_وارد!$A$2:$I$1999,MATCH('كارت صنف'!$A62,صادر_وارد!$AJ$2:$AJ$500,0),1),"")</f>
        <v/>
      </c>
      <c r="C62" s="21" t="str">
        <f>IFERROR(INDEX(صادر_وارد!$A$2:$I$1999,MATCH('كارت صنف'!$A62,صادر_وارد!$AJ$2:$AJ$500,0),2),"")</f>
        <v/>
      </c>
      <c r="D62" s="22" t="str">
        <f>IFERROR(INDEX(صادر_وارد!$A$2:$I$1999,MATCH('كارت صنف'!$A62,صادر_وارد!$AJ$2:$AJ$500,0),3),"")</f>
        <v/>
      </c>
      <c r="E62" s="22" t="str">
        <f>IFERROR(INDEX(صادر_وارد!$A$2:$I$1999,MATCH('كارت صنف'!$A62,صادر_وارد!$AJ$2:$AJ$500,0),4),"")</f>
        <v/>
      </c>
      <c r="F62" s="23" t="str">
        <f>IFERROR(INDEX(صادر_وارد!$A$2:$I$1999,MATCH('كارت صنف'!$A62,صادر_وارد!$AJ$2:$AJ$500,0),5),"")</f>
        <v/>
      </c>
      <c r="G62" s="20" t="str">
        <f>IFERROR(INDEX(صادر_وارد!$A$2:$I$1999,MATCH('كارت صنف'!$A62,صادر_وارد!$AJ$2:$AJ$500,0),6),"")</f>
        <v/>
      </c>
      <c r="H62" s="20" t="str">
        <f>IFERROR(INDEX(صادر_وارد!$A$2:$I$1999,MATCH('كارت صنف'!$A62,صادر_وارد!$AJ$2:$AJ$500,0),7),"")</f>
        <v/>
      </c>
      <c r="I62" s="20" t="str">
        <f>IFERROR(INDEX(صادر_وارد!$A$2:$I$1999,MATCH('كارت صنف'!$A62,صادر_وارد!$AJ$2:$AJ$500,0),8),"")</f>
        <v/>
      </c>
      <c r="J62" s="20" t="str">
        <f>IFERROR(INDEX(صادر_وارد!$A$2:$I$1999,MATCH('كارت صنف'!$A62,صادر_وارد!$AJ$2:$AJ$500,0),9),"")</f>
        <v/>
      </c>
    </row>
    <row r="63" spans="1:10" ht="19.5" thickTop="1" thickBot="1">
      <c r="A63" s="11">
        <v>57</v>
      </c>
      <c r="B63" s="20" t="str">
        <f>IFERROR(INDEX(صادر_وارد!$A$2:$I$1999,MATCH('كارت صنف'!$A63,صادر_وارد!$AJ$2:$AJ$500,0),1),"")</f>
        <v/>
      </c>
      <c r="C63" s="21" t="str">
        <f>IFERROR(INDEX(صادر_وارد!$A$2:$I$1999,MATCH('كارت صنف'!$A63,صادر_وارد!$AJ$2:$AJ$500,0),2),"")</f>
        <v/>
      </c>
      <c r="D63" s="22" t="str">
        <f>IFERROR(INDEX(صادر_وارد!$A$2:$I$1999,MATCH('كارت صنف'!$A63,صادر_وارد!$AJ$2:$AJ$500,0),3),"")</f>
        <v/>
      </c>
      <c r="E63" s="22" t="str">
        <f>IFERROR(INDEX(صادر_وارد!$A$2:$I$1999,MATCH('كارت صنف'!$A63,صادر_وارد!$AJ$2:$AJ$500,0),4),"")</f>
        <v/>
      </c>
      <c r="F63" s="23" t="str">
        <f>IFERROR(INDEX(صادر_وارد!$A$2:$I$1999,MATCH('كارت صنف'!$A63,صادر_وارد!$AJ$2:$AJ$500,0),5),"")</f>
        <v/>
      </c>
      <c r="G63" s="20" t="str">
        <f>IFERROR(INDEX(صادر_وارد!$A$2:$I$1999,MATCH('كارت صنف'!$A63,صادر_وارد!$AJ$2:$AJ$500,0),6),"")</f>
        <v/>
      </c>
      <c r="H63" s="20" t="str">
        <f>IFERROR(INDEX(صادر_وارد!$A$2:$I$1999,MATCH('كارت صنف'!$A63,صادر_وارد!$AJ$2:$AJ$500,0),7),"")</f>
        <v/>
      </c>
      <c r="I63" s="20" t="str">
        <f>IFERROR(INDEX(صادر_وارد!$A$2:$I$1999,MATCH('كارت صنف'!$A63,صادر_وارد!$AJ$2:$AJ$500,0),8),"")</f>
        <v/>
      </c>
      <c r="J63" s="20" t="str">
        <f>IFERROR(INDEX(صادر_وارد!$A$2:$I$1999,MATCH('كارت صنف'!$A63,صادر_وارد!$AJ$2:$AJ$500,0),9),"")</f>
        <v/>
      </c>
    </row>
    <row r="64" spans="1:10" ht="19.5" thickTop="1" thickBot="1">
      <c r="A64" s="11">
        <v>58</v>
      </c>
      <c r="B64" s="20" t="str">
        <f>IFERROR(INDEX(صادر_وارد!$A$2:$I$1999,MATCH('كارت صنف'!$A64,صادر_وارد!$AJ$2:$AJ$500,0),1),"")</f>
        <v/>
      </c>
      <c r="C64" s="21" t="str">
        <f>IFERROR(INDEX(صادر_وارد!$A$2:$I$1999,MATCH('كارت صنف'!$A64,صادر_وارد!$AJ$2:$AJ$500,0),2),"")</f>
        <v/>
      </c>
      <c r="D64" s="22" t="str">
        <f>IFERROR(INDEX(صادر_وارد!$A$2:$I$1999,MATCH('كارت صنف'!$A64,صادر_وارد!$AJ$2:$AJ$500,0),3),"")</f>
        <v/>
      </c>
      <c r="E64" s="22" t="str">
        <f>IFERROR(INDEX(صادر_وارد!$A$2:$I$1999,MATCH('كارت صنف'!$A64,صادر_وارد!$AJ$2:$AJ$500,0),4),"")</f>
        <v/>
      </c>
      <c r="F64" s="23" t="str">
        <f>IFERROR(INDEX(صادر_وارد!$A$2:$I$1999,MATCH('كارت صنف'!$A64,صادر_وارد!$AJ$2:$AJ$500,0),5),"")</f>
        <v/>
      </c>
      <c r="G64" s="20" t="str">
        <f>IFERROR(INDEX(صادر_وارد!$A$2:$I$1999,MATCH('كارت صنف'!$A64,صادر_وارد!$AJ$2:$AJ$500,0),6),"")</f>
        <v/>
      </c>
      <c r="H64" s="20" t="str">
        <f>IFERROR(INDEX(صادر_وارد!$A$2:$I$1999,MATCH('كارت صنف'!$A64,صادر_وارد!$AJ$2:$AJ$500,0),7),"")</f>
        <v/>
      </c>
      <c r="I64" s="20" t="str">
        <f>IFERROR(INDEX(صادر_وارد!$A$2:$I$1999,MATCH('كارت صنف'!$A64,صادر_وارد!$AJ$2:$AJ$500,0),8),"")</f>
        <v/>
      </c>
      <c r="J64" s="20" t="str">
        <f>IFERROR(INDEX(صادر_وارد!$A$2:$I$1999,MATCH('كارت صنف'!$A64,صادر_وارد!$AJ$2:$AJ$500,0),9),"")</f>
        <v/>
      </c>
    </row>
    <row r="65" spans="1:10" ht="19.5" thickTop="1" thickBot="1">
      <c r="A65" s="11">
        <v>59</v>
      </c>
      <c r="B65" s="20" t="str">
        <f>IFERROR(INDEX(صادر_وارد!$A$2:$I$1999,MATCH('كارت صنف'!$A65,صادر_وارد!$AJ$2:$AJ$500,0),1),"")</f>
        <v/>
      </c>
      <c r="C65" s="21" t="str">
        <f>IFERROR(INDEX(صادر_وارد!$A$2:$I$1999,MATCH('كارت صنف'!$A65,صادر_وارد!$AJ$2:$AJ$500,0),2),"")</f>
        <v/>
      </c>
      <c r="D65" s="22" t="str">
        <f>IFERROR(INDEX(صادر_وارد!$A$2:$I$1999,MATCH('كارت صنف'!$A65,صادر_وارد!$AJ$2:$AJ$500,0),3),"")</f>
        <v/>
      </c>
      <c r="E65" s="22" t="str">
        <f>IFERROR(INDEX(صادر_وارد!$A$2:$I$1999,MATCH('كارت صنف'!$A65,صادر_وارد!$AJ$2:$AJ$500,0),4),"")</f>
        <v/>
      </c>
      <c r="F65" s="23" t="str">
        <f>IFERROR(INDEX(صادر_وارد!$A$2:$I$1999,MATCH('كارت صنف'!$A65,صادر_وارد!$AJ$2:$AJ$500,0),5),"")</f>
        <v/>
      </c>
      <c r="G65" s="20" t="str">
        <f>IFERROR(INDEX(صادر_وارد!$A$2:$I$1999,MATCH('كارت صنف'!$A65,صادر_وارد!$AJ$2:$AJ$500,0),6),"")</f>
        <v/>
      </c>
      <c r="H65" s="20" t="str">
        <f>IFERROR(INDEX(صادر_وارد!$A$2:$I$1999,MATCH('كارت صنف'!$A65,صادر_وارد!$AJ$2:$AJ$500,0),7),"")</f>
        <v/>
      </c>
      <c r="I65" s="20" t="str">
        <f>IFERROR(INDEX(صادر_وارد!$A$2:$I$1999,MATCH('كارت صنف'!$A65,صادر_وارد!$AJ$2:$AJ$500,0),8),"")</f>
        <v/>
      </c>
      <c r="J65" s="20" t="str">
        <f>IFERROR(INDEX(صادر_وارد!$A$2:$I$1999,MATCH('كارت صنف'!$A65,صادر_وارد!$AJ$2:$AJ$500,0),9),"")</f>
        <v/>
      </c>
    </row>
    <row r="66" spans="1:10" ht="19.5" thickTop="1" thickBot="1">
      <c r="A66" s="11">
        <v>60</v>
      </c>
      <c r="B66" s="20" t="str">
        <f>IFERROR(INDEX(صادر_وارد!$A$2:$I$1999,MATCH('كارت صنف'!$A66,صادر_وارد!$AJ$2:$AJ$500,0),1),"")</f>
        <v/>
      </c>
      <c r="C66" s="21" t="str">
        <f>IFERROR(INDEX(صادر_وارد!$A$2:$I$1999,MATCH('كارت صنف'!$A66,صادر_وارد!$AJ$2:$AJ$500,0),2),"")</f>
        <v/>
      </c>
      <c r="D66" s="22" t="str">
        <f>IFERROR(INDEX(صادر_وارد!$A$2:$I$1999,MATCH('كارت صنف'!$A66,صادر_وارد!$AJ$2:$AJ$500,0),3),"")</f>
        <v/>
      </c>
      <c r="E66" s="22" t="str">
        <f>IFERROR(INDEX(صادر_وارد!$A$2:$I$1999,MATCH('كارت صنف'!$A66,صادر_وارد!$AJ$2:$AJ$500,0),4),"")</f>
        <v/>
      </c>
      <c r="F66" s="23" t="str">
        <f>IFERROR(INDEX(صادر_وارد!$A$2:$I$1999,MATCH('كارت صنف'!$A66,صادر_وارد!$AJ$2:$AJ$500,0),5),"")</f>
        <v/>
      </c>
      <c r="G66" s="20" t="str">
        <f>IFERROR(INDEX(صادر_وارد!$A$2:$I$1999,MATCH('كارت صنف'!$A66,صادر_وارد!$AJ$2:$AJ$500,0),6),"")</f>
        <v/>
      </c>
      <c r="H66" s="20" t="str">
        <f>IFERROR(INDEX(صادر_وارد!$A$2:$I$1999,MATCH('كارت صنف'!$A66,صادر_وارد!$AJ$2:$AJ$500,0),7),"")</f>
        <v/>
      </c>
      <c r="I66" s="20" t="str">
        <f>IFERROR(INDEX(صادر_وارد!$A$2:$I$1999,MATCH('كارت صنف'!$A66,صادر_وارد!$AJ$2:$AJ$500,0),8),"")</f>
        <v/>
      </c>
      <c r="J66" s="20" t="str">
        <f>IFERROR(INDEX(صادر_وارد!$A$2:$I$1999,MATCH('كارت صنف'!$A66,صادر_وارد!$AJ$2:$AJ$500,0),9),"")</f>
        <v/>
      </c>
    </row>
    <row r="67" spans="1:10" ht="19.5" thickTop="1" thickBot="1">
      <c r="A67" s="11">
        <v>61</v>
      </c>
      <c r="B67" s="20" t="str">
        <f>IFERROR(INDEX(صادر_وارد!$A$2:$I$1999,MATCH('كارت صنف'!$A67,صادر_وارد!$AJ$2:$AJ$500,0),1),"")</f>
        <v/>
      </c>
      <c r="C67" s="21" t="str">
        <f>IFERROR(INDEX(صادر_وارد!$A$2:$I$1999,MATCH('كارت صنف'!$A67,صادر_وارد!$AJ$2:$AJ$500,0),2),"")</f>
        <v/>
      </c>
      <c r="D67" s="22" t="str">
        <f>IFERROR(INDEX(صادر_وارد!$A$2:$I$1999,MATCH('كارت صنف'!$A67,صادر_وارد!$AJ$2:$AJ$500,0),3),"")</f>
        <v/>
      </c>
      <c r="E67" s="22" t="str">
        <f>IFERROR(INDEX(صادر_وارد!$A$2:$I$1999,MATCH('كارت صنف'!$A67,صادر_وارد!$AJ$2:$AJ$500,0),4),"")</f>
        <v/>
      </c>
      <c r="F67" s="23" t="str">
        <f>IFERROR(INDEX(صادر_وارد!$A$2:$I$1999,MATCH('كارت صنف'!$A67,صادر_وارد!$AJ$2:$AJ$500,0),5),"")</f>
        <v/>
      </c>
      <c r="G67" s="20" t="str">
        <f>IFERROR(INDEX(صادر_وارد!$A$2:$I$1999,MATCH('كارت صنف'!$A67,صادر_وارد!$AJ$2:$AJ$500,0),6),"")</f>
        <v/>
      </c>
      <c r="H67" s="20" t="str">
        <f>IFERROR(INDEX(صادر_وارد!$A$2:$I$1999,MATCH('كارت صنف'!$A67,صادر_وارد!$AJ$2:$AJ$500,0),7),"")</f>
        <v/>
      </c>
      <c r="I67" s="20" t="str">
        <f>IFERROR(INDEX(صادر_وارد!$A$2:$I$1999,MATCH('كارت صنف'!$A67,صادر_وارد!$AJ$2:$AJ$500,0),8),"")</f>
        <v/>
      </c>
      <c r="J67" s="20" t="str">
        <f>IFERROR(INDEX(صادر_وارد!$A$2:$I$1999,MATCH('كارت صنف'!$A67,صادر_وارد!$AJ$2:$AJ$500,0),9),"")</f>
        <v/>
      </c>
    </row>
    <row r="68" spans="1:10" ht="19.5" thickTop="1" thickBot="1">
      <c r="A68" s="11">
        <v>62</v>
      </c>
      <c r="B68" s="20" t="str">
        <f>IFERROR(INDEX(صادر_وارد!$A$2:$I$1999,MATCH('كارت صنف'!$A68,صادر_وارد!$AJ$2:$AJ$500,0),1),"")</f>
        <v/>
      </c>
      <c r="C68" s="21" t="str">
        <f>IFERROR(INDEX(صادر_وارد!$A$2:$I$1999,MATCH('كارت صنف'!$A68,صادر_وارد!$AJ$2:$AJ$500,0),2),"")</f>
        <v/>
      </c>
      <c r="D68" s="22" t="str">
        <f>IFERROR(INDEX(صادر_وارد!$A$2:$I$1999,MATCH('كارت صنف'!$A68,صادر_وارد!$AJ$2:$AJ$500,0),3),"")</f>
        <v/>
      </c>
      <c r="E68" s="22" t="str">
        <f>IFERROR(INDEX(صادر_وارد!$A$2:$I$1999,MATCH('كارت صنف'!$A68,صادر_وارد!$AJ$2:$AJ$500,0),4),"")</f>
        <v/>
      </c>
      <c r="F68" s="23" t="str">
        <f>IFERROR(INDEX(صادر_وارد!$A$2:$I$1999,MATCH('كارت صنف'!$A68,صادر_وارد!$AJ$2:$AJ$500,0),5),"")</f>
        <v/>
      </c>
      <c r="G68" s="20" t="str">
        <f>IFERROR(INDEX(صادر_وارد!$A$2:$I$1999,MATCH('كارت صنف'!$A68,صادر_وارد!$AJ$2:$AJ$500,0),6),"")</f>
        <v/>
      </c>
      <c r="H68" s="20" t="str">
        <f>IFERROR(INDEX(صادر_وارد!$A$2:$I$1999,MATCH('كارت صنف'!$A68,صادر_وارد!$AJ$2:$AJ$500,0),7),"")</f>
        <v/>
      </c>
      <c r="I68" s="20" t="str">
        <f>IFERROR(INDEX(صادر_وارد!$A$2:$I$1999,MATCH('كارت صنف'!$A68,صادر_وارد!$AJ$2:$AJ$500,0),8),"")</f>
        <v/>
      </c>
      <c r="J68" s="20" t="str">
        <f>IFERROR(INDEX(صادر_وارد!$A$2:$I$1999,MATCH('كارت صنف'!$A68,صادر_وارد!$AJ$2:$AJ$500,0),9),"")</f>
        <v/>
      </c>
    </row>
    <row r="69" spans="1:10" ht="19.5" thickTop="1" thickBot="1">
      <c r="A69" s="11">
        <v>63</v>
      </c>
      <c r="B69" s="20" t="str">
        <f>IFERROR(INDEX(صادر_وارد!$A$2:$I$1999,MATCH('كارت صنف'!$A69,صادر_وارد!$AJ$2:$AJ$500,0),1),"")</f>
        <v/>
      </c>
      <c r="C69" s="21" t="str">
        <f>IFERROR(INDEX(صادر_وارد!$A$2:$I$1999,MATCH('كارت صنف'!$A69,صادر_وارد!$AJ$2:$AJ$500,0),2),"")</f>
        <v/>
      </c>
      <c r="D69" s="22" t="str">
        <f>IFERROR(INDEX(صادر_وارد!$A$2:$I$1999,MATCH('كارت صنف'!$A69,صادر_وارد!$AJ$2:$AJ$500,0),3),"")</f>
        <v/>
      </c>
      <c r="E69" s="22" t="str">
        <f>IFERROR(INDEX(صادر_وارد!$A$2:$I$1999,MATCH('كارت صنف'!$A69,صادر_وارد!$AJ$2:$AJ$500,0),4),"")</f>
        <v/>
      </c>
      <c r="F69" s="23" t="str">
        <f>IFERROR(INDEX(صادر_وارد!$A$2:$I$1999,MATCH('كارت صنف'!$A69,صادر_وارد!$AJ$2:$AJ$500,0),5),"")</f>
        <v/>
      </c>
      <c r="G69" s="20" t="str">
        <f>IFERROR(INDEX(صادر_وارد!$A$2:$I$1999,MATCH('كارت صنف'!$A69,صادر_وارد!$AJ$2:$AJ$500,0),6),"")</f>
        <v/>
      </c>
      <c r="H69" s="20" t="str">
        <f>IFERROR(INDEX(صادر_وارد!$A$2:$I$1999,MATCH('كارت صنف'!$A69,صادر_وارد!$AJ$2:$AJ$500,0),7),"")</f>
        <v/>
      </c>
      <c r="I69" s="20" t="str">
        <f>IFERROR(INDEX(صادر_وارد!$A$2:$I$1999,MATCH('كارت صنف'!$A69,صادر_وارد!$AJ$2:$AJ$500,0),8),"")</f>
        <v/>
      </c>
      <c r="J69" s="20" t="str">
        <f>IFERROR(INDEX(صادر_وارد!$A$2:$I$1999,MATCH('كارت صنف'!$A69,صادر_وارد!$AJ$2:$AJ$500,0),9),"")</f>
        <v/>
      </c>
    </row>
    <row r="70" spans="1:10" ht="19.5" thickTop="1" thickBot="1">
      <c r="A70" s="11">
        <v>64</v>
      </c>
      <c r="B70" s="20" t="str">
        <f>IFERROR(INDEX(صادر_وارد!$A$2:$I$1999,MATCH('كارت صنف'!$A70,صادر_وارد!$AJ$2:$AJ$500,0),1),"")</f>
        <v/>
      </c>
      <c r="C70" s="21" t="str">
        <f>IFERROR(INDEX(صادر_وارد!$A$2:$I$1999,MATCH('كارت صنف'!$A70,صادر_وارد!$AJ$2:$AJ$500,0),2),"")</f>
        <v/>
      </c>
      <c r="D70" s="22" t="str">
        <f>IFERROR(INDEX(صادر_وارد!$A$2:$I$1999,MATCH('كارت صنف'!$A70,صادر_وارد!$AJ$2:$AJ$500,0),3),"")</f>
        <v/>
      </c>
      <c r="E70" s="22" t="str">
        <f>IFERROR(INDEX(صادر_وارد!$A$2:$I$1999,MATCH('كارت صنف'!$A70,صادر_وارد!$AJ$2:$AJ$500,0),4),"")</f>
        <v/>
      </c>
      <c r="F70" s="23" t="str">
        <f>IFERROR(INDEX(صادر_وارد!$A$2:$I$1999,MATCH('كارت صنف'!$A70,صادر_وارد!$AJ$2:$AJ$500,0),5),"")</f>
        <v/>
      </c>
      <c r="G70" s="20" t="str">
        <f>IFERROR(INDEX(صادر_وارد!$A$2:$I$1999,MATCH('كارت صنف'!$A70,صادر_وارد!$AJ$2:$AJ$500,0),6),"")</f>
        <v/>
      </c>
      <c r="H70" s="20" t="str">
        <f>IFERROR(INDEX(صادر_وارد!$A$2:$I$1999,MATCH('كارت صنف'!$A70,صادر_وارد!$AJ$2:$AJ$500,0),7),"")</f>
        <v/>
      </c>
      <c r="I70" s="20" t="str">
        <f>IFERROR(INDEX(صادر_وارد!$A$2:$I$1999,MATCH('كارت صنف'!$A70,صادر_وارد!$AJ$2:$AJ$500,0),8),"")</f>
        <v/>
      </c>
      <c r="J70" s="20" t="str">
        <f>IFERROR(INDEX(صادر_وارد!$A$2:$I$1999,MATCH('كارت صنف'!$A70,صادر_وارد!$AJ$2:$AJ$500,0),9),"")</f>
        <v/>
      </c>
    </row>
    <row r="71" spans="1:10" ht="19.5" thickTop="1" thickBot="1">
      <c r="A71" s="11">
        <v>65</v>
      </c>
      <c r="B71" s="20" t="str">
        <f>IFERROR(INDEX(صادر_وارد!$A$2:$I$1999,MATCH('كارت صنف'!$A71,صادر_وارد!$AJ$2:$AJ$500,0),1),"")</f>
        <v/>
      </c>
      <c r="C71" s="21" t="str">
        <f>IFERROR(INDEX(صادر_وارد!$A$2:$I$1999,MATCH('كارت صنف'!$A71,صادر_وارد!$AJ$2:$AJ$500,0),2),"")</f>
        <v/>
      </c>
      <c r="D71" s="22" t="str">
        <f>IFERROR(INDEX(صادر_وارد!$A$2:$I$1999,MATCH('كارت صنف'!$A71,صادر_وارد!$AJ$2:$AJ$500,0),3),"")</f>
        <v/>
      </c>
      <c r="E71" s="22" t="str">
        <f>IFERROR(INDEX(صادر_وارد!$A$2:$I$1999,MATCH('كارت صنف'!$A71,صادر_وارد!$AJ$2:$AJ$500,0),4),"")</f>
        <v/>
      </c>
      <c r="F71" s="23" t="str">
        <f>IFERROR(INDEX(صادر_وارد!$A$2:$I$1999,MATCH('كارت صنف'!$A71,صادر_وارد!$AJ$2:$AJ$500,0),5),"")</f>
        <v/>
      </c>
      <c r="G71" s="20" t="str">
        <f>IFERROR(INDEX(صادر_وارد!$A$2:$I$1999,MATCH('كارت صنف'!$A71,صادر_وارد!$AJ$2:$AJ$500,0),6),"")</f>
        <v/>
      </c>
      <c r="H71" s="20" t="str">
        <f>IFERROR(INDEX(صادر_وارد!$A$2:$I$1999,MATCH('كارت صنف'!$A71,صادر_وارد!$AJ$2:$AJ$500,0),7),"")</f>
        <v/>
      </c>
      <c r="I71" s="20" t="str">
        <f>IFERROR(INDEX(صادر_وارد!$A$2:$I$1999,MATCH('كارت صنف'!$A71,صادر_وارد!$AJ$2:$AJ$500,0),8),"")</f>
        <v/>
      </c>
      <c r="J71" s="20" t="str">
        <f>IFERROR(INDEX(صادر_وارد!$A$2:$I$1999,MATCH('كارت صنف'!$A71,صادر_وارد!$AJ$2:$AJ$500,0),9),"")</f>
        <v/>
      </c>
    </row>
    <row r="72" spans="1:10" ht="19.5" thickTop="1" thickBot="1">
      <c r="A72" s="11">
        <v>66</v>
      </c>
      <c r="B72" s="20" t="str">
        <f>IFERROR(INDEX(صادر_وارد!$A$2:$I$1999,MATCH('كارت صنف'!$A72,صادر_وارد!$AJ$2:$AJ$500,0),1),"")</f>
        <v/>
      </c>
      <c r="C72" s="21" t="str">
        <f>IFERROR(INDEX(صادر_وارد!$A$2:$I$1999,MATCH('كارت صنف'!$A72,صادر_وارد!$AJ$2:$AJ$500,0),2),"")</f>
        <v/>
      </c>
      <c r="D72" s="22" t="str">
        <f>IFERROR(INDEX(صادر_وارد!$A$2:$I$1999,MATCH('كارت صنف'!$A72,صادر_وارد!$AJ$2:$AJ$500,0),3),"")</f>
        <v/>
      </c>
      <c r="E72" s="22" t="str">
        <f>IFERROR(INDEX(صادر_وارد!$A$2:$I$1999,MATCH('كارت صنف'!$A72,صادر_وارد!$AJ$2:$AJ$500,0),4),"")</f>
        <v/>
      </c>
      <c r="F72" s="23" t="str">
        <f>IFERROR(INDEX(صادر_وارد!$A$2:$I$1999,MATCH('كارت صنف'!$A72,صادر_وارد!$AJ$2:$AJ$500,0),5),"")</f>
        <v/>
      </c>
      <c r="G72" s="20" t="str">
        <f>IFERROR(INDEX(صادر_وارد!$A$2:$I$1999,MATCH('كارت صنف'!$A72,صادر_وارد!$AJ$2:$AJ$500,0),6),"")</f>
        <v/>
      </c>
      <c r="H72" s="20" t="str">
        <f>IFERROR(INDEX(صادر_وارد!$A$2:$I$1999,MATCH('كارت صنف'!$A72,صادر_وارد!$AJ$2:$AJ$500,0),7),"")</f>
        <v/>
      </c>
      <c r="I72" s="20" t="str">
        <f>IFERROR(INDEX(صادر_وارد!$A$2:$I$1999,MATCH('كارت صنف'!$A72,صادر_وارد!$AJ$2:$AJ$500,0),8),"")</f>
        <v/>
      </c>
      <c r="J72" s="20" t="str">
        <f>IFERROR(INDEX(صادر_وارد!$A$2:$I$1999,MATCH('كارت صنف'!$A72,صادر_وارد!$AJ$2:$AJ$500,0),9),"")</f>
        <v/>
      </c>
    </row>
    <row r="73" spans="1:10" ht="19.5" thickTop="1" thickBot="1">
      <c r="A73" s="11">
        <v>67</v>
      </c>
      <c r="B73" s="20" t="str">
        <f>IFERROR(INDEX(صادر_وارد!$A$2:$I$1999,MATCH('كارت صنف'!$A73,صادر_وارد!$AJ$2:$AJ$500,0),1),"")</f>
        <v/>
      </c>
      <c r="C73" s="21" t="str">
        <f>IFERROR(INDEX(صادر_وارد!$A$2:$I$1999,MATCH('كارت صنف'!$A73,صادر_وارد!$AJ$2:$AJ$500,0),2),"")</f>
        <v/>
      </c>
      <c r="D73" s="22" t="str">
        <f>IFERROR(INDEX(صادر_وارد!$A$2:$I$1999,MATCH('كارت صنف'!$A73,صادر_وارد!$AJ$2:$AJ$500,0),3),"")</f>
        <v/>
      </c>
      <c r="E73" s="22" t="str">
        <f>IFERROR(INDEX(صادر_وارد!$A$2:$I$1999,MATCH('كارت صنف'!$A73,صادر_وارد!$AJ$2:$AJ$500,0),4),"")</f>
        <v/>
      </c>
      <c r="F73" s="23" t="str">
        <f>IFERROR(INDEX(صادر_وارد!$A$2:$I$1999,MATCH('كارت صنف'!$A73,صادر_وارد!$AJ$2:$AJ$500,0),5),"")</f>
        <v/>
      </c>
      <c r="G73" s="20" t="str">
        <f>IFERROR(INDEX(صادر_وارد!$A$2:$I$1999,MATCH('كارت صنف'!$A73,صادر_وارد!$AJ$2:$AJ$500,0),6),"")</f>
        <v/>
      </c>
      <c r="H73" s="20" t="str">
        <f>IFERROR(INDEX(صادر_وارد!$A$2:$I$1999,MATCH('كارت صنف'!$A73,صادر_وارد!$AJ$2:$AJ$500,0),7),"")</f>
        <v/>
      </c>
      <c r="I73" s="20" t="str">
        <f>IFERROR(INDEX(صادر_وارد!$A$2:$I$1999,MATCH('كارت صنف'!$A73,صادر_وارد!$AJ$2:$AJ$500,0),8),"")</f>
        <v/>
      </c>
      <c r="J73" s="20" t="str">
        <f>IFERROR(INDEX(صادر_وارد!$A$2:$I$1999,MATCH('كارت صنف'!$A73,صادر_وارد!$AJ$2:$AJ$500,0),9),"")</f>
        <v/>
      </c>
    </row>
    <row r="74" spans="1:10" ht="19.5" thickTop="1" thickBot="1">
      <c r="A74" s="11">
        <v>68</v>
      </c>
      <c r="B74" s="20" t="str">
        <f>IFERROR(INDEX(صادر_وارد!$A$2:$I$1999,MATCH('كارت صنف'!$A74,صادر_وارد!$AJ$2:$AJ$500,0),1),"")</f>
        <v/>
      </c>
      <c r="C74" s="21" t="str">
        <f>IFERROR(INDEX(صادر_وارد!$A$2:$I$1999,MATCH('كارت صنف'!$A74,صادر_وارد!$AJ$2:$AJ$500,0),2),"")</f>
        <v/>
      </c>
      <c r="D74" s="22" t="str">
        <f>IFERROR(INDEX(صادر_وارد!$A$2:$I$1999,MATCH('كارت صنف'!$A74,صادر_وارد!$AJ$2:$AJ$500,0),3),"")</f>
        <v/>
      </c>
      <c r="E74" s="22" t="str">
        <f>IFERROR(INDEX(صادر_وارد!$A$2:$I$1999,MATCH('كارت صنف'!$A74,صادر_وارد!$AJ$2:$AJ$500,0),4),"")</f>
        <v/>
      </c>
      <c r="F74" s="23" t="str">
        <f>IFERROR(INDEX(صادر_وارد!$A$2:$I$1999,MATCH('كارت صنف'!$A74,صادر_وارد!$AJ$2:$AJ$500,0),5),"")</f>
        <v/>
      </c>
      <c r="G74" s="20" t="str">
        <f>IFERROR(INDEX(صادر_وارد!$A$2:$I$1999,MATCH('كارت صنف'!$A74,صادر_وارد!$AJ$2:$AJ$500,0),6),"")</f>
        <v/>
      </c>
      <c r="H74" s="20" t="str">
        <f>IFERROR(INDEX(صادر_وارد!$A$2:$I$1999,MATCH('كارت صنف'!$A74,صادر_وارد!$AJ$2:$AJ$500,0),7),"")</f>
        <v/>
      </c>
      <c r="I74" s="20" t="str">
        <f>IFERROR(INDEX(صادر_وارد!$A$2:$I$1999,MATCH('كارت صنف'!$A74,صادر_وارد!$AJ$2:$AJ$500,0),8),"")</f>
        <v/>
      </c>
      <c r="J74" s="20" t="str">
        <f>IFERROR(INDEX(صادر_وارد!$A$2:$I$1999,MATCH('كارت صنف'!$A74,صادر_وارد!$AJ$2:$AJ$500,0),9),"")</f>
        <v/>
      </c>
    </row>
    <row r="75" spans="1:10" ht="19.5" thickTop="1" thickBot="1">
      <c r="A75" s="11">
        <v>69</v>
      </c>
      <c r="B75" s="20" t="str">
        <f>IFERROR(INDEX(صادر_وارد!$A$2:$I$1999,MATCH('كارت صنف'!$A75,صادر_وارد!$AJ$2:$AJ$500,0),1),"")</f>
        <v/>
      </c>
      <c r="C75" s="21" t="str">
        <f>IFERROR(INDEX(صادر_وارد!$A$2:$I$1999,MATCH('كارت صنف'!$A75,صادر_وارد!$AJ$2:$AJ$500,0),2),"")</f>
        <v/>
      </c>
      <c r="D75" s="22" t="str">
        <f>IFERROR(INDEX(صادر_وارد!$A$2:$I$1999,MATCH('كارت صنف'!$A75,صادر_وارد!$AJ$2:$AJ$500,0),3),"")</f>
        <v/>
      </c>
      <c r="E75" s="22" t="str">
        <f>IFERROR(INDEX(صادر_وارد!$A$2:$I$1999,MATCH('كارت صنف'!$A75,صادر_وارد!$AJ$2:$AJ$500,0),4),"")</f>
        <v/>
      </c>
      <c r="F75" s="23" t="str">
        <f>IFERROR(INDEX(صادر_وارد!$A$2:$I$1999,MATCH('كارت صنف'!$A75,صادر_وارد!$AJ$2:$AJ$500,0),5),"")</f>
        <v/>
      </c>
      <c r="G75" s="20" t="str">
        <f>IFERROR(INDEX(صادر_وارد!$A$2:$I$1999,MATCH('كارت صنف'!$A75,صادر_وارد!$AJ$2:$AJ$500,0),6),"")</f>
        <v/>
      </c>
      <c r="H75" s="20" t="str">
        <f>IFERROR(INDEX(صادر_وارد!$A$2:$I$1999,MATCH('كارت صنف'!$A75,صادر_وارد!$AJ$2:$AJ$500,0),7),"")</f>
        <v/>
      </c>
      <c r="I75" s="20" t="str">
        <f>IFERROR(INDEX(صادر_وارد!$A$2:$I$1999,MATCH('كارت صنف'!$A75,صادر_وارد!$AJ$2:$AJ$500,0),8),"")</f>
        <v/>
      </c>
      <c r="J75" s="20" t="str">
        <f>IFERROR(INDEX(صادر_وارد!$A$2:$I$1999,MATCH('كارت صنف'!$A75,صادر_وارد!$AJ$2:$AJ$500,0),9),"")</f>
        <v/>
      </c>
    </row>
    <row r="76" spans="1:10" ht="19.5" thickTop="1" thickBot="1">
      <c r="A76" s="11">
        <v>70</v>
      </c>
      <c r="B76" s="20" t="str">
        <f>IFERROR(INDEX(صادر_وارد!$A$2:$I$1999,MATCH('كارت صنف'!$A76,صادر_وارد!$AJ$2:$AJ$500,0),1),"")</f>
        <v/>
      </c>
      <c r="C76" s="21" t="str">
        <f>IFERROR(INDEX(صادر_وارد!$A$2:$I$1999,MATCH('كارت صنف'!$A76,صادر_وارد!$AJ$2:$AJ$500,0),2),"")</f>
        <v/>
      </c>
      <c r="D76" s="22" t="str">
        <f>IFERROR(INDEX(صادر_وارد!$A$2:$I$1999,MATCH('كارت صنف'!$A76,صادر_وارد!$AJ$2:$AJ$500,0),3),"")</f>
        <v/>
      </c>
      <c r="E76" s="22" t="str">
        <f>IFERROR(INDEX(صادر_وارد!$A$2:$I$1999,MATCH('كارت صنف'!$A76,صادر_وارد!$AJ$2:$AJ$500,0),4),"")</f>
        <v/>
      </c>
      <c r="F76" s="23" t="str">
        <f>IFERROR(INDEX(صادر_وارد!$A$2:$I$1999,MATCH('كارت صنف'!$A76,صادر_وارد!$AJ$2:$AJ$500,0),5),"")</f>
        <v/>
      </c>
      <c r="G76" s="20" t="str">
        <f>IFERROR(INDEX(صادر_وارد!$A$2:$I$1999,MATCH('كارت صنف'!$A76,صادر_وارد!$AJ$2:$AJ$500,0),6),"")</f>
        <v/>
      </c>
      <c r="H76" s="20" t="str">
        <f>IFERROR(INDEX(صادر_وارد!$A$2:$I$1999,MATCH('كارت صنف'!$A76,صادر_وارد!$AJ$2:$AJ$500,0),7),"")</f>
        <v/>
      </c>
      <c r="I76" s="20" t="str">
        <f>IFERROR(INDEX(صادر_وارد!$A$2:$I$1999,MATCH('كارت صنف'!$A76,صادر_وارد!$AJ$2:$AJ$500,0),8),"")</f>
        <v/>
      </c>
      <c r="J76" s="20" t="str">
        <f>IFERROR(INDEX(صادر_وارد!$A$2:$I$1999,MATCH('كارت صنف'!$A76,صادر_وارد!$AJ$2:$AJ$500,0),9),"")</f>
        <v/>
      </c>
    </row>
    <row r="77" spans="1:10" ht="19.5" thickTop="1" thickBot="1">
      <c r="A77" s="11">
        <v>71</v>
      </c>
      <c r="B77" s="20" t="str">
        <f>IFERROR(INDEX(صادر_وارد!$A$2:$I$1999,MATCH('كارت صنف'!$A77,صادر_وارد!$AJ$2:$AJ$500,0),1),"")</f>
        <v/>
      </c>
      <c r="C77" s="21" t="str">
        <f>IFERROR(INDEX(صادر_وارد!$A$2:$I$1999,MATCH('كارت صنف'!$A77,صادر_وارد!$AJ$2:$AJ$500,0),2),"")</f>
        <v/>
      </c>
      <c r="D77" s="22" t="str">
        <f>IFERROR(INDEX(صادر_وارد!$A$2:$I$1999,MATCH('كارت صنف'!$A77,صادر_وارد!$AJ$2:$AJ$500,0),3),"")</f>
        <v/>
      </c>
      <c r="E77" s="22" t="str">
        <f>IFERROR(INDEX(صادر_وارد!$A$2:$I$1999,MATCH('كارت صنف'!$A77,صادر_وارد!$AJ$2:$AJ$500,0),4),"")</f>
        <v/>
      </c>
      <c r="F77" s="23" t="str">
        <f>IFERROR(INDEX(صادر_وارد!$A$2:$I$1999,MATCH('كارت صنف'!$A77,صادر_وارد!$AJ$2:$AJ$500,0),5),"")</f>
        <v/>
      </c>
      <c r="G77" s="20" t="str">
        <f>IFERROR(INDEX(صادر_وارد!$A$2:$I$1999,MATCH('كارت صنف'!$A77,صادر_وارد!$AJ$2:$AJ$500,0),6),"")</f>
        <v/>
      </c>
      <c r="H77" s="20" t="str">
        <f>IFERROR(INDEX(صادر_وارد!$A$2:$I$1999,MATCH('كارت صنف'!$A77,صادر_وارد!$AJ$2:$AJ$500,0),7),"")</f>
        <v/>
      </c>
      <c r="I77" s="20" t="str">
        <f>IFERROR(INDEX(صادر_وارد!$A$2:$I$1999,MATCH('كارت صنف'!$A77,صادر_وارد!$AJ$2:$AJ$500,0),8),"")</f>
        <v/>
      </c>
      <c r="J77" s="20" t="str">
        <f>IFERROR(INDEX(صادر_وارد!$A$2:$I$1999,MATCH('كارت صنف'!$A77,صادر_وارد!$AJ$2:$AJ$500,0),9),"")</f>
        <v/>
      </c>
    </row>
    <row r="78" spans="1:10" ht="19.5" thickTop="1" thickBot="1">
      <c r="A78" s="11">
        <v>72</v>
      </c>
      <c r="B78" s="20" t="str">
        <f>IFERROR(INDEX(صادر_وارد!$A$2:$I$1999,MATCH('كارت صنف'!$A78,صادر_وارد!$AJ$2:$AJ$500,0),1),"")</f>
        <v/>
      </c>
      <c r="C78" s="21" t="str">
        <f>IFERROR(INDEX(صادر_وارد!$A$2:$I$1999,MATCH('كارت صنف'!$A78,صادر_وارد!$AJ$2:$AJ$500,0),2),"")</f>
        <v/>
      </c>
      <c r="D78" s="22" t="str">
        <f>IFERROR(INDEX(صادر_وارد!$A$2:$I$1999,MATCH('كارت صنف'!$A78,صادر_وارد!$AJ$2:$AJ$500,0),3),"")</f>
        <v/>
      </c>
      <c r="E78" s="22" t="str">
        <f>IFERROR(INDEX(صادر_وارد!$A$2:$I$1999,MATCH('كارت صنف'!$A78,صادر_وارد!$AJ$2:$AJ$500,0),4),"")</f>
        <v/>
      </c>
      <c r="F78" s="23" t="str">
        <f>IFERROR(INDEX(صادر_وارد!$A$2:$I$1999,MATCH('كارت صنف'!$A78,صادر_وارد!$AJ$2:$AJ$500,0),5),"")</f>
        <v/>
      </c>
      <c r="G78" s="20" t="str">
        <f>IFERROR(INDEX(صادر_وارد!$A$2:$I$1999,MATCH('كارت صنف'!$A78,صادر_وارد!$AJ$2:$AJ$500,0),6),"")</f>
        <v/>
      </c>
      <c r="H78" s="20" t="str">
        <f>IFERROR(INDEX(صادر_وارد!$A$2:$I$1999,MATCH('كارت صنف'!$A78,صادر_وارد!$AJ$2:$AJ$500,0),7),"")</f>
        <v/>
      </c>
      <c r="I78" s="20" t="str">
        <f>IFERROR(INDEX(صادر_وارد!$A$2:$I$1999,MATCH('كارت صنف'!$A78,صادر_وارد!$AJ$2:$AJ$500,0),8),"")</f>
        <v/>
      </c>
      <c r="J78" s="20" t="str">
        <f>IFERROR(INDEX(صادر_وارد!$A$2:$I$1999,MATCH('كارت صنف'!$A78,صادر_وارد!$AJ$2:$AJ$500,0),9),"")</f>
        <v/>
      </c>
    </row>
    <row r="79" spans="1:10" ht="19.5" thickTop="1" thickBot="1">
      <c r="A79" s="11">
        <v>73</v>
      </c>
      <c r="B79" s="20" t="str">
        <f>IFERROR(INDEX(صادر_وارد!$A$2:$I$1999,MATCH('كارت صنف'!$A79,صادر_وارد!$AJ$2:$AJ$500,0),1),"")</f>
        <v/>
      </c>
      <c r="C79" s="21" t="str">
        <f>IFERROR(INDEX(صادر_وارد!$A$2:$I$1999,MATCH('كارت صنف'!$A79,صادر_وارد!$AJ$2:$AJ$500,0),2),"")</f>
        <v/>
      </c>
      <c r="D79" s="22" t="str">
        <f>IFERROR(INDEX(صادر_وارد!$A$2:$I$1999,MATCH('كارت صنف'!$A79,صادر_وارد!$AJ$2:$AJ$500,0),3),"")</f>
        <v/>
      </c>
      <c r="E79" s="22" t="str">
        <f>IFERROR(INDEX(صادر_وارد!$A$2:$I$1999,MATCH('كارت صنف'!$A79,صادر_وارد!$AJ$2:$AJ$500,0),4),"")</f>
        <v/>
      </c>
      <c r="F79" s="23" t="str">
        <f>IFERROR(INDEX(صادر_وارد!$A$2:$I$1999,MATCH('كارت صنف'!$A79,صادر_وارد!$AJ$2:$AJ$500,0),5),"")</f>
        <v/>
      </c>
      <c r="G79" s="20" t="str">
        <f>IFERROR(INDEX(صادر_وارد!$A$2:$I$1999,MATCH('كارت صنف'!$A79,صادر_وارد!$AJ$2:$AJ$500,0),6),"")</f>
        <v/>
      </c>
      <c r="H79" s="20" t="str">
        <f>IFERROR(INDEX(صادر_وارد!$A$2:$I$1999,MATCH('كارت صنف'!$A79,صادر_وارد!$AJ$2:$AJ$500,0),7),"")</f>
        <v/>
      </c>
      <c r="I79" s="20" t="str">
        <f>IFERROR(INDEX(صادر_وارد!$A$2:$I$1999,MATCH('كارت صنف'!$A79,صادر_وارد!$AJ$2:$AJ$500,0),8),"")</f>
        <v/>
      </c>
      <c r="J79" s="20" t="str">
        <f>IFERROR(INDEX(صادر_وارد!$A$2:$I$1999,MATCH('كارت صنف'!$A79,صادر_وارد!$AJ$2:$AJ$500,0),9),"")</f>
        <v/>
      </c>
    </row>
    <row r="80" spans="1:10" ht="19.5" thickTop="1" thickBot="1">
      <c r="A80" s="11">
        <v>74</v>
      </c>
      <c r="B80" s="20" t="str">
        <f>IFERROR(INDEX(صادر_وارد!$A$2:$I$1999,MATCH('كارت صنف'!$A80,صادر_وارد!$AJ$2:$AJ$500,0),1),"")</f>
        <v/>
      </c>
      <c r="C80" s="21" t="str">
        <f>IFERROR(INDEX(صادر_وارد!$A$2:$I$1999,MATCH('كارت صنف'!$A80,صادر_وارد!$AJ$2:$AJ$500,0),2),"")</f>
        <v/>
      </c>
      <c r="D80" s="22" t="str">
        <f>IFERROR(INDEX(صادر_وارد!$A$2:$I$1999,MATCH('كارت صنف'!$A80,صادر_وارد!$AJ$2:$AJ$500,0),3),"")</f>
        <v/>
      </c>
      <c r="E80" s="22" t="str">
        <f>IFERROR(INDEX(صادر_وارد!$A$2:$I$1999,MATCH('كارت صنف'!$A80,صادر_وارد!$AJ$2:$AJ$500,0),4),"")</f>
        <v/>
      </c>
      <c r="F80" s="23" t="str">
        <f>IFERROR(INDEX(صادر_وارد!$A$2:$I$1999,MATCH('كارت صنف'!$A80,صادر_وارد!$AJ$2:$AJ$500,0),5),"")</f>
        <v/>
      </c>
      <c r="G80" s="20" t="str">
        <f>IFERROR(INDEX(صادر_وارد!$A$2:$I$1999,MATCH('كارت صنف'!$A80,صادر_وارد!$AJ$2:$AJ$500,0),6),"")</f>
        <v/>
      </c>
      <c r="H80" s="20" t="str">
        <f>IFERROR(INDEX(صادر_وارد!$A$2:$I$1999,MATCH('كارت صنف'!$A80,صادر_وارد!$AJ$2:$AJ$500,0),7),"")</f>
        <v/>
      </c>
      <c r="I80" s="20" t="str">
        <f>IFERROR(INDEX(صادر_وارد!$A$2:$I$1999,MATCH('كارت صنف'!$A80,صادر_وارد!$AJ$2:$AJ$500,0),8),"")</f>
        <v/>
      </c>
      <c r="J80" s="20" t="str">
        <f>IFERROR(INDEX(صادر_وارد!$A$2:$I$1999,MATCH('كارت صنف'!$A80,صادر_وارد!$AJ$2:$AJ$500,0),9),"")</f>
        <v/>
      </c>
    </row>
    <row r="81" spans="1:10" ht="19.5" thickTop="1" thickBot="1">
      <c r="A81" s="11">
        <v>75</v>
      </c>
      <c r="B81" s="20" t="str">
        <f>IFERROR(INDEX(صادر_وارد!$A$2:$I$1999,MATCH('كارت صنف'!$A81,صادر_وارد!$AJ$2:$AJ$500,0),1),"")</f>
        <v/>
      </c>
      <c r="C81" s="21" t="str">
        <f>IFERROR(INDEX(صادر_وارد!$A$2:$I$1999,MATCH('كارت صنف'!$A81,صادر_وارد!$AJ$2:$AJ$500,0),2),"")</f>
        <v/>
      </c>
      <c r="D81" s="22" t="str">
        <f>IFERROR(INDEX(صادر_وارد!$A$2:$I$1999,MATCH('كارت صنف'!$A81,صادر_وارد!$AJ$2:$AJ$500,0),3),"")</f>
        <v/>
      </c>
      <c r="E81" s="22" t="str">
        <f>IFERROR(INDEX(صادر_وارد!$A$2:$I$1999,MATCH('كارت صنف'!$A81,صادر_وارد!$AJ$2:$AJ$500,0),4),"")</f>
        <v/>
      </c>
      <c r="F81" s="23" t="str">
        <f>IFERROR(INDEX(صادر_وارد!$A$2:$I$1999,MATCH('كارت صنف'!$A81,صادر_وارد!$AJ$2:$AJ$500,0),5),"")</f>
        <v/>
      </c>
      <c r="G81" s="20" t="str">
        <f>IFERROR(INDEX(صادر_وارد!$A$2:$I$1999,MATCH('كارت صنف'!$A81,صادر_وارد!$AJ$2:$AJ$500,0),6),"")</f>
        <v/>
      </c>
      <c r="H81" s="20" t="str">
        <f>IFERROR(INDEX(صادر_وارد!$A$2:$I$1999,MATCH('كارت صنف'!$A81,صادر_وارد!$AJ$2:$AJ$500,0),7),"")</f>
        <v/>
      </c>
      <c r="I81" s="20" t="str">
        <f>IFERROR(INDEX(صادر_وارد!$A$2:$I$1999,MATCH('كارت صنف'!$A81,صادر_وارد!$AJ$2:$AJ$500,0),8),"")</f>
        <v/>
      </c>
      <c r="J81" s="20" t="str">
        <f>IFERROR(INDEX(صادر_وارد!$A$2:$I$1999,MATCH('كارت صنف'!$A81,صادر_وارد!$AJ$2:$AJ$500,0),9),"")</f>
        <v/>
      </c>
    </row>
    <row r="82" spans="1:10" ht="19.5" thickTop="1" thickBot="1">
      <c r="A82" s="11">
        <v>76</v>
      </c>
      <c r="B82" s="20" t="str">
        <f>IFERROR(INDEX(صادر_وارد!$A$2:$I$1999,MATCH('كارت صنف'!$A82,صادر_وارد!$AJ$2:$AJ$500,0),1),"")</f>
        <v/>
      </c>
      <c r="C82" s="21" t="str">
        <f>IFERROR(INDEX(صادر_وارد!$A$2:$I$1999,MATCH('كارت صنف'!$A82,صادر_وارد!$AJ$2:$AJ$500,0),2),"")</f>
        <v/>
      </c>
      <c r="D82" s="22" t="str">
        <f>IFERROR(INDEX(صادر_وارد!$A$2:$I$1999,MATCH('كارت صنف'!$A82,صادر_وارد!$AJ$2:$AJ$500,0),3),"")</f>
        <v/>
      </c>
      <c r="E82" s="22" t="str">
        <f>IFERROR(INDEX(صادر_وارد!$A$2:$I$1999,MATCH('كارت صنف'!$A82,صادر_وارد!$AJ$2:$AJ$500,0),4),"")</f>
        <v/>
      </c>
      <c r="F82" s="23" t="str">
        <f>IFERROR(INDEX(صادر_وارد!$A$2:$I$1999,MATCH('كارت صنف'!$A82,صادر_وارد!$AJ$2:$AJ$500,0),5),"")</f>
        <v/>
      </c>
      <c r="G82" s="20" t="str">
        <f>IFERROR(INDEX(صادر_وارد!$A$2:$I$1999,MATCH('كارت صنف'!$A82,صادر_وارد!$AJ$2:$AJ$500,0),6),"")</f>
        <v/>
      </c>
      <c r="H82" s="20" t="str">
        <f>IFERROR(INDEX(صادر_وارد!$A$2:$I$1999,MATCH('كارت صنف'!$A82,صادر_وارد!$AJ$2:$AJ$500,0),7),"")</f>
        <v/>
      </c>
      <c r="I82" s="20" t="str">
        <f>IFERROR(INDEX(صادر_وارد!$A$2:$I$1999,MATCH('كارت صنف'!$A82,صادر_وارد!$AJ$2:$AJ$500,0),8),"")</f>
        <v/>
      </c>
      <c r="J82" s="20" t="str">
        <f>IFERROR(INDEX(صادر_وارد!$A$2:$I$1999,MATCH('كارت صنف'!$A82,صادر_وارد!$AJ$2:$AJ$500,0),9),"")</f>
        <v/>
      </c>
    </row>
    <row r="83" spans="1:10" ht="19.5" thickTop="1" thickBot="1">
      <c r="A83" s="11">
        <v>77</v>
      </c>
      <c r="B83" s="20" t="str">
        <f>IFERROR(INDEX(صادر_وارد!$A$2:$I$1999,MATCH('كارت صنف'!$A83,صادر_وارد!$AJ$2:$AJ$500,0),1),"")</f>
        <v/>
      </c>
      <c r="C83" s="21" t="str">
        <f>IFERROR(INDEX(صادر_وارد!$A$2:$I$1999,MATCH('كارت صنف'!$A83,صادر_وارد!$AJ$2:$AJ$500,0),2),"")</f>
        <v/>
      </c>
      <c r="D83" s="22" t="str">
        <f>IFERROR(INDEX(صادر_وارد!$A$2:$I$1999,MATCH('كارت صنف'!$A83,صادر_وارد!$AJ$2:$AJ$500,0),3),"")</f>
        <v/>
      </c>
      <c r="E83" s="22" t="str">
        <f>IFERROR(INDEX(صادر_وارد!$A$2:$I$1999,MATCH('كارت صنف'!$A83,صادر_وارد!$AJ$2:$AJ$500,0),4),"")</f>
        <v/>
      </c>
      <c r="F83" s="23" t="str">
        <f>IFERROR(INDEX(صادر_وارد!$A$2:$I$1999,MATCH('كارت صنف'!$A83,صادر_وارد!$AJ$2:$AJ$500,0),5),"")</f>
        <v/>
      </c>
      <c r="G83" s="20" t="str">
        <f>IFERROR(INDEX(صادر_وارد!$A$2:$I$1999,MATCH('كارت صنف'!$A83,صادر_وارد!$AJ$2:$AJ$500,0),6),"")</f>
        <v/>
      </c>
      <c r="H83" s="20" t="str">
        <f>IFERROR(INDEX(صادر_وارد!$A$2:$I$1999,MATCH('كارت صنف'!$A83,صادر_وارد!$AJ$2:$AJ$500,0),7),"")</f>
        <v/>
      </c>
      <c r="I83" s="20" t="str">
        <f>IFERROR(INDEX(صادر_وارد!$A$2:$I$1999,MATCH('كارت صنف'!$A83,صادر_وارد!$AJ$2:$AJ$500,0),8),"")</f>
        <v/>
      </c>
      <c r="J83" s="20" t="str">
        <f>IFERROR(INDEX(صادر_وارد!$A$2:$I$1999,MATCH('كارت صنف'!$A83,صادر_وارد!$AJ$2:$AJ$500,0),9),"")</f>
        <v/>
      </c>
    </row>
    <row r="84" spans="1:10" ht="19.5" thickTop="1" thickBot="1">
      <c r="A84" s="11">
        <v>78</v>
      </c>
      <c r="B84" s="20" t="str">
        <f>IFERROR(INDEX(صادر_وارد!$A$2:$I$1999,MATCH('كارت صنف'!$A84,صادر_وارد!$AJ$2:$AJ$500,0),1),"")</f>
        <v/>
      </c>
      <c r="C84" s="21" t="str">
        <f>IFERROR(INDEX(صادر_وارد!$A$2:$I$1999,MATCH('كارت صنف'!$A84,صادر_وارد!$AJ$2:$AJ$500,0),2),"")</f>
        <v/>
      </c>
      <c r="D84" s="22" t="str">
        <f>IFERROR(INDEX(صادر_وارد!$A$2:$I$1999,MATCH('كارت صنف'!$A84,صادر_وارد!$AJ$2:$AJ$500,0),3),"")</f>
        <v/>
      </c>
      <c r="E84" s="22" t="str">
        <f>IFERROR(INDEX(صادر_وارد!$A$2:$I$1999,MATCH('كارت صنف'!$A84,صادر_وارد!$AJ$2:$AJ$500,0),4),"")</f>
        <v/>
      </c>
      <c r="F84" s="23" t="str">
        <f>IFERROR(INDEX(صادر_وارد!$A$2:$I$1999,MATCH('كارت صنف'!$A84,صادر_وارد!$AJ$2:$AJ$500,0),5),"")</f>
        <v/>
      </c>
      <c r="G84" s="20" t="str">
        <f>IFERROR(INDEX(صادر_وارد!$A$2:$I$1999,MATCH('كارت صنف'!$A84,صادر_وارد!$AJ$2:$AJ$500,0),6),"")</f>
        <v/>
      </c>
      <c r="H84" s="20" t="str">
        <f>IFERROR(INDEX(صادر_وارد!$A$2:$I$1999,MATCH('كارت صنف'!$A84,صادر_وارد!$AJ$2:$AJ$500,0),7),"")</f>
        <v/>
      </c>
      <c r="I84" s="20" t="str">
        <f>IFERROR(INDEX(صادر_وارد!$A$2:$I$1999,MATCH('كارت صنف'!$A84,صادر_وارد!$AJ$2:$AJ$500,0),8),"")</f>
        <v/>
      </c>
      <c r="J84" s="20" t="str">
        <f>IFERROR(INDEX(صادر_وارد!$A$2:$I$1999,MATCH('كارت صنف'!$A84,صادر_وارد!$AJ$2:$AJ$500,0),9),"")</f>
        <v/>
      </c>
    </row>
    <row r="85" spans="1:10" ht="19.5" thickTop="1" thickBot="1">
      <c r="A85" s="11">
        <v>79</v>
      </c>
      <c r="B85" s="20" t="str">
        <f>IFERROR(INDEX(صادر_وارد!$A$2:$I$1999,MATCH('كارت صنف'!$A85,صادر_وارد!$AJ$2:$AJ$500,0),1),"")</f>
        <v/>
      </c>
      <c r="C85" s="21" t="str">
        <f>IFERROR(INDEX(صادر_وارد!$A$2:$I$1999,MATCH('كارت صنف'!$A85,صادر_وارد!$AJ$2:$AJ$500,0),2),"")</f>
        <v/>
      </c>
      <c r="D85" s="22" t="str">
        <f>IFERROR(INDEX(صادر_وارد!$A$2:$I$1999,MATCH('كارت صنف'!$A85,صادر_وارد!$AJ$2:$AJ$500,0),3),"")</f>
        <v/>
      </c>
      <c r="E85" s="22" t="str">
        <f>IFERROR(INDEX(صادر_وارد!$A$2:$I$1999,MATCH('كارت صنف'!$A85,صادر_وارد!$AJ$2:$AJ$500,0),4),"")</f>
        <v/>
      </c>
      <c r="F85" s="23" t="str">
        <f>IFERROR(INDEX(صادر_وارد!$A$2:$I$1999,MATCH('كارت صنف'!$A85,صادر_وارد!$AJ$2:$AJ$500,0),5),"")</f>
        <v/>
      </c>
      <c r="G85" s="20" t="str">
        <f>IFERROR(INDEX(صادر_وارد!$A$2:$I$1999,MATCH('كارت صنف'!$A85,صادر_وارد!$AJ$2:$AJ$500,0),6),"")</f>
        <v/>
      </c>
      <c r="H85" s="20" t="str">
        <f>IFERROR(INDEX(صادر_وارد!$A$2:$I$1999,MATCH('كارت صنف'!$A85,صادر_وارد!$AJ$2:$AJ$500,0),7),"")</f>
        <v/>
      </c>
      <c r="I85" s="20" t="str">
        <f>IFERROR(INDEX(صادر_وارد!$A$2:$I$1999,MATCH('كارت صنف'!$A85,صادر_وارد!$AJ$2:$AJ$500,0),8),"")</f>
        <v/>
      </c>
      <c r="J85" s="20" t="str">
        <f>IFERROR(INDEX(صادر_وارد!$A$2:$I$1999,MATCH('كارت صنف'!$A85,صادر_وارد!$AJ$2:$AJ$500,0),9),"")</f>
        <v/>
      </c>
    </row>
    <row r="86" spans="1:10" ht="19.5" thickTop="1" thickBot="1">
      <c r="A86" s="11">
        <v>80</v>
      </c>
      <c r="B86" s="20" t="str">
        <f>IFERROR(INDEX(صادر_وارد!$A$2:$I$1999,MATCH('كارت صنف'!$A86,صادر_وارد!$AJ$2:$AJ$500,0),1),"")</f>
        <v/>
      </c>
      <c r="C86" s="21" t="str">
        <f>IFERROR(INDEX(صادر_وارد!$A$2:$I$1999,MATCH('كارت صنف'!$A86,صادر_وارد!$AJ$2:$AJ$500,0),2),"")</f>
        <v/>
      </c>
      <c r="D86" s="22" t="str">
        <f>IFERROR(INDEX(صادر_وارد!$A$2:$I$1999,MATCH('كارت صنف'!$A86,صادر_وارد!$AJ$2:$AJ$500,0),3),"")</f>
        <v/>
      </c>
      <c r="E86" s="22" t="str">
        <f>IFERROR(INDEX(صادر_وارد!$A$2:$I$1999,MATCH('كارت صنف'!$A86,صادر_وارد!$AJ$2:$AJ$500,0),4),"")</f>
        <v/>
      </c>
      <c r="F86" s="23" t="str">
        <f>IFERROR(INDEX(صادر_وارد!$A$2:$I$1999,MATCH('كارت صنف'!$A86,صادر_وارد!$AJ$2:$AJ$500,0),5),"")</f>
        <v/>
      </c>
      <c r="G86" s="20" t="str">
        <f>IFERROR(INDEX(صادر_وارد!$A$2:$I$1999,MATCH('كارت صنف'!$A86,صادر_وارد!$AJ$2:$AJ$500,0),6),"")</f>
        <v/>
      </c>
      <c r="H86" s="20" t="str">
        <f>IFERROR(INDEX(صادر_وارد!$A$2:$I$1999,MATCH('كارت صنف'!$A86,صادر_وارد!$AJ$2:$AJ$500,0),7),"")</f>
        <v/>
      </c>
      <c r="I86" s="20" t="str">
        <f>IFERROR(INDEX(صادر_وارد!$A$2:$I$1999,MATCH('كارت صنف'!$A86,صادر_وارد!$AJ$2:$AJ$500,0),8),"")</f>
        <v/>
      </c>
      <c r="J86" s="20" t="str">
        <f>IFERROR(INDEX(صادر_وارد!$A$2:$I$1999,MATCH('كارت صنف'!$A86,صادر_وارد!$AJ$2:$AJ$500,0),9),"")</f>
        <v/>
      </c>
    </row>
    <row r="87" spans="1:10" ht="19.5" thickTop="1" thickBot="1">
      <c r="A87" s="11">
        <v>81</v>
      </c>
      <c r="B87" s="20" t="str">
        <f>IFERROR(INDEX(صادر_وارد!$A$2:$I$1999,MATCH('كارت صنف'!$A87,صادر_وارد!$AJ$2:$AJ$500,0),1),"")</f>
        <v/>
      </c>
      <c r="C87" s="21" t="str">
        <f>IFERROR(INDEX(صادر_وارد!$A$2:$I$1999,MATCH('كارت صنف'!$A87,صادر_وارد!$AJ$2:$AJ$500,0),2),"")</f>
        <v/>
      </c>
      <c r="D87" s="22" t="str">
        <f>IFERROR(INDEX(صادر_وارد!$A$2:$I$1999,MATCH('كارت صنف'!$A87,صادر_وارد!$AJ$2:$AJ$500,0),3),"")</f>
        <v/>
      </c>
      <c r="E87" s="22" t="str">
        <f>IFERROR(INDEX(صادر_وارد!$A$2:$I$1999,MATCH('كارت صنف'!$A87,صادر_وارد!$AJ$2:$AJ$500,0),4),"")</f>
        <v/>
      </c>
      <c r="F87" s="23" t="str">
        <f>IFERROR(INDEX(صادر_وارد!$A$2:$I$1999,MATCH('كارت صنف'!$A87,صادر_وارد!$AJ$2:$AJ$500,0),5),"")</f>
        <v/>
      </c>
      <c r="G87" s="20" t="str">
        <f>IFERROR(INDEX(صادر_وارد!$A$2:$I$1999,MATCH('كارت صنف'!$A87,صادر_وارد!$AJ$2:$AJ$500,0),6),"")</f>
        <v/>
      </c>
      <c r="H87" s="20" t="str">
        <f>IFERROR(INDEX(صادر_وارد!$A$2:$I$1999,MATCH('كارت صنف'!$A87,صادر_وارد!$AJ$2:$AJ$500,0),7),"")</f>
        <v/>
      </c>
      <c r="I87" s="20" t="str">
        <f>IFERROR(INDEX(صادر_وارد!$A$2:$I$1999,MATCH('كارت صنف'!$A87,صادر_وارد!$AJ$2:$AJ$500,0),8),"")</f>
        <v/>
      </c>
      <c r="J87" s="20" t="str">
        <f>IFERROR(INDEX(صادر_وارد!$A$2:$I$1999,MATCH('كارت صنف'!$A87,صادر_وارد!$AJ$2:$AJ$500,0),9),"")</f>
        <v/>
      </c>
    </row>
    <row r="88" spans="1:10" ht="19.5" thickTop="1" thickBot="1">
      <c r="A88" s="11">
        <v>82</v>
      </c>
      <c r="B88" s="20" t="str">
        <f>IFERROR(INDEX(صادر_وارد!$A$2:$I$1999,MATCH('كارت صنف'!$A88,صادر_وارد!$AJ$2:$AJ$500,0),1),"")</f>
        <v/>
      </c>
      <c r="C88" s="21" t="str">
        <f>IFERROR(INDEX(صادر_وارد!$A$2:$I$1999,MATCH('كارت صنف'!$A88,صادر_وارد!$AJ$2:$AJ$500,0),2),"")</f>
        <v/>
      </c>
      <c r="D88" s="22" t="str">
        <f>IFERROR(INDEX(صادر_وارد!$A$2:$I$1999,MATCH('كارت صنف'!$A88,صادر_وارد!$AJ$2:$AJ$500,0),3),"")</f>
        <v/>
      </c>
      <c r="E88" s="22" t="str">
        <f>IFERROR(INDEX(صادر_وارد!$A$2:$I$1999,MATCH('كارت صنف'!$A88,صادر_وارد!$AJ$2:$AJ$500,0),4),"")</f>
        <v/>
      </c>
      <c r="F88" s="23" t="str">
        <f>IFERROR(INDEX(صادر_وارد!$A$2:$I$1999,MATCH('كارت صنف'!$A88,صادر_وارد!$AJ$2:$AJ$500,0),5),"")</f>
        <v/>
      </c>
      <c r="G88" s="20" t="str">
        <f>IFERROR(INDEX(صادر_وارد!$A$2:$I$1999,MATCH('كارت صنف'!$A88,صادر_وارد!$AJ$2:$AJ$500,0),6),"")</f>
        <v/>
      </c>
      <c r="H88" s="20" t="str">
        <f>IFERROR(INDEX(صادر_وارد!$A$2:$I$1999,MATCH('كارت صنف'!$A88,صادر_وارد!$AJ$2:$AJ$500,0),7),"")</f>
        <v/>
      </c>
      <c r="I88" s="20" t="str">
        <f>IFERROR(INDEX(صادر_وارد!$A$2:$I$1999,MATCH('كارت صنف'!$A88,صادر_وارد!$AJ$2:$AJ$500,0),8),"")</f>
        <v/>
      </c>
      <c r="J88" s="20" t="str">
        <f>IFERROR(INDEX(صادر_وارد!$A$2:$I$1999,MATCH('كارت صنف'!$A88,صادر_وارد!$AJ$2:$AJ$500,0),9),"")</f>
        <v/>
      </c>
    </row>
    <row r="89" spans="1:10" ht="19.5" thickTop="1" thickBot="1">
      <c r="A89" s="11">
        <v>83</v>
      </c>
      <c r="B89" s="20" t="str">
        <f>IFERROR(INDEX(صادر_وارد!$A$2:$I$1999,MATCH('كارت صنف'!$A89,صادر_وارد!$AJ$2:$AJ$500,0),1),"")</f>
        <v/>
      </c>
      <c r="C89" s="21" t="str">
        <f>IFERROR(INDEX(صادر_وارد!$A$2:$I$1999,MATCH('كارت صنف'!$A89,صادر_وارد!$AJ$2:$AJ$500,0),2),"")</f>
        <v/>
      </c>
      <c r="D89" s="22" t="str">
        <f>IFERROR(INDEX(صادر_وارد!$A$2:$I$1999,MATCH('كارت صنف'!$A89,صادر_وارد!$AJ$2:$AJ$500,0),3),"")</f>
        <v/>
      </c>
      <c r="E89" s="22" t="str">
        <f>IFERROR(INDEX(صادر_وارد!$A$2:$I$1999,MATCH('كارت صنف'!$A89,صادر_وارد!$AJ$2:$AJ$500,0),4),"")</f>
        <v/>
      </c>
      <c r="F89" s="23" t="str">
        <f>IFERROR(INDEX(صادر_وارد!$A$2:$I$1999,MATCH('كارت صنف'!$A89,صادر_وارد!$AJ$2:$AJ$500,0),5),"")</f>
        <v/>
      </c>
      <c r="G89" s="20" t="str">
        <f>IFERROR(INDEX(صادر_وارد!$A$2:$I$1999,MATCH('كارت صنف'!$A89,صادر_وارد!$AJ$2:$AJ$500,0),6),"")</f>
        <v/>
      </c>
      <c r="H89" s="20" t="str">
        <f>IFERROR(INDEX(صادر_وارد!$A$2:$I$1999,MATCH('كارت صنف'!$A89,صادر_وارد!$AJ$2:$AJ$500,0),7),"")</f>
        <v/>
      </c>
      <c r="I89" s="20" t="str">
        <f>IFERROR(INDEX(صادر_وارد!$A$2:$I$1999,MATCH('كارت صنف'!$A89,صادر_وارد!$AJ$2:$AJ$500,0),8),"")</f>
        <v/>
      </c>
      <c r="J89" s="20" t="str">
        <f>IFERROR(INDEX(صادر_وارد!$A$2:$I$1999,MATCH('كارت صنف'!$A89,صادر_وارد!$AJ$2:$AJ$500,0),9),"")</f>
        <v/>
      </c>
    </row>
    <row r="90" spans="1:10" ht="19.5" thickTop="1" thickBot="1">
      <c r="A90" s="11">
        <v>84</v>
      </c>
      <c r="B90" s="20" t="str">
        <f>IFERROR(INDEX(صادر_وارد!$A$2:$I$1999,MATCH('كارت صنف'!$A90,صادر_وارد!$AJ$2:$AJ$500,0),1),"")</f>
        <v/>
      </c>
      <c r="C90" s="21" t="str">
        <f>IFERROR(INDEX(صادر_وارد!$A$2:$I$1999,MATCH('كارت صنف'!$A90,صادر_وارد!$AJ$2:$AJ$500,0),2),"")</f>
        <v/>
      </c>
      <c r="D90" s="22" t="str">
        <f>IFERROR(INDEX(صادر_وارد!$A$2:$I$1999,MATCH('كارت صنف'!$A90,صادر_وارد!$AJ$2:$AJ$500,0),3),"")</f>
        <v/>
      </c>
      <c r="E90" s="22" t="str">
        <f>IFERROR(INDEX(صادر_وارد!$A$2:$I$1999,MATCH('كارت صنف'!$A90,صادر_وارد!$AJ$2:$AJ$500,0),4),"")</f>
        <v/>
      </c>
      <c r="F90" s="23" t="str">
        <f>IFERROR(INDEX(صادر_وارد!$A$2:$I$1999,MATCH('كارت صنف'!$A90,صادر_وارد!$AJ$2:$AJ$500,0),5),"")</f>
        <v/>
      </c>
      <c r="G90" s="20" t="str">
        <f>IFERROR(INDEX(صادر_وارد!$A$2:$I$1999,MATCH('كارت صنف'!$A90,صادر_وارد!$AJ$2:$AJ$500,0),6),"")</f>
        <v/>
      </c>
      <c r="H90" s="20" t="str">
        <f>IFERROR(INDEX(صادر_وارد!$A$2:$I$1999,MATCH('كارت صنف'!$A90,صادر_وارد!$AJ$2:$AJ$500,0),7),"")</f>
        <v/>
      </c>
      <c r="I90" s="20" t="str">
        <f>IFERROR(INDEX(صادر_وارد!$A$2:$I$1999,MATCH('كارت صنف'!$A90,صادر_وارد!$AJ$2:$AJ$500,0),8),"")</f>
        <v/>
      </c>
      <c r="J90" s="20" t="str">
        <f>IFERROR(INDEX(صادر_وارد!$A$2:$I$1999,MATCH('كارت صنف'!$A90,صادر_وارد!$AJ$2:$AJ$500,0),9),"")</f>
        <v/>
      </c>
    </row>
    <row r="91" spans="1:10" ht="19.5" thickTop="1" thickBot="1">
      <c r="A91" s="11">
        <v>85</v>
      </c>
      <c r="B91" s="20" t="str">
        <f>IFERROR(INDEX(صادر_وارد!$A$2:$I$1999,MATCH('كارت صنف'!$A91,صادر_وارد!$AJ$2:$AJ$500,0),1),"")</f>
        <v/>
      </c>
      <c r="C91" s="21" t="str">
        <f>IFERROR(INDEX(صادر_وارد!$A$2:$I$1999,MATCH('كارت صنف'!$A91,صادر_وارد!$AJ$2:$AJ$500,0),2),"")</f>
        <v/>
      </c>
      <c r="D91" s="22" t="str">
        <f>IFERROR(INDEX(صادر_وارد!$A$2:$I$1999,MATCH('كارت صنف'!$A91,صادر_وارد!$AJ$2:$AJ$500,0),3),"")</f>
        <v/>
      </c>
      <c r="E91" s="22" t="str">
        <f>IFERROR(INDEX(صادر_وارد!$A$2:$I$1999,MATCH('كارت صنف'!$A91,صادر_وارد!$AJ$2:$AJ$500,0),4),"")</f>
        <v/>
      </c>
      <c r="F91" s="23" t="str">
        <f>IFERROR(INDEX(صادر_وارد!$A$2:$I$1999,MATCH('كارت صنف'!$A91,صادر_وارد!$AJ$2:$AJ$500,0),5),"")</f>
        <v/>
      </c>
      <c r="G91" s="20" t="str">
        <f>IFERROR(INDEX(صادر_وارد!$A$2:$I$1999,MATCH('كارت صنف'!$A91,صادر_وارد!$AJ$2:$AJ$500,0),6),"")</f>
        <v/>
      </c>
      <c r="H91" s="20" t="str">
        <f>IFERROR(INDEX(صادر_وارد!$A$2:$I$1999,MATCH('كارت صنف'!$A91,صادر_وارد!$AJ$2:$AJ$500,0),7),"")</f>
        <v/>
      </c>
      <c r="I91" s="20" t="str">
        <f>IFERROR(INDEX(صادر_وارد!$A$2:$I$1999,MATCH('كارت صنف'!$A91,صادر_وارد!$AJ$2:$AJ$500,0),8),"")</f>
        <v/>
      </c>
      <c r="J91" s="20" t="str">
        <f>IFERROR(INDEX(صادر_وارد!$A$2:$I$1999,MATCH('كارت صنف'!$A91,صادر_وارد!$AJ$2:$AJ$500,0),9),"")</f>
        <v/>
      </c>
    </row>
    <row r="92" spans="1:10" ht="19.5" thickTop="1" thickBot="1">
      <c r="A92" s="11">
        <v>86</v>
      </c>
      <c r="B92" s="20" t="str">
        <f>IFERROR(INDEX(صادر_وارد!$A$2:$I$1999,MATCH('كارت صنف'!$A92,صادر_وارد!$AJ$2:$AJ$500,0),1),"")</f>
        <v/>
      </c>
      <c r="C92" s="21" t="str">
        <f>IFERROR(INDEX(صادر_وارد!$A$2:$I$1999,MATCH('كارت صنف'!$A92,صادر_وارد!$AJ$2:$AJ$500,0),2),"")</f>
        <v/>
      </c>
      <c r="D92" s="22" t="str">
        <f>IFERROR(INDEX(صادر_وارد!$A$2:$I$1999,MATCH('كارت صنف'!$A92,صادر_وارد!$AJ$2:$AJ$500,0),3),"")</f>
        <v/>
      </c>
      <c r="E92" s="22" t="str">
        <f>IFERROR(INDEX(صادر_وارد!$A$2:$I$1999,MATCH('كارت صنف'!$A92,صادر_وارد!$AJ$2:$AJ$500,0),4),"")</f>
        <v/>
      </c>
      <c r="F92" s="23" t="str">
        <f>IFERROR(INDEX(صادر_وارد!$A$2:$I$1999,MATCH('كارت صنف'!$A92,صادر_وارد!$AJ$2:$AJ$500,0),5),"")</f>
        <v/>
      </c>
      <c r="G92" s="20" t="str">
        <f>IFERROR(INDEX(صادر_وارد!$A$2:$I$1999,MATCH('كارت صنف'!$A92,صادر_وارد!$AJ$2:$AJ$500,0),6),"")</f>
        <v/>
      </c>
      <c r="H92" s="20" t="str">
        <f>IFERROR(INDEX(صادر_وارد!$A$2:$I$1999,MATCH('كارت صنف'!$A92,صادر_وارد!$AJ$2:$AJ$500,0),7),"")</f>
        <v/>
      </c>
      <c r="I92" s="20" t="str">
        <f>IFERROR(INDEX(صادر_وارد!$A$2:$I$1999,MATCH('كارت صنف'!$A92,صادر_وارد!$AJ$2:$AJ$500,0),8),"")</f>
        <v/>
      </c>
      <c r="J92" s="20" t="str">
        <f>IFERROR(INDEX(صادر_وارد!$A$2:$I$1999,MATCH('كارت صنف'!$A92,صادر_وارد!$AJ$2:$AJ$500,0),9),"")</f>
        <v/>
      </c>
    </row>
    <row r="93" spans="1:10" ht="19.5" thickTop="1" thickBot="1">
      <c r="A93" s="11">
        <v>87</v>
      </c>
      <c r="B93" s="20" t="str">
        <f>IFERROR(INDEX(صادر_وارد!$A$2:$I$1999,MATCH('كارت صنف'!$A93,صادر_وارد!$AJ$2:$AJ$500,0),1),"")</f>
        <v/>
      </c>
      <c r="C93" s="21" t="str">
        <f>IFERROR(INDEX(صادر_وارد!$A$2:$I$1999,MATCH('كارت صنف'!$A93,صادر_وارد!$AJ$2:$AJ$500,0),2),"")</f>
        <v/>
      </c>
      <c r="D93" s="22" t="str">
        <f>IFERROR(INDEX(صادر_وارد!$A$2:$I$1999,MATCH('كارت صنف'!$A93,صادر_وارد!$AJ$2:$AJ$500,0),3),"")</f>
        <v/>
      </c>
      <c r="E93" s="22" t="str">
        <f>IFERROR(INDEX(صادر_وارد!$A$2:$I$1999,MATCH('كارت صنف'!$A93,صادر_وارد!$AJ$2:$AJ$500,0),4),"")</f>
        <v/>
      </c>
      <c r="F93" s="23" t="str">
        <f>IFERROR(INDEX(صادر_وارد!$A$2:$I$1999,MATCH('كارت صنف'!$A93,صادر_وارد!$AJ$2:$AJ$500,0),5),"")</f>
        <v/>
      </c>
      <c r="G93" s="20" t="str">
        <f>IFERROR(INDEX(صادر_وارد!$A$2:$I$1999,MATCH('كارت صنف'!$A93,صادر_وارد!$AJ$2:$AJ$500,0),6),"")</f>
        <v/>
      </c>
      <c r="H93" s="20" t="str">
        <f>IFERROR(INDEX(صادر_وارد!$A$2:$I$1999,MATCH('كارت صنف'!$A93,صادر_وارد!$AJ$2:$AJ$500,0),7),"")</f>
        <v/>
      </c>
      <c r="I93" s="20" t="str">
        <f>IFERROR(INDEX(صادر_وارد!$A$2:$I$1999,MATCH('كارت صنف'!$A93,صادر_وارد!$AJ$2:$AJ$500,0),8),"")</f>
        <v/>
      </c>
      <c r="J93" s="20" t="str">
        <f>IFERROR(INDEX(صادر_وارد!$A$2:$I$1999,MATCH('كارت صنف'!$A93,صادر_وارد!$AJ$2:$AJ$500,0),9),"")</f>
        <v/>
      </c>
    </row>
    <row r="94" spans="1:10" ht="19.5" thickTop="1" thickBot="1">
      <c r="A94" s="11">
        <v>88</v>
      </c>
      <c r="B94" s="20" t="str">
        <f>IFERROR(INDEX(صادر_وارد!$A$2:$I$1999,MATCH('كارت صنف'!$A94,صادر_وارد!$AJ$2:$AJ$500,0),1),"")</f>
        <v/>
      </c>
      <c r="C94" s="21" t="str">
        <f>IFERROR(INDEX(صادر_وارد!$A$2:$I$1999,MATCH('كارت صنف'!$A94,صادر_وارد!$AJ$2:$AJ$500,0),2),"")</f>
        <v/>
      </c>
      <c r="D94" s="22" t="str">
        <f>IFERROR(INDEX(صادر_وارد!$A$2:$I$1999,MATCH('كارت صنف'!$A94,صادر_وارد!$AJ$2:$AJ$500,0),3),"")</f>
        <v/>
      </c>
      <c r="E94" s="22" t="str">
        <f>IFERROR(INDEX(صادر_وارد!$A$2:$I$1999,MATCH('كارت صنف'!$A94,صادر_وارد!$AJ$2:$AJ$500,0),4),"")</f>
        <v/>
      </c>
      <c r="F94" s="23" t="str">
        <f>IFERROR(INDEX(صادر_وارد!$A$2:$I$1999,MATCH('كارت صنف'!$A94,صادر_وارد!$AJ$2:$AJ$500,0),5),"")</f>
        <v/>
      </c>
      <c r="G94" s="20" t="str">
        <f>IFERROR(INDEX(صادر_وارد!$A$2:$I$1999,MATCH('كارت صنف'!$A94,صادر_وارد!$AJ$2:$AJ$500,0),6),"")</f>
        <v/>
      </c>
      <c r="H94" s="20" t="str">
        <f>IFERROR(INDEX(صادر_وارد!$A$2:$I$1999,MATCH('كارت صنف'!$A94,صادر_وارد!$AJ$2:$AJ$500,0),7),"")</f>
        <v/>
      </c>
      <c r="I94" s="20" t="str">
        <f>IFERROR(INDEX(صادر_وارد!$A$2:$I$1999,MATCH('كارت صنف'!$A94,صادر_وارد!$AJ$2:$AJ$500,0),8),"")</f>
        <v/>
      </c>
      <c r="J94" s="20" t="str">
        <f>IFERROR(INDEX(صادر_وارد!$A$2:$I$1999,MATCH('كارت صنف'!$A94,صادر_وارد!$AJ$2:$AJ$500,0),9),"")</f>
        <v/>
      </c>
    </row>
    <row r="95" spans="1:10" ht="19.5" thickTop="1" thickBot="1">
      <c r="A95" s="11">
        <v>89</v>
      </c>
      <c r="B95" s="20" t="str">
        <f>IFERROR(INDEX(صادر_وارد!$A$2:$I$1999,MATCH('كارت صنف'!$A95,صادر_وارد!$AJ$2:$AJ$500,0),1),"")</f>
        <v/>
      </c>
      <c r="C95" s="21" t="str">
        <f>IFERROR(INDEX(صادر_وارد!$A$2:$I$1999,MATCH('كارت صنف'!$A95,صادر_وارد!$AJ$2:$AJ$500,0),2),"")</f>
        <v/>
      </c>
      <c r="D95" s="22" t="str">
        <f>IFERROR(INDEX(صادر_وارد!$A$2:$I$1999,MATCH('كارت صنف'!$A95,صادر_وارد!$AJ$2:$AJ$500,0),3),"")</f>
        <v/>
      </c>
      <c r="E95" s="22" t="str">
        <f>IFERROR(INDEX(صادر_وارد!$A$2:$I$1999,MATCH('كارت صنف'!$A95,صادر_وارد!$AJ$2:$AJ$500,0),4),"")</f>
        <v/>
      </c>
      <c r="F95" s="23" t="str">
        <f>IFERROR(INDEX(صادر_وارد!$A$2:$I$1999,MATCH('كارت صنف'!$A95,صادر_وارد!$AJ$2:$AJ$500,0),5),"")</f>
        <v/>
      </c>
      <c r="G95" s="20" t="str">
        <f>IFERROR(INDEX(صادر_وارد!$A$2:$I$1999,MATCH('كارت صنف'!$A95,صادر_وارد!$AJ$2:$AJ$500,0),6),"")</f>
        <v/>
      </c>
      <c r="H95" s="20" t="str">
        <f>IFERROR(INDEX(صادر_وارد!$A$2:$I$1999,MATCH('كارت صنف'!$A95,صادر_وارد!$AJ$2:$AJ$500,0),7),"")</f>
        <v/>
      </c>
      <c r="I95" s="20" t="str">
        <f>IFERROR(INDEX(صادر_وارد!$A$2:$I$1999,MATCH('كارت صنف'!$A95,صادر_وارد!$AJ$2:$AJ$500,0),8),"")</f>
        <v/>
      </c>
      <c r="J95" s="20" t="str">
        <f>IFERROR(INDEX(صادر_وارد!$A$2:$I$1999,MATCH('كارت صنف'!$A95,صادر_وارد!$AJ$2:$AJ$500,0),9),"")</f>
        <v/>
      </c>
    </row>
    <row r="96" spans="1:10" ht="19.5" thickTop="1" thickBot="1">
      <c r="A96" s="11">
        <v>90</v>
      </c>
      <c r="B96" s="20" t="str">
        <f>IFERROR(INDEX(صادر_وارد!$A$2:$I$1999,MATCH('كارت صنف'!$A96,صادر_وارد!$AJ$2:$AJ$500,0),1),"")</f>
        <v/>
      </c>
      <c r="C96" s="21" t="str">
        <f>IFERROR(INDEX(صادر_وارد!$A$2:$I$1999,MATCH('كارت صنف'!$A96,صادر_وارد!$AJ$2:$AJ$500,0),2),"")</f>
        <v/>
      </c>
      <c r="D96" s="22" t="str">
        <f>IFERROR(INDEX(صادر_وارد!$A$2:$I$1999,MATCH('كارت صنف'!$A96,صادر_وارد!$AJ$2:$AJ$500,0),3),"")</f>
        <v/>
      </c>
      <c r="E96" s="22" t="str">
        <f>IFERROR(INDEX(صادر_وارد!$A$2:$I$1999,MATCH('كارت صنف'!$A96,صادر_وارد!$AJ$2:$AJ$500,0),4),"")</f>
        <v/>
      </c>
      <c r="F96" s="23" t="str">
        <f>IFERROR(INDEX(صادر_وارد!$A$2:$I$1999,MATCH('كارت صنف'!$A96,صادر_وارد!$AJ$2:$AJ$500,0),5),"")</f>
        <v/>
      </c>
      <c r="G96" s="20" t="str">
        <f>IFERROR(INDEX(صادر_وارد!$A$2:$I$1999,MATCH('كارت صنف'!$A96,صادر_وارد!$AJ$2:$AJ$500,0),6),"")</f>
        <v/>
      </c>
      <c r="H96" s="20" t="str">
        <f>IFERROR(INDEX(صادر_وارد!$A$2:$I$1999,MATCH('كارت صنف'!$A96,صادر_وارد!$AJ$2:$AJ$500,0),7),"")</f>
        <v/>
      </c>
      <c r="I96" s="20" t="str">
        <f>IFERROR(INDEX(صادر_وارد!$A$2:$I$1999,MATCH('كارت صنف'!$A96,صادر_وارد!$AJ$2:$AJ$500,0),8),"")</f>
        <v/>
      </c>
      <c r="J96" s="20" t="str">
        <f>IFERROR(INDEX(صادر_وارد!$A$2:$I$1999,MATCH('كارت صنف'!$A96,صادر_وارد!$AJ$2:$AJ$500,0),9),"")</f>
        <v/>
      </c>
    </row>
    <row r="97" spans="1:10" ht="19.5" thickTop="1" thickBot="1">
      <c r="A97" s="11">
        <v>91</v>
      </c>
      <c r="B97" s="20" t="str">
        <f>IFERROR(INDEX(صادر_وارد!$A$2:$I$1999,MATCH('كارت صنف'!$A97,صادر_وارد!$AJ$2:$AJ$500,0),1),"")</f>
        <v/>
      </c>
      <c r="C97" s="21" t="str">
        <f>IFERROR(INDEX(صادر_وارد!$A$2:$I$1999,MATCH('كارت صنف'!$A97,صادر_وارد!$AJ$2:$AJ$500,0),2),"")</f>
        <v/>
      </c>
      <c r="D97" s="22" t="str">
        <f>IFERROR(INDEX(صادر_وارد!$A$2:$I$1999,MATCH('كارت صنف'!$A97,صادر_وارد!$AJ$2:$AJ$500,0),3),"")</f>
        <v/>
      </c>
      <c r="E97" s="22" t="str">
        <f>IFERROR(INDEX(صادر_وارد!$A$2:$I$1999,MATCH('كارت صنف'!$A97,صادر_وارد!$AJ$2:$AJ$500,0),4),"")</f>
        <v/>
      </c>
      <c r="F97" s="23" t="str">
        <f>IFERROR(INDEX(صادر_وارد!$A$2:$I$1999,MATCH('كارت صنف'!$A97,صادر_وارد!$AJ$2:$AJ$500,0),5),"")</f>
        <v/>
      </c>
      <c r="G97" s="20" t="str">
        <f>IFERROR(INDEX(صادر_وارد!$A$2:$I$1999,MATCH('كارت صنف'!$A97,صادر_وارد!$AJ$2:$AJ$500,0),6),"")</f>
        <v/>
      </c>
      <c r="H97" s="20" t="str">
        <f>IFERROR(INDEX(صادر_وارد!$A$2:$I$1999,MATCH('كارت صنف'!$A97,صادر_وارد!$AJ$2:$AJ$500,0),7),"")</f>
        <v/>
      </c>
      <c r="I97" s="20" t="str">
        <f>IFERROR(INDEX(صادر_وارد!$A$2:$I$1999,MATCH('كارت صنف'!$A97,صادر_وارد!$AJ$2:$AJ$500,0),8),"")</f>
        <v/>
      </c>
      <c r="J97" s="20" t="str">
        <f>IFERROR(INDEX(صادر_وارد!$A$2:$I$1999,MATCH('كارت صنف'!$A97,صادر_وارد!$AJ$2:$AJ$500,0),9),"")</f>
        <v/>
      </c>
    </row>
    <row r="98" spans="1:10" ht="19.5" thickTop="1" thickBot="1">
      <c r="A98" s="11">
        <v>92</v>
      </c>
      <c r="B98" s="20" t="str">
        <f>IFERROR(INDEX(صادر_وارد!$A$2:$I$1999,MATCH('كارت صنف'!$A98,صادر_وارد!$AJ$2:$AJ$500,0),1),"")</f>
        <v/>
      </c>
      <c r="C98" s="21" t="str">
        <f>IFERROR(INDEX(صادر_وارد!$A$2:$I$1999,MATCH('كارت صنف'!$A98,صادر_وارد!$AJ$2:$AJ$500,0),2),"")</f>
        <v/>
      </c>
      <c r="D98" s="22" t="str">
        <f>IFERROR(INDEX(صادر_وارد!$A$2:$I$1999,MATCH('كارت صنف'!$A98,صادر_وارد!$AJ$2:$AJ$500,0),3),"")</f>
        <v/>
      </c>
      <c r="E98" s="22" t="str">
        <f>IFERROR(INDEX(صادر_وارد!$A$2:$I$1999,MATCH('كارت صنف'!$A98,صادر_وارد!$AJ$2:$AJ$500,0),4),"")</f>
        <v/>
      </c>
      <c r="F98" s="23" t="str">
        <f>IFERROR(INDEX(صادر_وارد!$A$2:$I$1999,MATCH('كارت صنف'!$A98,صادر_وارد!$AJ$2:$AJ$500,0),5),"")</f>
        <v/>
      </c>
      <c r="G98" s="20" t="str">
        <f>IFERROR(INDEX(صادر_وارد!$A$2:$I$1999,MATCH('كارت صنف'!$A98,صادر_وارد!$AJ$2:$AJ$500,0),6),"")</f>
        <v/>
      </c>
      <c r="H98" s="20" t="str">
        <f>IFERROR(INDEX(صادر_وارد!$A$2:$I$1999,MATCH('كارت صنف'!$A98,صادر_وارد!$AJ$2:$AJ$500,0),7),"")</f>
        <v/>
      </c>
      <c r="I98" s="20" t="str">
        <f>IFERROR(INDEX(صادر_وارد!$A$2:$I$1999,MATCH('كارت صنف'!$A98,صادر_وارد!$AJ$2:$AJ$500,0),8),"")</f>
        <v/>
      </c>
      <c r="J98" s="20" t="str">
        <f>IFERROR(INDEX(صادر_وارد!$A$2:$I$1999,MATCH('كارت صنف'!$A98,صادر_وارد!$AJ$2:$AJ$500,0),9),"")</f>
        <v/>
      </c>
    </row>
    <row r="99" spans="1:10" ht="19.5" thickTop="1" thickBot="1">
      <c r="A99" s="11">
        <v>93</v>
      </c>
      <c r="B99" s="20" t="str">
        <f>IFERROR(INDEX(صادر_وارد!$A$2:$I$1999,MATCH('كارت صنف'!$A99,صادر_وارد!$AJ$2:$AJ$500,0),1),"")</f>
        <v/>
      </c>
      <c r="C99" s="21" t="str">
        <f>IFERROR(INDEX(صادر_وارد!$A$2:$I$1999,MATCH('كارت صنف'!$A99,صادر_وارد!$AJ$2:$AJ$500,0),2),"")</f>
        <v/>
      </c>
      <c r="D99" s="22" t="str">
        <f>IFERROR(INDEX(صادر_وارد!$A$2:$I$1999,MATCH('كارت صنف'!$A99,صادر_وارد!$AJ$2:$AJ$500,0),3),"")</f>
        <v/>
      </c>
      <c r="E99" s="22" t="str">
        <f>IFERROR(INDEX(صادر_وارد!$A$2:$I$1999,MATCH('كارت صنف'!$A99,صادر_وارد!$AJ$2:$AJ$500,0),4),"")</f>
        <v/>
      </c>
      <c r="F99" s="23" t="str">
        <f>IFERROR(INDEX(صادر_وارد!$A$2:$I$1999,MATCH('كارت صنف'!$A99,صادر_وارد!$AJ$2:$AJ$500,0),5),"")</f>
        <v/>
      </c>
      <c r="G99" s="20" t="str">
        <f>IFERROR(INDEX(صادر_وارد!$A$2:$I$1999,MATCH('كارت صنف'!$A99,صادر_وارد!$AJ$2:$AJ$500,0),6),"")</f>
        <v/>
      </c>
      <c r="H99" s="20" t="str">
        <f>IFERROR(INDEX(صادر_وارد!$A$2:$I$1999,MATCH('كارت صنف'!$A99,صادر_وارد!$AJ$2:$AJ$500,0),7),"")</f>
        <v/>
      </c>
      <c r="I99" s="20" t="str">
        <f>IFERROR(INDEX(صادر_وارد!$A$2:$I$1999,MATCH('كارت صنف'!$A99,صادر_وارد!$AJ$2:$AJ$500,0),8),"")</f>
        <v/>
      </c>
      <c r="J99" s="20" t="str">
        <f>IFERROR(INDEX(صادر_وارد!$A$2:$I$1999,MATCH('كارت صنف'!$A99,صادر_وارد!$AJ$2:$AJ$500,0),9),"")</f>
        <v/>
      </c>
    </row>
    <row r="100" spans="1:10" ht="19.5" thickTop="1" thickBot="1">
      <c r="A100" s="11">
        <v>94</v>
      </c>
      <c r="B100" s="20" t="str">
        <f>IFERROR(INDEX(صادر_وارد!$A$2:$I$1999,MATCH('كارت صنف'!$A100,صادر_وارد!$AJ$2:$AJ$500,0),1),"")</f>
        <v/>
      </c>
      <c r="C100" s="21" t="str">
        <f>IFERROR(INDEX(صادر_وارد!$A$2:$I$1999,MATCH('كارت صنف'!$A100,صادر_وارد!$AJ$2:$AJ$500,0),2),"")</f>
        <v/>
      </c>
      <c r="D100" s="22" t="str">
        <f>IFERROR(INDEX(صادر_وارد!$A$2:$I$1999,MATCH('كارت صنف'!$A100,صادر_وارد!$AJ$2:$AJ$500,0),3),"")</f>
        <v/>
      </c>
      <c r="E100" s="22" t="str">
        <f>IFERROR(INDEX(صادر_وارد!$A$2:$I$1999,MATCH('كارت صنف'!$A100,صادر_وارد!$AJ$2:$AJ$500,0),4),"")</f>
        <v/>
      </c>
      <c r="F100" s="23" t="str">
        <f>IFERROR(INDEX(صادر_وارد!$A$2:$I$1999,MATCH('كارت صنف'!$A100,صادر_وارد!$AJ$2:$AJ$500,0),5),"")</f>
        <v/>
      </c>
      <c r="G100" s="20" t="str">
        <f>IFERROR(INDEX(صادر_وارد!$A$2:$I$1999,MATCH('كارت صنف'!$A100,صادر_وارد!$AJ$2:$AJ$500,0),6),"")</f>
        <v/>
      </c>
      <c r="H100" s="20" t="str">
        <f>IFERROR(INDEX(صادر_وارد!$A$2:$I$1999,MATCH('كارت صنف'!$A100,صادر_وارد!$AJ$2:$AJ$500,0),7),"")</f>
        <v/>
      </c>
      <c r="I100" s="20" t="str">
        <f>IFERROR(INDEX(صادر_وارد!$A$2:$I$1999,MATCH('كارت صنف'!$A100,صادر_وارد!$AJ$2:$AJ$500,0),8),"")</f>
        <v/>
      </c>
      <c r="J100" s="20" t="str">
        <f>IFERROR(INDEX(صادر_وارد!$A$2:$I$1999,MATCH('كارت صنف'!$A100,صادر_وارد!$AJ$2:$AJ$500,0),9),"")</f>
        <v/>
      </c>
    </row>
    <row r="101" spans="1:10" ht="19.5" thickTop="1" thickBot="1">
      <c r="A101" s="11">
        <v>95</v>
      </c>
      <c r="B101" s="20" t="str">
        <f>IFERROR(INDEX(صادر_وارد!$A$2:$I$1999,MATCH('كارت صنف'!$A101,صادر_وارد!$AJ$2:$AJ$500,0),1),"")</f>
        <v/>
      </c>
      <c r="C101" s="21" t="str">
        <f>IFERROR(INDEX(صادر_وارد!$A$2:$I$1999,MATCH('كارت صنف'!$A101,صادر_وارد!$AJ$2:$AJ$500,0),2),"")</f>
        <v/>
      </c>
      <c r="D101" s="22" t="str">
        <f>IFERROR(INDEX(صادر_وارد!$A$2:$I$1999,MATCH('كارت صنف'!$A101,صادر_وارد!$AJ$2:$AJ$500,0),3),"")</f>
        <v/>
      </c>
      <c r="E101" s="22" t="str">
        <f>IFERROR(INDEX(صادر_وارد!$A$2:$I$1999,MATCH('كارت صنف'!$A101,صادر_وارد!$AJ$2:$AJ$500,0),4),"")</f>
        <v/>
      </c>
      <c r="F101" s="23" t="str">
        <f>IFERROR(INDEX(صادر_وارد!$A$2:$I$1999,MATCH('كارت صنف'!$A101,صادر_وارد!$AJ$2:$AJ$500,0),5),"")</f>
        <v/>
      </c>
      <c r="G101" s="20" t="str">
        <f>IFERROR(INDEX(صادر_وارد!$A$2:$I$1999,MATCH('كارت صنف'!$A101,صادر_وارد!$AJ$2:$AJ$500,0),6),"")</f>
        <v/>
      </c>
      <c r="H101" s="20" t="str">
        <f>IFERROR(INDEX(صادر_وارد!$A$2:$I$1999,MATCH('كارت صنف'!$A101,صادر_وارد!$AJ$2:$AJ$500,0),7),"")</f>
        <v/>
      </c>
      <c r="I101" s="20" t="str">
        <f>IFERROR(INDEX(صادر_وارد!$A$2:$I$1999,MATCH('كارت صنف'!$A101,صادر_وارد!$AJ$2:$AJ$500,0),8),"")</f>
        <v/>
      </c>
      <c r="J101" s="20" t="str">
        <f>IFERROR(INDEX(صادر_وارد!$A$2:$I$1999,MATCH('كارت صنف'!$A101,صادر_وارد!$AJ$2:$AJ$500,0),9),"")</f>
        <v/>
      </c>
    </row>
    <row r="102" spans="1:10" ht="19.5" thickTop="1" thickBot="1">
      <c r="A102" s="11">
        <v>96</v>
      </c>
      <c r="B102" s="20" t="str">
        <f>IFERROR(INDEX(صادر_وارد!$A$2:$I$1999,MATCH('كارت صنف'!$A102,صادر_وارد!$AJ$2:$AJ$500,0),1),"")</f>
        <v/>
      </c>
      <c r="C102" s="21" t="str">
        <f>IFERROR(INDEX(صادر_وارد!$A$2:$I$1999,MATCH('كارت صنف'!$A102,صادر_وارد!$AJ$2:$AJ$500,0),2),"")</f>
        <v/>
      </c>
      <c r="D102" s="22" t="str">
        <f>IFERROR(INDEX(صادر_وارد!$A$2:$I$1999,MATCH('كارت صنف'!$A102,صادر_وارد!$AJ$2:$AJ$500,0),3),"")</f>
        <v/>
      </c>
      <c r="E102" s="22" t="str">
        <f>IFERROR(INDEX(صادر_وارد!$A$2:$I$1999,MATCH('كارت صنف'!$A102,صادر_وارد!$AJ$2:$AJ$500,0),4),"")</f>
        <v/>
      </c>
      <c r="F102" s="23" t="str">
        <f>IFERROR(INDEX(صادر_وارد!$A$2:$I$1999,MATCH('كارت صنف'!$A102,صادر_وارد!$AJ$2:$AJ$500,0),5),"")</f>
        <v/>
      </c>
      <c r="G102" s="20" t="str">
        <f>IFERROR(INDEX(صادر_وارد!$A$2:$I$1999,MATCH('كارت صنف'!$A102,صادر_وارد!$AJ$2:$AJ$500,0),6),"")</f>
        <v/>
      </c>
      <c r="H102" s="20" t="str">
        <f>IFERROR(INDEX(صادر_وارد!$A$2:$I$1999,MATCH('كارت صنف'!$A102,صادر_وارد!$AJ$2:$AJ$500,0),7),"")</f>
        <v/>
      </c>
      <c r="I102" s="20" t="str">
        <f>IFERROR(INDEX(صادر_وارد!$A$2:$I$1999,MATCH('كارت صنف'!$A102,صادر_وارد!$AJ$2:$AJ$500,0),8),"")</f>
        <v/>
      </c>
      <c r="J102" s="20" t="str">
        <f>IFERROR(INDEX(صادر_وارد!$A$2:$I$1999,MATCH('كارت صنف'!$A102,صادر_وارد!$AJ$2:$AJ$500,0),9),"")</f>
        <v/>
      </c>
    </row>
    <row r="103" spans="1:10" ht="19.5" thickTop="1" thickBot="1">
      <c r="A103" s="11">
        <v>97</v>
      </c>
      <c r="B103" s="20" t="str">
        <f>IFERROR(INDEX(صادر_وارد!$A$2:$I$1999,MATCH('كارت صنف'!$A103,صادر_وارد!$AJ$2:$AJ$500,0),1),"")</f>
        <v/>
      </c>
      <c r="C103" s="21" t="str">
        <f>IFERROR(INDEX(صادر_وارد!$A$2:$I$1999,MATCH('كارت صنف'!$A103,صادر_وارد!$AJ$2:$AJ$500,0),2),"")</f>
        <v/>
      </c>
      <c r="D103" s="22" t="str">
        <f>IFERROR(INDEX(صادر_وارد!$A$2:$I$1999,MATCH('كارت صنف'!$A103,صادر_وارد!$AJ$2:$AJ$500,0),3),"")</f>
        <v/>
      </c>
      <c r="E103" s="22" t="str">
        <f>IFERROR(INDEX(صادر_وارد!$A$2:$I$1999,MATCH('كارت صنف'!$A103,صادر_وارد!$AJ$2:$AJ$500,0),4),"")</f>
        <v/>
      </c>
      <c r="F103" s="23" t="str">
        <f>IFERROR(INDEX(صادر_وارد!$A$2:$I$1999,MATCH('كارت صنف'!$A103,صادر_وارد!$AJ$2:$AJ$500,0),5),"")</f>
        <v/>
      </c>
      <c r="G103" s="20" t="str">
        <f>IFERROR(INDEX(صادر_وارد!$A$2:$I$1999,MATCH('كارت صنف'!$A103,صادر_وارد!$AJ$2:$AJ$500,0),6),"")</f>
        <v/>
      </c>
      <c r="H103" s="20" t="str">
        <f>IFERROR(INDEX(صادر_وارد!$A$2:$I$1999,MATCH('كارت صنف'!$A103,صادر_وارد!$AJ$2:$AJ$500,0),7),"")</f>
        <v/>
      </c>
      <c r="I103" s="20" t="str">
        <f>IFERROR(INDEX(صادر_وارد!$A$2:$I$1999,MATCH('كارت صنف'!$A103,صادر_وارد!$AJ$2:$AJ$500,0),8),"")</f>
        <v/>
      </c>
      <c r="J103" s="20" t="str">
        <f>IFERROR(INDEX(صادر_وارد!$A$2:$I$1999,MATCH('كارت صنف'!$A103,صادر_وارد!$AJ$2:$AJ$500,0),9),"")</f>
        <v/>
      </c>
    </row>
    <row r="104" spans="1:10" ht="19.5" thickTop="1" thickBot="1">
      <c r="A104" s="11">
        <v>98</v>
      </c>
      <c r="B104" s="20" t="str">
        <f>IFERROR(INDEX(صادر_وارد!$A$2:$I$1999,MATCH('كارت صنف'!$A104,صادر_وارد!$AJ$2:$AJ$500,0),1),"")</f>
        <v/>
      </c>
      <c r="C104" s="21" t="str">
        <f>IFERROR(INDEX(صادر_وارد!$A$2:$I$1999,MATCH('كارت صنف'!$A104,صادر_وارد!$AJ$2:$AJ$500,0),2),"")</f>
        <v/>
      </c>
      <c r="D104" s="22" t="str">
        <f>IFERROR(INDEX(صادر_وارد!$A$2:$I$1999,MATCH('كارت صنف'!$A104,صادر_وارد!$AJ$2:$AJ$500,0),3),"")</f>
        <v/>
      </c>
      <c r="E104" s="22" t="str">
        <f>IFERROR(INDEX(صادر_وارد!$A$2:$I$1999,MATCH('كارت صنف'!$A104,صادر_وارد!$AJ$2:$AJ$500,0),4),"")</f>
        <v/>
      </c>
      <c r="F104" s="23" t="str">
        <f>IFERROR(INDEX(صادر_وارد!$A$2:$I$1999,MATCH('كارت صنف'!$A104,صادر_وارد!$AJ$2:$AJ$500,0),5),"")</f>
        <v/>
      </c>
      <c r="G104" s="20" t="str">
        <f>IFERROR(INDEX(صادر_وارد!$A$2:$I$1999,MATCH('كارت صنف'!$A104,صادر_وارد!$AJ$2:$AJ$500,0),6),"")</f>
        <v/>
      </c>
      <c r="H104" s="20" t="str">
        <f>IFERROR(INDEX(صادر_وارد!$A$2:$I$1999,MATCH('كارت صنف'!$A104,صادر_وارد!$AJ$2:$AJ$500,0),7),"")</f>
        <v/>
      </c>
      <c r="I104" s="20" t="str">
        <f>IFERROR(INDEX(صادر_وارد!$A$2:$I$1999,MATCH('كارت صنف'!$A104,صادر_وارد!$AJ$2:$AJ$500,0),8),"")</f>
        <v/>
      </c>
      <c r="J104" s="20" t="str">
        <f>IFERROR(INDEX(صادر_وارد!$A$2:$I$1999,MATCH('كارت صنف'!$A104,صادر_وارد!$AJ$2:$AJ$500,0),9),"")</f>
        <v/>
      </c>
    </row>
    <row r="105" spans="1:10" ht="19.5" thickTop="1" thickBot="1">
      <c r="A105" s="11">
        <v>99</v>
      </c>
      <c r="B105" s="20" t="str">
        <f>IFERROR(INDEX(صادر_وارد!$A$2:$I$1999,MATCH('كارت صنف'!$A105,صادر_وارد!$AJ$2:$AJ$500,0),1),"")</f>
        <v/>
      </c>
      <c r="C105" s="21" t="str">
        <f>IFERROR(INDEX(صادر_وارد!$A$2:$I$1999,MATCH('كارت صنف'!$A105,صادر_وارد!$AJ$2:$AJ$500,0),2),"")</f>
        <v/>
      </c>
      <c r="D105" s="22" t="str">
        <f>IFERROR(INDEX(صادر_وارد!$A$2:$I$1999,MATCH('كارت صنف'!$A105,صادر_وارد!$AJ$2:$AJ$500,0),3),"")</f>
        <v/>
      </c>
      <c r="E105" s="22" t="str">
        <f>IFERROR(INDEX(صادر_وارد!$A$2:$I$1999,MATCH('كارت صنف'!$A105,صادر_وارد!$AJ$2:$AJ$500,0),4),"")</f>
        <v/>
      </c>
      <c r="F105" s="23" t="str">
        <f>IFERROR(INDEX(صادر_وارد!$A$2:$I$1999,MATCH('كارت صنف'!$A105,صادر_وارد!$AJ$2:$AJ$500,0),5),"")</f>
        <v/>
      </c>
      <c r="G105" s="20" t="str">
        <f>IFERROR(INDEX(صادر_وارد!$A$2:$I$1999,MATCH('كارت صنف'!$A105,صادر_وارد!$AJ$2:$AJ$500,0),6),"")</f>
        <v/>
      </c>
      <c r="H105" s="20" t="str">
        <f>IFERROR(INDEX(صادر_وارد!$A$2:$I$1999,MATCH('كارت صنف'!$A105,صادر_وارد!$AJ$2:$AJ$500,0),7),"")</f>
        <v/>
      </c>
      <c r="I105" s="20" t="str">
        <f>IFERROR(INDEX(صادر_وارد!$A$2:$I$1999,MATCH('كارت صنف'!$A105,صادر_وارد!$AJ$2:$AJ$500,0),8),"")</f>
        <v/>
      </c>
      <c r="J105" s="20" t="str">
        <f>IFERROR(INDEX(صادر_وارد!$A$2:$I$1999,MATCH('كارت صنف'!$A105,صادر_وارد!$AJ$2:$AJ$500,0),9),"")</f>
        <v/>
      </c>
    </row>
    <row r="106" spans="1:10" ht="19.5" thickTop="1" thickBot="1">
      <c r="A106" s="11">
        <v>100</v>
      </c>
      <c r="B106" s="20" t="str">
        <f>IFERROR(INDEX(صادر_وارد!$A$2:$I$1999,MATCH('كارت صنف'!$A106,صادر_وارد!$AJ$2:$AJ$500,0),1),"")</f>
        <v/>
      </c>
      <c r="C106" s="21" t="str">
        <f>IFERROR(INDEX(صادر_وارد!$A$2:$I$1999,MATCH('كارت صنف'!$A106,صادر_وارد!$AJ$2:$AJ$500,0),2),"")</f>
        <v/>
      </c>
      <c r="D106" s="22" t="str">
        <f>IFERROR(INDEX(صادر_وارد!$A$2:$I$1999,MATCH('كارت صنف'!$A106,صادر_وارد!$AJ$2:$AJ$500,0),3),"")</f>
        <v/>
      </c>
      <c r="E106" s="22" t="str">
        <f>IFERROR(INDEX(صادر_وارد!$A$2:$I$1999,MATCH('كارت صنف'!$A106,صادر_وارد!$AJ$2:$AJ$500,0),4),"")</f>
        <v/>
      </c>
      <c r="F106" s="23" t="str">
        <f>IFERROR(INDEX(صادر_وارد!$A$2:$I$1999,MATCH('كارت صنف'!$A106,صادر_وارد!$AJ$2:$AJ$500,0),5),"")</f>
        <v/>
      </c>
      <c r="G106" s="20" t="str">
        <f>IFERROR(INDEX(صادر_وارد!$A$2:$I$1999,MATCH('كارت صنف'!$A106,صادر_وارد!$AJ$2:$AJ$500,0),6),"")</f>
        <v/>
      </c>
      <c r="H106" s="20" t="str">
        <f>IFERROR(INDEX(صادر_وارد!$A$2:$I$1999,MATCH('كارت صنف'!$A106,صادر_وارد!$AJ$2:$AJ$500,0),7),"")</f>
        <v/>
      </c>
      <c r="I106" s="20" t="str">
        <f>IFERROR(INDEX(صادر_وارد!$A$2:$I$1999,MATCH('كارت صنف'!$A106,صادر_وارد!$AJ$2:$AJ$500,0),8),"")</f>
        <v/>
      </c>
      <c r="J106" s="20" t="str">
        <f>IFERROR(INDEX(صادر_وارد!$A$2:$I$1999,MATCH('كارت صنف'!$A106,صادر_وارد!$AJ$2:$AJ$500,0),9),"")</f>
        <v/>
      </c>
    </row>
    <row r="107" spans="1:10" ht="19.5" thickTop="1" thickBot="1">
      <c r="A107" s="11">
        <v>101</v>
      </c>
      <c r="B107" s="20" t="str">
        <f>IFERROR(INDEX(صادر_وارد!$A$2:$I$1999,MATCH('كارت صنف'!$A107,صادر_وارد!$AJ$2:$AJ$500,0),1),"")</f>
        <v/>
      </c>
      <c r="C107" s="21" t="str">
        <f>IFERROR(INDEX(صادر_وارد!$A$2:$I$1999,MATCH('كارت صنف'!$A107,صادر_وارد!$AJ$2:$AJ$500,0),2),"")</f>
        <v/>
      </c>
      <c r="D107" s="22" t="str">
        <f>IFERROR(INDEX(صادر_وارد!$A$2:$I$1999,MATCH('كارت صنف'!$A107,صادر_وارد!$AJ$2:$AJ$500,0),3),"")</f>
        <v/>
      </c>
      <c r="E107" s="22" t="str">
        <f>IFERROR(INDEX(صادر_وارد!$A$2:$I$1999,MATCH('كارت صنف'!$A107,صادر_وارد!$AJ$2:$AJ$500,0),4),"")</f>
        <v/>
      </c>
      <c r="F107" s="23" t="str">
        <f>IFERROR(INDEX(صادر_وارد!$A$2:$I$1999,MATCH('كارت صنف'!$A107,صادر_وارد!$AJ$2:$AJ$500,0),5),"")</f>
        <v/>
      </c>
      <c r="G107" s="20" t="str">
        <f>IFERROR(INDEX(صادر_وارد!$A$2:$I$1999,MATCH('كارت صنف'!$A107,صادر_وارد!$AJ$2:$AJ$500,0),6),"")</f>
        <v/>
      </c>
      <c r="H107" s="20" t="str">
        <f>IFERROR(INDEX(صادر_وارد!$A$2:$I$1999,MATCH('كارت صنف'!$A107,صادر_وارد!$AJ$2:$AJ$500,0),7),"")</f>
        <v/>
      </c>
      <c r="I107" s="20" t="str">
        <f>IFERROR(INDEX(صادر_وارد!$A$2:$I$1999,MATCH('كارت صنف'!$A107,صادر_وارد!$AJ$2:$AJ$500,0),8),"")</f>
        <v/>
      </c>
      <c r="J107" s="20" t="str">
        <f>IFERROR(INDEX(صادر_وارد!$A$2:$I$1999,MATCH('كارت صنف'!$A107,صادر_وارد!$AJ$2:$AJ$500,0),9),"")</f>
        <v/>
      </c>
    </row>
    <row r="108" spans="1:10" ht="19.5" thickTop="1" thickBot="1">
      <c r="A108" s="11">
        <v>102</v>
      </c>
      <c r="B108" s="20" t="str">
        <f>IFERROR(INDEX(صادر_وارد!$A$2:$I$1999,MATCH('كارت صنف'!$A108,صادر_وارد!$AJ$2:$AJ$500,0),1),"")</f>
        <v/>
      </c>
      <c r="C108" s="21" t="str">
        <f>IFERROR(INDEX(صادر_وارد!$A$2:$I$1999,MATCH('كارت صنف'!$A108,صادر_وارد!$AJ$2:$AJ$500,0),2),"")</f>
        <v/>
      </c>
      <c r="D108" s="22" t="str">
        <f>IFERROR(INDEX(صادر_وارد!$A$2:$I$1999,MATCH('كارت صنف'!$A108,صادر_وارد!$AJ$2:$AJ$500,0),3),"")</f>
        <v/>
      </c>
      <c r="E108" s="22" t="str">
        <f>IFERROR(INDEX(صادر_وارد!$A$2:$I$1999,MATCH('كارت صنف'!$A108,صادر_وارد!$AJ$2:$AJ$500,0),4),"")</f>
        <v/>
      </c>
      <c r="F108" s="23" t="str">
        <f>IFERROR(INDEX(صادر_وارد!$A$2:$I$1999,MATCH('كارت صنف'!$A108,صادر_وارد!$AJ$2:$AJ$500,0),5),"")</f>
        <v/>
      </c>
      <c r="G108" s="20" t="str">
        <f>IFERROR(INDEX(صادر_وارد!$A$2:$I$1999,MATCH('كارت صنف'!$A108,صادر_وارد!$AJ$2:$AJ$500,0),6),"")</f>
        <v/>
      </c>
      <c r="H108" s="20" t="str">
        <f>IFERROR(INDEX(صادر_وارد!$A$2:$I$1999,MATCH('كارت صنف'!$A108,صادر_وارد!$AJ$2:$AJ$500,0),7),"")</f>
        <v/>
      </c>
      <c r="I108" s="20" t="str">
        <f>IFERROR(INDEX(صادر_وارد!$A$2:$I$1999,MATCH('كارت صنف'!$A108,صادر_وارد!$AJ$2:$AJ$500,0),8),"")</f>
        <v/>
      </c>
      <c r="J108" s="20" t="str">
        <f>IFERROR(INDEX(صادر_وارد!$A$2:$I$1999,MATCH('كارت صنف'!$A108,صادر_وارد!$AJ$2:$AJ$500,0),9),"")</f>
        <v/>
      </c>
    </row>
    <row r="109" spans="1:10" ht="19.5" thickTop="1" thickBot="1">
      <c r="A109" s="11">
        <v>103</v>
      </c>
      <c r="B109" s="20" t="str">
        <f>IFERROR(INDEX(صادر_وارد!$A$2:$I$1999,MATCH('كارت صنف'!$A109,صادر_وارد!$AJ$2:$AJ$500,0),1),"")</f>
        <v/>
      </c>
      <c r="C109" s="21" t="str">
        <f>IFERROR(INDEX(صادر_وارد!$A$2:$I$1999,MATCH('كارت صنف'!$A109,صادر_وارد!$AJ$2:$AJ$500,0),2),"")</f>
        <v/>
      </c>
      <c r="D109" s="22" t="str">
        <f>IFERROR(INDEX(صادر_وارد!$A$2:$I$1999,MATCH('كارت صنف'!$A109,صادر_وارد!$AJ$2:$AJ$500,0),3),"")</f>
        <v/>
      </c>
      <c r="E109" s="22" t="str">
        <f>IFERROR(INDEX(صادر_وارد!$A$2:$I$1999,MATCH('كارت صنف'!$A109,صادر_وارد!$AJ$2:$AJ$500,0),4),"")</f>
        <v/>
      </c>
      <c r="F109" s="23" t="str">
        <f>IFERROR(INDEX(صادر_وارد!$A$2:$I$1999,MATCH('كارت صنف'!$A109,صادر_وارد!$AJ$2:$AJ$500,0),5),"")</f>
        <v/>
      </c>
      <c r="G109" s="20" t="str">
        <f>IFERROR(INDEX(صادر_وارد!$A$2:$I$1999,MATCH('كارت صنف'!$A109,صادر_وارد!$AJ$2:$AJ$500,0),6),"")</f>
        <v/>
      </c>
      <c r="H109" s="20" t="str">
        <f>IFERROR(INDEX(صادر_وارد!$A$2:$I$1999,MATCH('كارت صنف'!$A109,صادر_وارد!$AJ$2:$AJ$500,0),7),"")</f>
        <v/>
      </c>
      <c r="I109" s="20" t="str">
        <f>IFERROR(INDEX(صادر_وارد!$A$2:$I$1999,MATCH('كارت صنف'!$A109,صادر_وارد!$AJ$2:$AJ$500,0),8),"")</f>
        <v/>
      </c>
      <c r="J109" s="20" t="str">
        <f>IFERROR(INDEX(صادر_وارد!$A$2:$I$1999,MATCH('كارت صنف'!$A109,صادر_وارد!$AJ$2:$AJ$500,0),9),"")</f>
        <v/>
      </c>
    </row>
    <row r="110" spans="1:10" ht="19.5" thickTop="1" thickBot="1">
      <c r="A110" s="11">
        <v>104</v>
      </c>
      <c r="B110" s="20" t="str">
        <f>IFERROR(INDEX(صادر_وارد!$A$2:$I$1999,MATCH('كارت صنف'!$A110,صادر_وارد!$AJ$2:$AJ$500,0),1),"")</f>
        <v/>
      </c>
      <c r="C110" s="21" t="str">
        <f>IFERROR(INDEX(صادر_وارد!$A$2:$I$1999,MATCH('كارت صنف'!$A110,صادر_وارد!$AJ$2:$AJ$500,0),2),"")</f>
        <v/>
      </c>
      <c r="D110" s="22" t="str">
        <f>IFERROR(INDEX(صادر_وارد!$A$2:$I$1999,MATCH('كارت صنف'!$A110,صادر_وارد!$AJ$2:$AJ$500,0),3),"")</f>
        <v/>
      </c>
      <c r="E110" s="22" t="str">
        <f>IFERROR(INDEX(صادر_وارد!$A$2:$I$1999,MATCH('كارت صنف'!$A110,صادر_وارد!$AJ$2:$AJ$500,0),4),"")</f>
        <v/>
      </c>
      <c r="F110" s="23" t="str">
        <f>IFERROR(INDEX(صادر_وارد!$A$2:$I$1999,MATCH('كارت صنف'!$A110,صادر_وارد!$AJ$2:$AJ$500,0),5),"")</f>
        <v/>
      </c>
      <c r="G110" s="20" t="str">
        <f>IFERROR(INDEX(صادر_وارد!$A$2:$I$1999,MATCH('كارت صنف'!$A110,صادر_وارد!$AJ$2:$AJ$500,0),6),"")</f>
        <v/>
      </c>
      <c r="H110" s="20" t="str">
        <f>IFERROR(INDEX(صادر_وارد!$A$2:$I$1999,MATCH('كارت صنف'!$A110,صادر_وارد!$AJ$2:$AJ$500,0),7),"")</f>
        <v/>
      </c>
      <c r="I110" s="20" t="str">
        <f>IFERROR(INDEX(صادر_وارد!$A$2:$I$1999,MATCH('كارت صنف'!$A110,صادر_وارد!$AJ$2:$AJ$500,0),8),"")</f>
        <v/>
      </c>
      <c r="J110" s="20" t="str">
        <f>IFERROR(INDEX(صادر_وارد!$A$2:$I$1999,MATCH('كارت صنف'!$A110,صادر_وارد!$AJ$2:$AJ$500,0),9),"")</f>
        <v/>
      </c>
    </row>
    <row r="111" spans="1:10" ht="19.5" thickTop="1" thickBot="1">
      <c r="A111" s="11">
        <v>105</v>
      </c>
      <c r="B111" s="20" t="str">
        <f>IFERROR(INDEX(صادر_وارد!$A$2:$I$1999,MATCH('كارت صنف'!$A111,صادر_وارد!$AJ$2:$AJ$500,0),1),"")</f>
        <v/>
      </c>
      <c r="C111" s="21" t="str">
        <f>IFERROR(INDEX(صادر_وارد!$A$2:$I$1999,MATCH('كارت صنف'!$A111,صادر_وارد!$AJ$2:$AJ$500,0),2),"")</f>
        <v/>
      </c>
      <c r="D111" s="22" t="str">
        <f>IFERROR(INDEX(صادر_وارد!$A$2:$I$1999,MATCH('كارت صنف'!$A111,صادر_وارد!$AJ$2:$AJ$500,0),3),"")</f>
        <v/>
      </c>
      <c r="E111" s="22" t="str">
        <f>IFERROR(INDEX(صادر_وارد!$A$2:$I$1999,MATCH('كارت صنف'!$A111,صادر_وارد!$AJ$2:$AJ$500,0),4),"")</f>
        <v/>
      </c>
      <c r="F111" s="23" t="str">
        <f>IFERROR(INDEX(صادر_وارد!$A$2:$I$1999,MATCH('كارت صنف'!$A111,صادر_وارد!$AJ$2:$AJ$500,0),5),"")</f>
        <v/>
      </c>
      <c r="G111" s="20" t="str">
        <f>IFERROR(INDEX(صادر_وارد!$A$2:$I$1999,MATCH('كارت صنف'!$A111,صادر_وارد!$AJ$2:$AJ$500,0),6),"")</f>
        <v/>
      </c>
      <c r="H111" s="20" t="str">
        <f>IFERROR(INDEX(صادر_وارد!$A$2:$I$1999,MATCH('كارت صنف'!$A111,صادر_وارد!$AJ$2:$AJ$500,0),7),"")</f>
        <v/>
      </c>
      <c r="I111" s="20" t="str">
        <f>IFERROR(INDEX(صادر_وارد!$A$2:$I$1999,MATCH('كارت صنف'!$A111,صادر_وارد!$AJ$2:$AJ$500,0),8),"")</f>
        <v/>
      </c>
      <c r="J111" s="20" t="str">
        <f>IFERROR(INDEX(صادر_وارد!$A$2:$I$1999,MATCH('كارت صنف'!$A111,صادر_وارد!$AJ$2:$AJ$500,0),9),"")</f>
        <v/>
      </c>
    </row>
    <row r="112" spans="1:10" ht="19.5" thickTop="1" thickBot="1">
      <c r="A112" s="11">
        <v>106</v>
      </c>
      <c r="B112" s="20" t="str">
        <f>IFERROR(INDEX(صادر_وارد!$A$2:$I$1999,MATCH('كارت صنف'!$A112,صادر_وارد!$AJ$2:$AJ$500,0),1),"")</f>
        <v/>
      </c>
      <c r="C112" s="21" t="str">
        <f>IFERROR(INDEX(صادر_وارد!$A$2:$I$1999,MATCH('كارت صنف'!$A112,صادر_وارد!$AJ$2:$AJ$500,0),2),"")</f>
        <v/>
      </c>
      <c r="D112" s="22" t="str">
        <f>IFERROR(INDEX(صادر_وارد!$A$2:$I$1999,MATCH('كارت صنف'!$A112,صادر_وارد!$AJ$2:$AJ$500,0),3),"")</f>
        <v/>
      </c>
      <c r="E112" s="22" t="str">
        <f>IFERROR(INDEX(صادر_وارد!$A$2:$I$1999,MATCH('كارت صنف'!$A112,صادر_وارد!$AJ$2:$AJ$500,0),4),"")</f>
        <v/>
      </c>
      <c r="F112" s="23" t="str">
        <f>IFERROR(INDEX(صادر_وارد!$A$2:$I$1999,MATCH('كارت صنف'!$A112,صادر_وارد!$AJ$2:$AJ$500,0),5),"")</f>
        <v/>
      </c>
      <c r="G112" s="20" t="str">
        <f>IFERROR(INDEX(صادر_وارد!$A$2:$I$1999,MATCH('كارت صنف'!$A112,صادر_وارد!$AJ$2:$AJ$500,0),6),"")</f>
        <v/>
      </c>
      <c r="H112" s="20" t="str">
        <f>IFERROR(INDEX(صادر_وارد!$A$2:$I$1999,MATCH('كارت صنف'!$A112,صادر_وارد!$AJ$2:$AJ$500,0),7),"")</f>
        <v/>
      </c>
      <c r="I112" s="20" t="str">
        <f>IFERROR(INDEX(صادر_وارد!$A$2:$I$1999,MATCH('كارت صنف'!$A112,صادر_وارد!$AJ$2:$AJ$500,0),8),"")</f>
        <v/>
      </c>
      <c r="J112" s="20" t="str">
        <f>IFERROR(INDEX(صادر_وارد!$A$2:$I$1999,MATCH('كارت صنف'!$A112,صادر_وارد!$AJ$2:$AJ$500,0),9),"")</f>
        <v/>
      </c>
    </row>
    <row r="113" spans="1:10" ht="19.5" thickTop="1" thickBot="1">
      <c r="A113" s="11">
        <v>107</v>
      </c>
      <c r="B113" s="20" t="str">
        <f>IFERROR(INDEX(صادر_وارد!$A$2:$I$1999,MATCH('كارت صنف'!$A113,صادر_وارد!$AJ$2:$AJ$500,0),1),"")</f>
        <v/>
      </c>
      <c r="C113" s="21" t="str">
        <f>IFERROR(INDEX(صادر_وارد!$A$2:$I$1999,MATCH('كارت صنف'!$A113,صادر_وارد!$AJ$2:$AJ$500,0),2),"")</f>
        <v/>
      </c>
      <c r="D113" s="22" t="str">
        <f>IFERROR(INDEX(صادر_وارد!$A$2:$I$1999,MATCH('كارت صنف'!$A113,صادر_وارد!$AJ$2:$AJ$500,0),3),"")</f>
        <v/>
      </c>
      <c r="E113" s="22" t="str">
        <f>IFERROR(INDEX(صادر_وارد!$A$2:$I$1999,MATCH('كارت صنف'!$A113,صادر_وارد!$AJ$2:$AJ$500,0),4),"")</f>
        <v/>
      </c>
      <c r="F113" s="23" t="str">
        <f>IFERROR(INDEX(صادر_وارد!$A$2:$I$1999,MATCH('كارت صنف'!$A113,صادر_وارد!$AJ$2:$AJ$500,0),5),"")</f>
        <v/>
      </c>
      <c r="G113" s="20" t="str">
        <f>IFERROR(INDEX(صادر_وارد!$A$2:$I$1999,MATCH('كارت صنف'!$A113,صادر_وارد!$AJ$2:$AJ$500,0),6),"")</f>
        <v/>
      </c>
      <c r="H113" s="20" t="str">
        <f>IFERROR(INDEX(صادر_وارد!$A$2:$I$1999,MATCH('كارت صنف'!$A113,صادر_وارد!$AJ$2:$AJ$500,0),7),"")</f>
        <v/>
      </c>
      <c r="I113" s="20" t="str">
        <f>IFERROR(INDEX(صادر_وارد!$A$2:$I$1999,MATCH('كارت صنف'!$A113,صادر_وارد!$AJ$2:$AJ$500,0),8),"")</f>
        <v/>
      </c>
      <c r="J113" s="20" t="str">
        <f>IFERROR(INDEX(صادر_وارد!$A$2:$I$1999,MATCH('كارت صنف'!$A113,صادر_وارد!$AJ$2:$AJ$500,0),9),"")</f>
        <v/>
      </c>
    </row>
    <row r="114" spans="1:10" ht="19.5" thickTop="1" thickBot="1">
      <c r="A114" s="11">
        <v>108</v>
      </c>
      <c r="B114" s="20" t="str">
        <f>IFERROR(INDEX(صادر_وارد!$A$2:$I$1999,MATCH('كارت صنف'!$A114,صادر_وارد!$AJ$2:$AJ$500,0),1),"")</f>
        <v/>
      </c>
      <c r="C114" s="21" t="str">
        <f>IFERROR(INDEX(صادر_وارد!$A$2:$I$1999,MATCH('كارت صنف'!$A114,صادر_وارد!$AJ$2:$AJ$500,0),2),"")</f>
        <v/>
      </c>
      <c r="D114" s="22" t="str">
        <f>IFERROR(INDEX(صادر_وارد!$A$2:$I$1999,MATCH('كارت صنف'!$A114,صادر_وارد!$AJ$2:$AJ$500,0),3),"")</f>
        <v/>
      </c>
      <c r="E114" s="22" t="str">
        <f>IFERROR(INDEX(صادر_وارد!$A$2:$I$1999,MATCH('كارت صنف'!$A114,صادر_وارد!$AJ$2:$AJ$500,0),4),"")</f>
        <v/>
      </c>
      <c r="F114" s="23" t="str">
        <f>IFERROR(INDEX(صادر_وارد!$A$2:$I$1999,MATCH('كارت صنف'!$A114,صادر_وارد!$AJ$2:$AJ$500,0),5),"")</f>
        <v/>
      </c>
      <c r="G114" s="20" t="str">
        <f>IFERROR(INDEX(صادر_وارد!$A$2:$I$1999,MATCH('كارت صنف'!$A114,صادر_وارد!$AJ$2:$AJ$500,0),6),"")</f>
        <v/>
      </c>
      <c r="H114" s="20" t="str">
        <f>IFERROR(INDEX(صادر_وارد!$A$2:$I$1999,MATCH('كارت صنف'!$A114,صادر_وارد!$AJ$2:$AJ$500,0),7),"")</f>
        <v/>
      </c>
      <c r="I114" s="20" t="str">
        <f>IFERROR(INDEX(صادر_وارد!$A$2:$I$1999,MATCH('كارت صنف'!$A114,صادر_وارد!$AJ$2:$AJ$500,0),8),"")</f>
        <v/>
      </c>
      <c r="J114" s="20" t="str">
        <f>IFERROR(INDEX(صادر_وارد!$A$2:$I$1999,MATCH('كارت صنف'!$A114,صادر_وارد!$AJ$2:$AJ$500,0),9),"")</f>
        <v/>
      </c>
    </row>
    <row r="115" spans="1:10" ht="19.5" thickTop="1" thickBot="1">
      <c r="A115" s="11">
        <v>109</v>
      </c>
      <c r="B115" s="20" t="str">
        <f>IFERROR(INDEX(صادر_وارد!$A$2:$I$1999,MATCH('كارت صنف'!$A115,صادر_وارد!$AJ$2:$AJ$500,0),1),"")</f>
        <v/>
      </c>
      <c r="C115" s="21" t="str">
        <f>IFERROR(INDEX(صادر_وارد!$A$2:$I$1999,MATCH('كارت صنف'!$A115,صادر_وارد!$AJ$2:$AJ$500,0),2),"")</f>
        <v/>
      </c>
      <c r="D115" s="22" t="str">
        <f>IFERROR(INDEX(صادر_وارد!$A$2:$I$1999,MATCH('كارت صنف'!$A115,صادر_وارد!$AJ$2:$AJ$500,0),3),"")</f>
        <v/>
      </c>
      <c r="E115" s="22" t="str">
        <f>IFERROR(INDEX(صادر_وارد!$A$2:$I$1999,MATCH('كارت صنف'!$A115,صادر_وارد!$AJ$2:$AJ$500,0),4),"")</f>
        <v/>
      </c>
      <c r="F115" s="23" t="str">
        <f>IFERROR(INDEX(صادر_وارد!$A$2:$I$1999,MATCH('كارت صنف'!$A115,صادر_وارد!$AJ$2:$AJ$500,0),5),"")</f>
        <v/>
      </c>
      <c r="G115" s="20" t="str">
        <f>IFERROR(INDEX(صادر_وارد!$A$2:$I$1999,MATCH('كارت صنف'!$A115,صادر_وارد!$AJ$2:$AJ$500,0),6),"")</f>
        <v/>
      </c>
      <c r="H115" s="20" t="str">
        <f>IFERROR(INDEX(صادر_وارد!$A$2:$I$1999,MATCH('كارت صنف'!$A115,صادر_وارد!$AJ$2:$AJ$500,0),7),"")</f>
        <v/>
      </c>
      <c r="I115" s="20" t="str">
        <f>IFERROR(INDEX(صادر_وارد!$A$2:$I$1999,MATCH('كارت صنف'!$A115,صادر_وارد!$AJ$2:$AJ$500,0),8),"")</f>
        <v/>
      </c>
      <c r="J115" s="20" t="str">
        <f>IFERROR(INDEX(صادر_وارد!$A$2:$I$1999,MATCH('كارت صنف'!$A115,صادر_وارد!$AJ$2:$AJ$500,0),9),"")</f>
        <v/>
      </c>
    </row>
    <row r="116" spans="1:10" ht="19.5" thickTop="1" thickBot="1">
      <c r="A116" s="11">
        <v>110</v>
      </c>
      <c r="B116" s="20" t="str">
        <f>IFERROR(INDEX(صادر_وارد!$A$2:$I$1999,MATCH('كارت صنف'!$A116,صادر_وارد!$AJ$2:$AJ$500,0),1),"")</f>
        <v/>
      </c>
      <c r="C116" s="21" t="str">
        <f>IFERROR(INDEX(صادر_وارد!$A$2:$I$1999,MATCH('كارت صنف'!$A116,صادر_وارد!$AJ$2:$AJ$500,0),2),"")</f>
        <v/>
      </c>
      <c r="D116" s="22" t="str">
        <f>IFERROR(INDEX(صادر_وارد!$A$2:$I$1999,MATCH('كارت صنف'!$A116,صادر_وارد!$AJ$2:$AJ$500,0),3),"")</f>
        <v/>
      </c>
      <c r="E116" s="22" t="str">
        <f>IFERROR(INDEX(صادر_وارد!$A$2:$I$1999,MATCH('كارت صنف'!$A116,صادر_وارد!$AJ$2:$AJ$500,0),4),"")</f>
        <v/>
      </c>
      <c r="F116" s="23" t="str">
        <f>IFERROR(INDEX(صادر_وارد!$A$2:$I$1999,MATCH('كارت صنف'!$A116,صادر_وارد!$AJ$2:$AJ$500,0),5),"")</f>
        <v/>
      </c>
      <c r="G116" s="20" t="str">
        <f>IFERROR(INDEX(صادر_وارد!$A$2:$I$1999,MATCH('كارت صنف'!$A116,صادر_وارد!$AJ$2:$AJ$500,0),6),"")</f>
        <v/>
      </c>
      <c r="H116" s="20" t="str">
        <f>IFERROR(INDEX(صادر_وارد!$A$2:$I$1999,MATCH('كارت صنف'!$A116,صادر_وارد!$AJ$2:$AJ$500,0),7),"")</f>
        <v/>
      </c>
      <c r="I116" s="20" t="str">
        <f>IFERROR(INDEX(صادر_وارد!$A$2:$I$1999,MATCH('كارت صنف'!$A116,صادر_وارد!$AJ$2:$AJ$500,0),8),"")</f>
        <v/>
      </c>
      <c r="J116" s="20" t="str">
        <f>IFERROR(INDEX(صادر_وارد!$A$2:$I$1999,MATCH('كارت صنف'!$A116,صادر_وارد!$AJ$2:$AJ$500,0),9),"")</f>
        <v/>
      </c>
    </row>
    <row r="117" spans="1:10" ht="19.5" thickTop="1" thickBot="1">
      <c r="A117" s="11">
        <v>111</v>
      </c>
      <c r="B117" s="20" t="str">
        <f>IFERROR(INDEX(صادر_وارد!$A$2:$I$1999,MATCH('كارت صنف'!$A117,صادر_وارد!$AJ$2:$AJ$500,0),1),"")</f>
        <v/>
      </c>
      <c r="C117" s="21" t="str">
        <f>IFERROR(INDEX(صادر_وارد!$A$2:$I$1999,MATCH('كارت صنف'!$A117,صادر_وارد!$AJ$2:$AJ$500,0),2),"")</f>
        <v/>
      </c>
      <c r="D117" s="22" t="str">
        <f>IFERROR(INDEX(صادر_وارد!$A$2:$I$1999,MATCH('كارت صنف'!$A117,صادر_وارد!$AJ$2:$AJ$500,0),3),"")</f>
        <v/>
      </c>
      <c r="E117" s="22" t="str">
        <f>IFERROR(INDEX(صادر_وارد!$A$2:$I$1999,MATCH('كارت صنف'!$A117,صادر_وارد!$AJ$2:$AJ$500,0),4),"")</f>
        <v/>
      </c>
      <c r="F117" s="23" t="str">
        <f>IFERROR(INDEX(صادر_وارد!$A$2:$I$1999,MATCH('كارت صنف'!$A117,صادر_وارد!$AJ$2:$AJ$500,0),5),"")</f>
        <v/>
      </c>
      <c r="G117" s="20" t="str">
        <f>IFERROR(INDEX(صادر_وارد!$A$2:$I$1999,MATCH('كارت صنف'!$A117,صادر_وارد!$AJ$2:$AJ$500,0),6),"")</f>
        <v/>
      </c>
      <c r="H117" s="20" t="str">
        <f>IFERROR(INDEX(صادر_وارد!$A$2:$I$1999,MATCH('كارت صنف'!$A117,صادر_وارد!$AJ$2:$AJ$500,0),7),"")</f>
        <v/>
      </c>
      <c r="I117" s="20" t="str">
        <f>IFERROR(INDEX(صادر_وارد!$A$2:$I$1999,MATCH('كارت صنف'!$A117,صادر_وارد!$AJ$2:$AJ$500,0),8),"")</f>
        <v/>
      </c>
      <c r="J117" s="20" t="str">
        <f>IFERROR(INDEX(صادر_وارد!$A$2:$I$1999,MATCH('كارت صنف'!$A117,صادر_وارد!$AJ$2:$AJ$500,0),9),"")</f>
        <v/>
      </c>
    </row>
    <row r="118" spans="1:10" ht="19.5" thickTop="1" thickBot="1">
      <c r="A118" s="11">
        <v>112</v>
      </c>
      <c r="B118" s="20" t="str">
        <f>IFERROR(INDEX(صادر_وارد!$A$2:$I$1999,MATCH('كارت صنف'!$A118,صادر_وارد!$AJ$2:$AJ$500,0),1),"")</f>
        <v/>
      </c>
      <c r="C118" s="21" t="str">
        <f>IFERROR(INDEX(صادر_وارد!$A$2:$I$1999,MATCH('كارت صنف'!$A118,صادر_وارد!$AJ$2:$AJ$500,0),2),"")</f>
        <v/>
      </c>
      <c r="D118" s="22" t="str">
        <f>IFERROR(INDEX(صادر_وارد!$A$2:$I$1999,MATCH('كارت صنف'!$A118,صادر_وارد!$AJ$2:$AJ$500,0),3),"")</f>
        <v/>
      </c>
      <c r="E118" s="22" t="str">
        <f>IFERROR(INDEX(صادر_وارد!$A$2:$I$1999,MATCH('كارت صنف'!$A118,صادر_وارد!$AJ$2:$AJ$500,0),4),"")</f>
        <v/>
      </c>
      <c r="F118" s="23" t="str">
        <f>IFERROR(INDEX(صادر_وارد!$A$2:$I$1999,MATCH('كارت صنف'!$A118,صادر_وارد!$AJ$2:$AJ$500,0),5),"")</f>
        <v/>
      </c>
      <c r="G118" s="20" t="str">
        <f>IFERROR(INDEX(صادر_وارد!$A$2:$I$1999,MATCH('كارت صنف'!$A118,صادر_وارد!$AJ$2:$AJ$500,0),6),"")</f>
        <v/>
      </c>
      <c r="H118" s="20" t="str">
        <f>IFERROR(INDEX(صادر_وارد!$A$2:$I$1999,MATCH('كارت صنف'!$A118,صادر_وارد!$AJ$2:$AJ$500,0),7),"")</f>
        <v/>
      </c>
      <c r="I118" s="20" t="str">
        <f>IFERROR(INDEX(صادر_وارد!$A$2:$I$1999,MATCH('كارت صنف'!$A118,صادر_وارد!$AJ$2:$AJ$500,0),8),"")</f>
        <v/>
      </c>
      <c r="J118" s="20" t="str">
        <f>IFERROR(INDEX(صادر_وارد!$A$2:$I$1999,MATCH('كارت صنف'!$A118,صادر_وارد!$AJ$2:$AJ$500,0),9),"")</f>
        <v/>
      </c>
    </row>
    <row r="119" spans="1:10" ht="19.5" thickTop="1" thickBot="1">
      <c r="A119" s="11">
        <v>113</v>
      </c>
      <c r="B119" s="20" t="str">
        <f>IFERROR(INDEX(صادر_وارد!$A$2:$I$1999,MATCH('كارت صنف'!$A119,صادر_وارد!$AJ$2:$AJ$500,0),1),"")</f>
        <v/>
      </c>
      <c r="C119" s="21" t="str">
        <f>IFERROR(INDEX(صادر_وارد!$A$2:$I$1999,MATCH('كارت صنف'!$A119,صادر_وارد!$AJ$2:$AJ$500,0),2),"")</f>
        <v/>
      </c>
      <c r="D119" s="22" t="str">
        <f>IFERROR(INDEX(صادر_وارد!$A$2:$I$1999,MATCH('كارت صنف'!$A119,صادر_وارد!$AJ$2:$AJ$500,0),3),"")</f>
        <v/>
      </c>
      <c r="E119" s="22" t="str">
        <f>IFERROR(INDEX(صادر_وارد!$A$2:$I$1999,MATCH('كارت صنف'!$A119,صادر_وارد!$AJ$2:$AJ$500,0),4),"")</f>
        <v/>
      </c>
      <c r="F119" s="23" t="str">
        <f>IFERROR(INDEX(صادر_وارد!$A$2:$I$1999,MATCH('كارت صنف'!$A119,صادر_وارد!$AJ$2:$AJ$500,0),5),"")</f>
        <v/>
      </c>
      <c r="G119" s="20" t="str">
        <f>IFERROR(INDEX(صادر_وارد!$A$2:$I$1999,MATCH('كارت صنف'!$A119,صادر_وارد!$AJ$2:$AJ$500,0),6),"")</f>
        <v/>
      </c>
      <c r="H119" s="20" t="str">
        <f>IFERROR(INDEX(صادر_وارد!$A$2:$I$1999,MATCH('كارت صنف'!$A119,صادر_وارد!$AJ$2:$AJ$500,0),7),"")</f>
        <v/>
      </c>
      <c r="I119" s="20" t="str">
        <f>IFERROR(INDEX(صادر_وارد!$A$2:$I$1999,MATCH('كارت صنف'!$A119,صادر_وارد!$AJ$2:$AJ$500,0),8),"")</f>
        <v/>
      </c>
      <c r="J119" s="20" t="str">
        <f>IFERROR(INDEX(صادر_وارد!$A$2:$I$1999,MATCH('كارت صنف'!$A119,صادر_وارد!$AJ$2:$AJ$500,0),9),"")</f>
        <v/>
      </c>
    </row>
    <row r="120" spans="1:10" ht="19.5" thickTop="1" thickBot="1">
      <c r="A120" s="11">
        <v>114</v>
      </c>
      <c r="B120" s="20" t="str">
        <f>IFERROR(INDEX(صادر_وارد!$A$2:$I$1999,MATCH('كارت صنف'!$A120,صادر_وارد!$AJ$2:$AJ$500,0),1),"")</f>
        <v/>
      </c>
      <c r="C120" s="21" t="str">
        <f>IFERROR(INDEX(صادر_وارد!$A$2:$I$1999,MATCH('كارت صنف'!$A120,صادر_وارد!$AJ$2:$AJ$500,0),2),"")</f>
        <v/>
      </c>
      <c r="D120" s="22" t="str">
        <f>IFERROR(INDEX(صادر_وارد!$A$2:$I$1999,MATCH('كارت صنف'!$A120,صادر_وارد!$AJ$2:$AJ$500,0),3),"")</f>
        <v/>
      </c>
      <c r="E120" s="22" t="str">
        <f>IFERROR(INDEX(صادر_وارد!$A$2:$I$1999,MATCH('كارت صنف'!$A120,صادر_وارد!$AJ$2:$AJ$500,0),4),"")</f>
        <v/>
      </c>
      <c r="F120" s="23" t="str">
        <f>IFERROR(INDEX(صادر_وارد!$A$2:$I$1999,MATCH('كارت صنف'!$A120,صادر_وارد!$AJ$2:$AJ$500,0),5),"")</f>
        <v/>
      </c>
      <c r="G120" s="20" t="str">
        <f>IFERROR(INDEX(صادر_وارد!$A$2:$I$1999,MATCH('كارت صنف'!$A120,صادر_وارد!$AJ$2:$AJ$500,0),6),"")</f>
        <v/>
      </c>
      <c r="H120" s="20" t="str">
        <f>IFERROR(INDEX(صادر_وارد!$A$2:$I$1999,MATCH('كارت صنف'!$A120,صادر_وارد!$AJ$2:$AJ$500,0),7),"")</f>
        <v/>
      </c>
      <c r="I120" s="20" t="str">
        <f>IFERROR(INDEX(صادر_وارد!$A$2:$I$1999,MATCH('كارت صنف'!$A120,صادر_وارد!$AJ$2:$AJ$500,0),8),"")</f>
        <v/>
      </c>
      <c r="J120" s="20" t="str">
        <f>IFERROR(INDEX(صادر_وارد!$A$2:$I$1999,MATCH('كارت صنف'!$A120,صادر_وارد!$AJ$2:$AJ$500,0),9),"")</f>
        <v/>
      </c>
    </row>
    <row r="121" spans="1:10" ht="19.5" thickTop="1" thickBot="1">
      <c r="A121" s="11">
        <v>115</v>
      </c>
      <c r="B121" s="20" t="str">
        <f>IFERROR(INDEX(صادر_وارد!$A$2:$I$1999,MATCH('كارت صنف'!$A121,صادر_وارد!$AJ$2:$AJ$500,0),1),"")</f>
        <v/>
      </c>
      <c r="C121" s="21" t="str">
        <f>IFERROR(INDEX(صادر_وارد!$A$2:$I$1999,MATCH('كارت صنف'!$A121,صادر_وارد!$AJ$2:$AJ$500,0),2),"")</f>
        <v/>
      </c>
      <c r="D121" s="22" t="str">
        <f>IFERROR(INDEX(صادر_وارد!$A$2:$I$1999,MATCH('كارت صنف'!$A121,صادر_وارد!$AJ$2:$AJ$500,0),3),"")</f>
        <v/>
      </c>
      <c r="E121" s="22" t="str">
        <f>IFERROR(INDEX(صادر_وارد!$A$2:$I$1999,MATCH('كارت صنف'!$A121,صادر_وارد!$AJ$2:$AJ$500,0),4),"")</f>
        <v/>
      </c>
      <c r="F121" s="23" t="str">
        <f>IFERROR(INDEX(صادر_وارد!$A$2:$I$1999,MATCH('كارت صنف'!$A121,صادر_وارد!$AJ$2:$AJ$500,0),5),"")</f>
        <v/>
      </c>
      <c r="G121" s="20" t="str">
        <f>IFERROR(INDEX(صادر_وارد!$A$2:$I$1999,MATCH('كارت صنف'!$A121,صادر_وارد!$AJ$2:$AJ$500,0),6),"")</f>
        <v/>
      </c>
      <c r="H121" s="20" t="str">
        <f>IFERROR(INDEX(صادر_وارد!$A$2:$I$1999,MATCH('كارت صنف'!$A121,صادر_وارد!$AJ$2:$AJ$500,0),7),"")</f>
        <v/>
      </c>
      <c r="I121" s="20" t="str">
        <f>IFERROR(INDEX(صادر_وارد!$A$2:$I$1999,MATCH('كارت صنف'!$A121,صادر_وارد!$AJ$2:$AJ$500,0),8),"")</f>
        <v/>
      </c>
      <c r="J121" s="20" t="str">
        <f>IFERROR(INDEX(صادر_وارد!$A$2:$I$1999,MATCH('كارت صنف'!$A121,صادر_وارد!$AJ$2:$AJ$500,0),9),"")</f>
        <v/>
      </c>
    </row>
    <row r="122" spans="1:10" ht="19.5" thickTop="1" thickBot="1">
      <c r="A122" s="11">
        <v>116</v>
      </c>
      <c r="B122" s="20" t="str">
        <f>IFERROR(INDEX(صادر_وارد!$A$2:$I$1999,MATCH('كارت صنف'!$A122,صادر_وارد!$AJ$2:$AJ$500,0),1),"")</f>
        <v/>
      </c>
      <c r="C122" s="21" t="str">
        <f>IFERROR(INDEX(صادر_وارد!$A$2:$I$1999,MATCH('كارت صنف'!$A122,صادر_وارد!$AJ$2:$AJ$500,0),2),"")</f>
        <v/>
      </c>
      <c r="D122" s="22" t="str">
        <f>IFERROR(INDEX(صادر_وارد!$A$2:$I$1999,MATCH('كارت صنف'!$A122,صادر_وارد!$AJ$2:$AJ$500,0),3),"")</f>
        <v/>
      </c>
      <c r="E122" s="22" t="str">
        <f>IFERROR(INDEX(صادر_وارد!$A$2:$I$1999,MATCH('كارت صنف'!$A122,صادر_وارد!$AJ$2:$AJ$500,0),4),"")</f>
        <v/>
      </c>
      <c r="F122" s="23" t="str">
        <f>IFERROR(INDEX(صادر_وارد!$A$2:$I$1999,MATCH('كارت صنف'!$A122,صادر_وارد!$AJ$2:$AJ$500,0),5),"")</f>
        <v/>
      </c>
      <c r="G122" s="20" t="str">
        <f>IFERROR(INDEX(صادر_وارد!$A$2:$I$1999,MATCH('كارت صنف'!$A122,صادر_وارد!$AJ$2:$AJ$500,0),6),"")</f>
        <v/>
      </c>
      <c r="H122" s="20" t="str">
        <f>IFERROR(INDEX(صادر_وارد!$A$2:$I$1999,MATCH('كارت صنف'!$A122,صادر_وارد!$AJ$2:$AJ$500,0),7),"")</f>
        <v/>
      </c>
      <c r="I122" s="20" t="str">
        <f>IFERROR(INDEX(صادر_وارد!$A$2:$I$1999,MATCH('كارت صنف'!$A122,صادر_وارد!$AJ$2:$AJ$500,0),8),"")</f>
        <v/>
      </c>
      <c r="J122" s="20" t="str">
        <f>IFERROR(INDEX(صادر_وارد!$A$2:$I$1999,MATCH('كارت صنف'!$A122,صادر_وارد!$AJ$2:$AJ$500,0),9),"")</f>
        <v/>
      </c>
    </row>
    <row r="123" spans="1:10" ht="19.5" thickTop="1" thickBot="1">
      <c r="A123" s="11">
        <v>117</v>
      </c>
      <c r="B123" s="20" t="str">
        <f>IFERROR(INDEX(صادر_وارد!$A$2:$I$1999,MATCH('كارت صنف'!$A123,صادر_وارد!$AJ$2:$AJ$500,0),1),"")</f>
        <v/>
      </c>
      <c r="C123" s="21" t="str">
        <f>IFERROR(INDEX(صادر_وارد!$A$2:$I$1999,MATCH('كارت صنف'!$A123,صادر_وارد!$AJ$2:$AJ$500,0),2),"")</f>
        <v/>
      </c>
      <c r="D123" s="22" t="str">
        <f>IFERROR(INDEX(صادر_وارد!$A$2:$I$1999,MATCH('كارت صنف'!$A123,صادر_وارد!$AJ$2:$AJ$500,0),3),"")</f>
        <v/>
      </c>
      <c r="E123" s="22" t="str">
        <f>IFERROR(INDEX(صادر_وارد!$A$2:$I$1999,MATCH('كارت صنف'!$A123,صادر_وارد!$AJ$2:$AJ$500,0),4),"")</f>
        <v/>
      </c>
      <c r="F123" s="23" t="str">
        <f>IFERROR(INDEX(صادر_وارد!$A$2:$I$1999,MATCH('كارت صنف'!$A123,صادر_وارد!$AJ$2:$AJ$500,0),5),"")</f>
        <v/>
      </c>
      <c r="G123" s="20" t="str">
        <f>IFERROR(INDEX(صادر_وارد!$A$2:$I$1999,MATCH('كارت صنف'!$A123,صادر_وارد!$AJ$2:$AJ$500,0),6),"")</f>
        <v/>
      </c>
      <c r="H123" s="20" t="str">
        <f>IFERROR(INDEX(صادر_وارد!$A$2:$I$1999,MATCH('كارت صنف'!$A123,صادر_وارد!$AJ$2:$AJ$500,0),7),"")</f>
        <v/>
      </c>
      <c r="I123" s="20" t="str">
        <f>IFERROR(INDEX(صادر_وارد!$A$2:$I$1999,MATCH('كارت صنف'!$A123,صادر_وارد!$AJ$2:$AJ$500,0),8),"")</f>
        <v/>
      </c>
      <c r="J123" s="20" t="str">
        <f>IFERROR(INDEX(صادر_وارد!$A$2:$I$1999,MATCH('كارت صنف'!$A123,صادر_وارد!$AJ$2:$AJ$500,0),9),"")</f>
        <v/>
      </c>
    </row>
    <row r="124" spans="1:10" ht="19.5" thickTop="1" thickBot="1">
      <c r="A124" s="11">
        <v>118</v>
      </c>
      <c r="B124" s="20" t="str">
        <f>IFERROR(INDEX(صادر_وارد!$A$2:$I$1999,MATCH('كارت صنف'!$A124,صادر_وارد!$AJ$2:$AJ$500,0),1),"")</f>
        <v/>
      </c>
      <c r="C124" s="21" t="str">
        <f>IFERROR(INDEX(صادر_وارد!$A$2:$I$1999,MATCH('كارت صنف'!$A124,صادر_وارد!$AJ$2:$AJ$500,0),2),"")</f>
        <v/>
      </c>
      <c r="D124" s="22" t="str">
        <f>IFERROR(INDEX(صادر_وارد!$A$2:$I$1999,MATCH('كارت صنف'!$A124,صادر_وارد!$AJ$2:$AJ$500,0),3),"")</f>
        <v/>
      </c>
      <c r="E124" s="22" t="str">
        <f>IFERROR(INDEX(صادر_وارد!$A$2:$I$1999,MATCH('كارت صنف'!$A124,صادر_وارد!$AJ$2:$AJ$500,0),4),"")</f>
        <v/>
      </c>
      <c r="F124" s="23" t="str">
        <f>IFERROR(INDEX(صادر_وارد!$A$2:$I$1999,MATCH('كارت صنف'!$A124,صادر_وارد!$AJ$2:$AJ$500,0),5),"")</f>
        <v/>
      </c>
      <c r="G124" s="20" t="str">
        <f>IFERROR(INDEX(صادر_وارد!$A$2:$I$1999,MATCH('كارت صنف'!$A124,صادر_وارد!$AJ$2:$AJ$500,0),6),"")</f>
        <v/>
      </c>
      <c r="H124" s="20" t="str">
        <f>IFERROR(INDEX(صادر_وارد!$A$2:$I$1999,MATCH('كارت صنف'!$A124,صادر_وارد!$AJ$2:$AJ$500,0),7),"")</f>
        <v/>
      </c>
      <c r="I124" s="20" t="str">
        <f>IFERROR(INDEX(صادر_وارد!$A$2:$I$1999,MATCH('كارت صنف'!$A124,صادر_وارد!$AJ$2:$AJ$500,0),8),"")</f>
        <v/>
      </c>
      <c r="J124" s="20" t="str">
        <f>IFERROR(INDEX(صادر_وارد!$A$2:$I$1999,MATCH('كارت صنف'!$A124,صادر_وارد!$AJ$2:$AJ$500,0),9),"")</f>
        <v/>
      </c>
    </row>
    <row r="125" spans="1:10" ht="19.5" thickTop="1" thickBot="1">
      <c r="A125" s="11">
        <v>119</v>
      </c>
      <c r="B125" s="20" t="str">
        <f>IFERROR(INDEX(صادر_وارد!$A$2:$I$1999,MATCH('كارت صنف'!$A125,صادر_وارد!$AJ$2:$AJ$500,0),1),"")</f>
        <v/>
      </c>
      <c r="C125" s="21" t="str">
        <f>IFERROR(INDEX(صادر_وارد!$A$2:$I$1999,MATCH('كارت صنف'!$A125,صادر_وارد!$AJ$2:$AJ$500,0),2),"")</f>
        <v/>
      </c>
      <c r="D125" s="22" t="str">
        <f>IFERROR(INDEX(صادر_وارد!$A$2:$I$1999,MATCH('كارت صنف'!$A125,صادر_وارد!$AJ$2:$AJ$500,0),3),"")</f>
        <v/>
      </c>
      <c r="E125" s="22" t="str">
        <f>IFERROR(INDEX(صادر_وارد!$A$2:$I$1999,MATCH('كارت صنف'!$A125,صادر_وارد!$AJ$2:$AJ$500,0),4),"")</f>
        <v/>
      </c>
      <c r="F125" s="23" t="str">
        <f>IFERROR(INDEX(صادر_وارد!$A$2:$I$1999,MATCH('كارت صنف'!$A125,صادر_وارد!$AJ$2:$AJ$500,0),5),"")</f>
        <v/>
      </c>
      <c r="G125" s="20" t="str">
        <f>IFERROR(INDEX(صادر_وارد!$A$2:$I$1999,MATCH('كارت صنف'!$A125,صادر_وارد!$AJ$2:$AJ$500,0),6),"")</f>
        <v/>
      </c>
      <c r="H125" s="20" t="str">
        <f>IFERROR(INDEX(صادر_وارد!$A$2:$I$1999,MATCH('كارت صنف'!$A125,صادر_وارد!$AJ$2:$AJ$500,0),7),"")</f>
        <v/>
      </c>
      <c r="I125" s="20" t="str">
        <f>IFERROR(INDEX(صادر_وارد!$A$2:$I$1999,MATCH('كارت صنف'!$A125,صادر_وارد!$AJ$2:$AJ$500,0),8),"")</f>
        <v/>
      </c>
      <c r="J125" s="20" t="str">
        <f>IFERROR(INDEX(صادر_وارد!$A$2:$I$1999,MATCH('كارت صنف'!$A125,صادر_وارد!$AJ$2:$AJ$500,0),9),"")</f>
        <v/>
      </c>
    </row>
    <row r="126" spans="1:10" ht="19.5" thickTop="1" thickBot="1">
      <c r="A126" s="11">
        <v>120</v>
      </c>
      <c r="B126" s="20" t="str">
        <f>IFERROR(INDEX(صادر_وارد!$A$2:$I$1999,MATCH('كارت صنف'!$A126,صادر_وارد!$AJ$2:$AJ$500,0),1),"")</f>
        <v/>
      </c>
      <c r="C126" s="21" t="str">
        <f>IFERROR(INDEX(صادر_وارد!$A$2:$I$1999,MATCH('كارت صنف'!$A126,صادر_وارد!$AJ$2:$AJ$500,0),2),"")</f>
        <v/>
      </c>
      <c r="D126" s="22" t="str">
        <f>IFERROR(INDEX(صادر_وارد!$A$2:$I$1999,MATCH('كارت صنف'!$A126,صادر_وارد!$AJ$2:$AJ$500,0),3),"")</f>
        <v/>
      </c>
      <c r="E126" s="22" t="str">
        <f>IFERROR(INDEX(صادر_وارد!$A$2:$I$1999,MATCH('كارت صنف'!$A126,صادر_وارد!$AJ$2:$AJ$500,0),4),"")</f>
        <v/>
      </c>
      <c r="F126" s="23" t="str">
        <f>IFERROR(INDEX(صادر_وارد!$A$2:$I$1999,MATCH('كارت صنف'!$A126,صادر_وارد!$AJ$2:$AJ$500,0),5),"")</f>
        <v/>
      </c>
      <c r="G126" s="20" t="str">
        <f>IFERROR(INDEX(صادر_وارد!$A$2:$I$1999,MATCH('كارت صنف'!$A126,صادر_وارد!$AJ$2:$AJ$500,0),6),"")</f>
        <v/>
      </c>
      <c r="H126" s="20" t="str">
        <f>IFERROR(INDEX(صادر_وارد!$A$2:$I$1999,MATCH('كارت صنف'!$A126,صادر_وارد!$AJ$2:$AJ$500,0),7),"")</f>
        <v/>
      </c>
      <c r="I126" s="20" t="str">
        <f>IFERROR(INDEX(صادر_وارد!$A$2:$I$1999,MATCH('كارت صنف'!$A126,صادر_وارد!$AJ$2:$AJ$500,0),8),"")</f>
        <v/>
      </c>
      <c r="J126" s="20" t="str">
        <f>IFERROR(INDEX(صادر_وارد!$A$2:$I$1999,MATCH('كارت صنف'!$A126,صادر_وارد!$AJ$2:$AJ$500,0),9),"")</f>
        <v/>
      </c>
    </row>
    <row r="127" spans="1:10" ht="19.5" thickTop="1" thickBot="1">
      <c r="A127" s="11">
        <v>121</v>
      </c>
      <c r="B127" s="20" t="str">
        <f>IFERROR(INDEX(صادر_وارد!$A$2:$I$1999,MATCH('كارت صنف'!$A127,صادر_وارد!$AJ$2:$AJ$500,0),1),"")</f>
        <v/>
      </c>
      <c r="C127" s="21" t="str">
        <f>IFERROR(INDEX(صادر_وارد!$A$2:$I$1999,MATCH('كارت صنف'!$A127,صادر_وارد!$AJ$2:$AJ$500,0),2),"")</f>
        <v/>
      </c>
      <c r="D127" s="22" t="str">
        <f>IFERROR(INDEX(صادر_وارد!$A$2:$I$1999,MATCH('كارت صنف'!$A127,صادر_وارد!$AJ$2:$AJ$500,0),3),"")</f>
        <v/>
      </c>
      <c r="E127" s="22" t="str">
        <f>IFERROR(INDEX(صادر_وارد!$A$2:$I$1999,MATCH('كارت صنف'!$A127,صادر_وارد!$AJ$2:$AJ$500,0),4),"")</f>
        <v/>
      </c>
      <c r="F127" s="23" t="str">
        <f>IFERROR(INDEX(صادر_وارد!$A$2:$I$1999,MATCH('كارت صنف'!$A127,صادر_وارد!$AJ$2:$AJ$500,0),5),"")</f>
        <v/>
      </c>
      <c r="G127" s="20" t="str">
        <f>IFERROR(INDEX(صادر_وارد!$A$2:$I$1999,MATCH('كارت صنف'!$A127,صادر_وارد!$AJ$2:$AJ$500,0),6),"")</f>
        <v/>
      </c>
      <c r="H127" s="20" t="str">
        <f>IFERROR(INDEX(صادر_وارد!$A$2:$I$1999,MATCH('كارت صنف'!$A127,صادر_وارد!$AJ$2:$AJ$500,0),7),"")</f>
        <v/>
      </c>
      <c r="I127" s="20" t="str">
        <f>IFERROR(INDEX(صادر_وارد!$A$2:$I$1999,MATCH('كارت صنف'!$A127,صادر_وارد!$AJ$2:$AJ$500,0),8),"")</f>
        <v/>
      </c>
      <c r="J127" s="20" t="str">
        <f>IFERROR(INDEX(صادر_وارد!$A$2:$I$1999,MATCH('كارت صنف'!$A127,صادر_وارد!$AJ$2:$AJ$500,0),9),"")</f>
        <v/>
      </c>
    </row>
    <row r="128" spans="1:10" ht="19.5" thickTop="1" thickBot="1">
      <c r="A128" s="11">
        <v>122</v>
      </c>
      <c r="B128" s="20" t="str">
        <f>IFERROR(INDEX(صادر_وارد!$A$2:$I$1999,MATCH('كارت صنف'!$A128,صادر_وارد!$AJ$2:$AJ$500,0),1),"")</f>
        <v/>
      </c>
      <c r="C128" s="21" t="str">
        <f>IFERROR(INDEX(صادر_وارد!$A$2:$I$1999,MATCH('كارت صنف'!$A128,صادر_وارد!$AJ$2:$AJ$500,0),2),"")</f>
        <v/>
      </c>
      <c r="D128" s="22" t="str">
        <f>IFERROR(INDEX(صادر_وارد!$A$2:$I$1999,MATCH('كارت صنف'!$A128,صادر_وارد!$AJ$2:$AJ$500,0),3),"")</f>
        <v/>
      </c>
      <c r="E128" s="22" t="str">
        <f>IFERROR(INDEX(صادر_وارد!$A$2:$I$1999,MATCH('كارت صنف'!$A128,صادر_وارد!$AJ$2:$AJ$500,0),4),"")</f>
        <v/>
      </c>
      <c r="F128" s="23" t="str">
        <f>IFERROR(INDEX(صادر_وارد!$A$2:$I$1999,MATCH('كارت صنف'!$A128,صادر_وارد!$AJ$2:$AJ$500,0),5),"")</f>
        <v/>
      </c>
      <c r="G128" s="20" t="str">
        <f>IFERROR(INDEX(صادر_وارد!$A$2:$I$1999,MATCH('كارت صنف'!$A128,صادر_وارد!$AJ$2:$AJ$500,0),6),"")</f>
        <v/>
      </c>
      <c r="H128" s="20" t="str">
        <f>IFERROR(INDEX(صادر_وارد!$A$2:$I$1999,MATCH('كارت صنف'!$A128,صادر_وارد!$AJ$2:$AJ$500,0),7),"")</f>
        <v/>
      </c>
      <c r="I128" s="20" t="str">
        <f>IFERROR(INDEX(صادر_وارد!$A$2:$I$1999,MATCH('كارت صنف'!$A128,صادر_وارد!$AJ$2:$AJ$500,0),8),"")</f>
        <v/>
      </c>
      <c r="J128" s="20" t="str">
        <f>IFERROR(INDEX(صادر_وارد!$A$2:$I$1999,MATCH('كارت صنف'!$A128,صادر_وارد!$AJ$2:$AJ$500,0),9),"")</f>
        <v/>
      </c>
    </row>
    <row r="129" spans="1:10" ht="19.5" thickTop="1" thickBot="1">
      <c r="A129" s="11">
        <v>123</v>
      </c>
      <c r="B129" s="20" t="str">
        <f>IFERROR(INDEX(صادر_وارد!$A$2:$I$1999,MATCH('كارت صنف'!$A129,صادر_وارد!$AJ$2:$AJ$500,0),1),"")</f>
        <v/>
      </c>
      <c r="C129" s="21" t="str">
        <f>IFERROR(INDEX(صادر_وارد!$A$2:$I$1999,MATCH('كارت صنف'!$A129,صادر_وارد!$AJ$2:$AJ$500,0),2),"")</f>
        <v/>
      </c>
      <c r="D129" s="22" t="str">
        <f>IFERROR(INDEX(صادر_وارد!$A$2:$I$1999,MATCH('كارت صنف'!$A129,صادر_وارد!$AJ$2:$AJ$500,0),3),"")</f>
        <v/>
      </c>
      <c r="E129" s="22" t="str">
        <f>IFERROR(INDEX(صادر_وارد!$A$2:$I$1999,MATCH('كارت صنف'!$A129,صادر_وارد!$AJ$2:$AJ$500,0),4),"")</f>
        <v/>
      </c>
      <c r="F129" s="23" t="str">
        <f>IFERROR(INDEX(صادر_وارد!$A$2:$I$1999,MATCH('كارت صنف'!$A129,صادر_وارد!$AJ$2:$AJ$500,0),5),"")</f>
        <v/>
      </c>
      <c r="G129" s="20" t="str">
        <f>IFERROR(INDEX(صادر_وارد!$A$2:$I$1999,MATCH('كارت صنف'!$A129,صادر_وارد!$AJ$2:$AJ$500,0),6),"")</f>
        <v/>
      </c>
      <c r="H129" s="20" t="str">
        <f>IFERROR(INDEX(صادر_وارد!$A$2:$I$1999,MATCH('كارت صنف'!$A129,صادر_وارد!$AJ$2:$AJ$500,0),7),"")</f>
        <v/>
      </c>
      <c r="I129" s="20" t="str">
        <f>IFERROR(INDEX(صادر_وارد!$A$2:$I$1999,MATCH('كارت صنف'!$A129,صادر_وارد!$AJ$2:$AJ$500,0),8),"")</f>
        <v/>
      </c>
      <c r="J129" s="20" t="str">
        <f>IFERROR(INDEX(صادر_وارد!$A$2:$I$1999,MATCH('كارت صنف'!$A129,صادر_وارد!$AJ$2:$AJ$500,0),9),"")</f>
        <v/>
      </c>
    </row>
    <row r="130" spans="1:10" ht="19.5" thickTop="1" thickBot="1">
      <c r="A130" s="11">
        <v>124</v>
      </c>
      <c r="B130" s="20" t="str">
        <f>IFERROR(INDEX(صادر_وارد!$A$2:$I$1999,MATCH('كارت صنف'!$A130,صادر_وارد!$AJ$2:$AJ$500,0),1),"")</f>
        <v/>
      </c>
      <c r="C130" s="21" t="str">
        <f>IFERROR(INDEX(صادر_وارد!$A$2:$I$1999,MATCH('كارت صنف'!$A130,صادر_وارد!$AJ$2:$AJ$500,0),2),"")</f>
        <v/>
      </c>
      <c r="D130" s="22" t="str">
        <f>IFERROR(INDEX(صادر_وارد!$A$2:$I$1999,MATCH('كارت صنف'!$A130,صادر_وارد!$AJ$2:$AJ$500,0),3),"")</f>
        <v/>
      </c>
      <c r="E130" s="22" t="str">
        <f>IFERROR(INDEX(صادر_وارد!$A$2:$I$1999,MATCH('كارت صنف'!$A130,صادر_وارد!$AJ$2:$AJ$500,0),4),"")</f>
        <v/>
      </c>
      <c r="F130" s="23" t="str">
        <f>IFERROR(INDEX(صادر_وارد!$A$2:$I$1999,MATCH('كارت صنف'!$A130,صادر_وارد!$AJ$2:$AJ$500,0),5),"")</f>
        <v/>
      </c>
      <c r="G130" s="20" t="str">
        <f>IFERROR(INDEX(صادر_وارد!$A$2:$I$1999,MATCH('كارت صنف'!$A130,صادر_وارد!$AJ$2:$AJ$500,0),6),"")</f>
        <v/>
      </c>
      <c r="H130" s="20" t="str">
        <f>IFERROR(INDEX(صادر_وارد!$A$2:$I$1999,MATCH('كارت صنف'!$A130,صادر_وارد!$AJ$2:$AJ$500,0),7),"")</f>
        <v/>
      </c>
      <c r="I130" s="20" t="str">
        <f>IFERROR(INDEX(صادر_وارد!$A$2:$I$1999,MATCH('كارت صنف'!$A130,صادر_وارد!$AJ$2:$AJ$500,0),8),"")</f>
        <v/>
      </c>
      <c r="J130" s="20" t="str">
        <f>IFERROR(INDEX(صادر_وارد!$A$2:$I$1999,MATCH('كارت صنف'!$A130,صادر_وارد!$AJ$2:$AJ$500,0),9),"")</f>
        <v/>
      </c>
    </row>
    <row r="131" spans="1:10" ht="19.5" thickTop="1" thickBot="1">
      <c r="A131" s="11">
        <v>125</v>
      </c>
      <c r="B131" s="20" t="str">
        <f>IFERROR(INDEX(صادر_وارد!$A$2:$I$1999,MATCH('كارت صنف'!$A131,صادر_وارد!$AJ$2:$AJ$500,0),1),"")</f>
        <v/>
      </c>
      <c r="C131" s="21" t="str">
        <f>IFERROR(INDEX(صادر_وارد!$A$2:$I$1999,MATCH('كارت صنف'!$A131,صادر_وارد!$AJ$2:$AJ$500,0),2),"")</f>
        <v/>
      </c>
      <c r="D131" s="22" t="str">
        <f>IFERROR(INDEX(صادر_وارد!$A$2:$I$1999,MATCH('كارت صنف'!$A131,صادر_وارد!$AJ$2:$AJ$500,0),3),"")</f>
        <v/>
      </c>
      <c r="E131" s="22" t="str">
        <f>IFERROR(INDEX(صادر_وارد!$A$2:$I$1999,MATCH('كارت صنف'!$A131,صادر_وارد!$AJ$2:$AJ$500,0),4),"")</f>
        <v/>
      </c>
      <c r="F131" s="23" t="str">
        <f>IFERROR(INDEX(صادر_وارد!$A$2:$I$1999,MATCH('كارت صنف'!$A131,صادر_وارد!$AJ$2:$AJ$500,0),5),"")</f>
        <v/>
      </c>
      <c r="G131" s="20" t="str">
        <f>IFERROR(INDEX(صادر_وارد!$A$2:$I$1999,MATCH('كارت صنف'!$A131,صادر_وارد!$AJ$2:$AJ$500,0),6),"")</f>
        <v/>
      </c>
      <c r="H131" s="20" t="str">
        <f>IFERROR(INDEX(صادر_وارد!$A$2:$I$1999,MATCH('كارت صنف'!$A131,صادر_وارد!$AJ$2:$AJ$500,0),7),"")</f>
        <v/>
      </c>
      <c r="I131" s="20" t="str">
        <f>IFERROR(INDEX(صادر_وارد!$A$2:$I$1999,MATCH('كارت صنف'!$A131,صادر_وارد!$AJ$2:$AJ$500,0),8),"")</f>
        <v/>
      </c>
      <c r="J131" s="20" t="str">
        <f>IFERROR(INDEX(صادر_وارد!$A$2:$I$1999,MATCH('كارت صنف'!$A131,صادر_وارد!$AJ$2:$AJ$500,0),9),"")</f>
        <v/>
      </c>
    </row>
    <row r="132" spans="1:10" ht="19.5" thickTop="1" thickBot="1">
      <c r="A132" s="11">
        <v>126</v>
      </c>
      <c r="B132" s="20" t="str">
        <f>IFERROR(INDEX(صادر_وارد!$A$2:$I$1999,MATCH('كارت صنف'!$A132,صادر_وارد!$AJ$2:$AJ$500,0),1),"")</f>
        <v/>
      </c>
      <c r="C132" s="21" t="str">
        <f>IFERROR(INDEX(صادر_وارد!$A$2:$I$1999,MATCH('كارت صنف'!$A132,صادر_وارد!$AJ$2:$AJ$500,0),2),"")</f>
        <v/>
      </c>
      <c r="D132" s="22" t="str">
        <f>IFERROR(INDEX(صادر_وارد!$A$2:$I$1999,MATCH('كارت صنف'!$A132,صادر_وارد!$AJ$2:$AJ$500,0),3),"")</f>
        <v/>
      </c>
      <c r="E132" s="22" t="str">
        <f>IFERROR(INDEX(صادر_وارد!$A$2:$I$1999,MATCH('كارت صنف'!$A132,صادر_وارد!$AJ$2:$AJ$500,0),4),"")</f>
        <v/>
      </c>
      <c r="F132" s="23" t="str">
        <f>IFERROR(INDEX(صادر_وارد!$A$2:$I$1999,MATCH('كارت صنف'!$A132,صادر_وارد!$AJ$2:$AJ$500,0),5),"")</f>
        <v/>
      </c>
      <c r="G132" s="20" t="str">
        <f>IFERROR(INDEX(صادر_وارد!$A$2:$I$1999,MATCH('كارت صنف'!$A132,صادر_وارد!$AJ$2:$AJ$500,0),6),"")</f>
        <v/>
      </c>
      <c r="H132" s="20" t="str">
        <f>IFERROR(INDEX(صادر_وارد!$A$2:$I$1999,MATCH('كارت صنف'!$A132,صادر_وارد!$AJ$2:$AJ$500,0),7),"")</f>
        <v/>
      </c>
      <c r="I132" s="20" t="str">
        <f>IFERROR(INDEX(صادر_وارد!$A$2:$I$1999,MATCH('كارت صنف'!$A132,صادر_وارد!$AJ$2:$AJ$500,0),8),"")</f>
        <v/>
      </c>
      <c r="J132" s="20" t="str">
        <f>IFERROR(INDEX(صادر_وارد!$A$2:$I$1999,MATCH('كارت صنف'!$A132,صادر_وارد!$AJ$2:$AJ$500,0),9),"")</f>
        <v/>
      </c>
    </row>
    <row r="133" spans="1:10" ht="19.5" thickTop="1" thickBot="1">
      <c r="A133" s="11">
        <v>127</v>
      </c>
      <c r="B133" s="20" t="str">
        <f>IFERROR(INDEX(صادر_وارد!$A$2:$I$1999,MATCH('كارت صنف'!$A133,صادر_وارد!$AJ$2:$AJ$500,0),1),"")</f>
        <v/>
      </c>
      <c r="C133" s="21" t="str">
        <f>IFERROR(INDEX(صادر_وارد!$A$2:$I$1999,MATCH('كارت صنف'!$A133,صادر_وارد!$AJ$2:$AJ$500,0),2),"")</f>
        <v/>
      </c>
      <c r="D133" s="22" t="str">
        <f>IFERROR(INDEX(صادر_وارد!$A$2:$I$1999,MATCH('كارت صنف'!$A133,صادر_وارد!$AJ$2:$AJ$500,0),3),"")</f>
        <v/>
      </c>
      <c r="E133" s="22" t="str">
        <f>IFERROR(INDEX(صادر_وارد!$A$2:$I$1999,MATCH('كارت صنف'!$A133,صادر_وارد!$AJ$2:$AJ$500,0),4),"")</f>
        <v/>
      </c>
      <c r="F133" s="23" t="str">
        <f>IFERROR(INDEX(صادر_وارد!$A$2:$I$1999,MATCH('كارت صنف'!$A133,صادر_وارد!$AJ$2:$AJ$500,0),5),"")</f>
        <v/>
      </c>
      <c r="G133" s="20" t="str">
        <f>IFERROR(INDEX(صادر_وارد!$A$2:$I$1999,MATCH('كارت صنف'!$A133,صادر_وارد!$AJ$2:$AJ$500,0),6),"")</f>
        <v/>
      </c>
      <c r="H133" s="20" t="str">
        <f>IFERROR(INDEX(صادر_وارد!$A$2:$I$1999,MATCH('كارت صنف'!$A133,صادر_وارد!$AJ$2:$AJ$500,0),7),"")</f>
        <v/>
      </c>
      <c r="I133" s="20" t="str">
        <f>IFERROR(INDEX(صادر_وارد!$A$2:$I$1999,MATCH('كارت صنف'!$A133,صادر_وارد!$AJ$2:$AJ$500,0),8),"")</f>
        <v/>
      </c>
      <c r="J133" s="20" t="str">
        <f>IFERROR(INDEX(صادر_وارد!$A$2:$I$1999,MATCH('كارت صنف'!$A133,صادر_وارد!$AJ$2:$AJ$500,0),9),"")</f>
        <v/>
      </c>
    </row>
    <row r="134" spans="1:10" ht="19.5" thickTop="1" thickBot="1">
      <c r="A134" s="11">
        <v>128</v>
      </c>
      <c r="B134" s="20" t="str">
        <f>IFERROR(INDEX(صادر_وارد!$A$2:$I$1999,MATCH('كارت صنف'!$A134,صادر_وارد!$AJ$2:$AJ$500,0),1),"")</f>
        <v/>
      </c>
      <c r="C134" s="21" t="str">
        <f>IFERROR(INDEX(صادر_وارد!$A$2:$I$1999,MATCH('كارت صنف'!$A134,صادر_وارد!$AJ$2:$AJ$500,0),2),"")</f>
        <v/>
      </c>
      <c r="D134" s="22" t="str">
        <f>IFERROR(INDEX(صادر_وارد!$A$2:$I$1999,MATCH('كارت صنف'!$A134,صادر_وارد!$AJ$2:$AJ$500,0),3),"")</f>
        <v/>
      </c>
      <c r="E134" s="22" t="str">
        <f>IFERROR(INDEX(صادر_وارد!$A$2:$I$1999,MATCH('كارت صنف'!$A134,صادر_وارد!$AJ$2:$AJ$500,0),4),"")</f>
        <v/>
      </c>
      <c r="F134" s="23" t="str">
        <f>IFERROR(INDEX(صادر_وارد!$A$2:$I$1999,MATCH('كارت صنف'!$A134,صادر_وارد!$AJ$2:$AJ$500,0),5),"")</f>
        <v/>
      </c>
      <c r="G134" s="20" t="str">
        <f>IFERROR(INDEX(صادر_وارد!$A$2:$I$1999,MATCH('كارت صنف'!$A134,صادر_وارد!$AJ$2:$AJ$500,0),6),"")</f>
        <v/>
      </c>
      <c r="H134" s="20" t="str">
        <f>IFERROR(INDEX(صادر_وارد!$A$2:$I$1999,MATCH('كارت صنف'!$A134,صادر_وارد!$AJ$2:$AJ$500,0),7),"")</f>
        <v/>
      </c>
      <c r="I134" s="20" t="str">
        <f>IFERROR(INDEX(صادر_وارد!$A$2:$I$1999,MATCH('كارت صنف'!$A134,صادر_وارد!$AJ$2:$AJ$500,0),8),"")</f>
        <v/>
      </c>
      <c r="J134" s="20" t="str">
        <f>IFERROR(INDEX(صادر_وارد!$A$2:$I$1999,MATCH('كارت صنف'!$A134,صادر_وارد!$AJ$2:$AJ$500,0),9),"")</f>
        <v/>
      </c>
    </row>
    <row r="135" spans="1:10" ht="19.5" thickTop="1" thickBot="1">
      <c r="A135" s="11">
        <v>129</v>
      </c>
      <c r="B135" s="20" t="str">
        <f>IFERROR(INDEX(صادر_وارد!$A$2:$I$1999,MATCH('كارت صنف'!$A135,صادر_وارد!$AJ$2:$AJ$500,0),1),"")</f>
        <v/>
      </c>
      <c r="C135" s="21" t="str">
        <f>IFERROR(INDEX(صادر_وارد!$A$2:$I$1999,MATCH('كارت صنف'!$A135,صادر_وارد!$AJ$2:$AJ$500,0),2),"")</f>
        <v/>
      </c>
      <c r="D135" s="22" t="str">
        <f>IFERROR(INDEX(صادر_وارد!$A$2:$I$1999,MATCH('كارت صنف'!$A135,صادر_وارد!$AJ$2:$AJ$500,0),3),"")</f>
        <v/>
      </c>
      <c r="E135" s="22" t="str">
        <f>IFERROR(INDEX(صادر_وارد!$A$2:$I$1999,MATCH('كارت صنف'!$A135,صادر_وارد!$AJ$2:$AJ$500,0),4),"")</f>
        <v/>
      </c>
      <c r="F135" s="23" t="str">
        <f>IFERROR(INDEX(صادر_وارد!$A$2:$I$1999,MATCH('كارت صنف'!$A135,صادر_وارد!$AJ$2:$AJ$500,0),5),"")</f>
        <v/>
      </c>
      <c r="G135" s="20" t="str">
        <f>IFERROR(INDEX(صادر_وارد!$A$2:$I$1999,MATCH('كارت صنف'!$A135,صادر_وارد!$AJ$2:$AJ$500,0),6),"")</f>
        <v/>
      </c>
      <c r="H135" s="20" t="str">
        <f>IFERROR(INDEX(صادر_وارد!$A$2:$I$1999,MATCH('كارت صنف'!$A135,صادر_وارد!$AJ$2:$AJ$500,0),7),"")</f>
        <v/>
      </c>
      <c r="I135" s="20" t="str">
        <f>IFERROR(INDEX(صادر_وارد!$A$2:$I$1999,MATCH('كارت صنف'!$A135,صادر_وارد!$AJ$2:$AJ$500,0),8),"")</f>
        <v/>
      </c>
      <c r="J135" s="20" t="str">
        <f>IFERROR(INDEX(صادر_وارد!$A$2:$I$1999,MATCH('كارت صنف'!$A135,صادر_وارد!$AJ$2:$AJ$500,0),9),"")</f>
        <v/>
      </c>
    </row>
    <row r="136" spans="1:10" ht="19.5" thickTop="1" thickBot="1">
      <c r="A136" s="11">
        <v>130</v>
      </c>
      <c r="B136" s="20" t="str">
        <f>IFERROR(INDEX(صادر_وارد!$A$2:$I$1999,MATCH('كارت صنف'!$A136,صادر_وارد!$AJ$2:$AJ$500,0),1),"")</f>
        <v/>
      </c>
      <c r="C136" s="21" t="str">
        <f>IFERROR(INDEX(صادر_وارد!$A$2:$I$1999,MATCH('كارت صنف'!$A136,صادر_وارد!$AJ$2:$AJ$500,0),2),"")</f>
        <v/>
      </c>
      <c r="D136" s="22" t="str">
        <f>IFERROR(INDEX(صادر_وارد!$A$2:$I$1999,MATCH('كارت صنف'!$A136,صادر_وارد!$AJ$2:$AJ$500,0),3),"")</f>
        <v/>
      </c>
      <c r="E136" s="22" t="str">
        <f>IFERROR(INDEX(صادر_وارد!$A$2:$I$1999,MATCH('كارت صنف'!$A136,صادر_وارد!$AJ$2:$AJ$500,0),4),"")</f>
        <v/>
      </c>
      <c r="F136" s="23" t="str">
        <f>IFERROR(INDEX(صادر_وارد!$A$2:$I$1999,MATCH('كارت صنف'!$A136,صادر_وارد!$AJ$2:$AJ$500,0),5),"")</f>
        <v/>
      </c>
      <c r="G136" s="20" t="str">
        <f>IFERROR(INDEX(صادر_وارد!$A$2:$I$1999,MATCH('كارت صنف'!$A136,صادر_وارد!$AJ$2:$AJ$500,0),6),"")</f>
        <v/>
      </c>
      <c r="H136" s="20" t="str">
        <f>IFERROR(INDEX(صادر_وارد!$A$2:$I$1999,MATCH('كارت صنف'!$A136,صادر_وارد!$AJ$2:$AJ$500,0),7),"")</f>
        <v/>
      </c>
      <c r="I136" s="20" t="str">
        <f>IFERROR(INDEX(صادر_وارد!$A$2:$I$1999,MATCH('كارت صنف'!$A136,صادر_وارد!$AJ$2:$AJ$500,0),8),"")</f>
        <v/>
      </c>
      <c r="J136" s="20" t="str">
        <f>IFERROR(INDEX(صادر_وارد!$A$2:$I$1999,MATCH('كارت صنف'!$A136,صادر_وارد!$AJ$2:$AJ$500,0),9),"")</f>
        <v/>
      </c>
    </row>
    <row r="137" spans="1:10" ht="19.5" thickTop="1" thickBot="1">
      <c r="A137" s="11">
        <v>131</v>
      </c>
      <c r="B137" s="20" t="str">
        <f>IFERROR(INDEX(صادر_وارد!$A$2:$I$1999,MATCH('كارت صنف'!$A137,صادر_وارد!$AJ$2:$AJ$500,0),1),"")</f>
        <v/>
      </c>
      <c r="C137" s="21" t="str">
        <f>IFERROR(INDEX(صادر_وارد!$A$2:$I$1999,MATCH('كارت صنف'!$A137,صادر_وارد!$AJ$2:$AJ$500,0),2),"")</f>
        <v/>
      </c>
      <c r="D137" s="22" t="str">
        <f>IFERROR(INDEX(صادر_وارد!$A$2:$I$1999,MATCH('كارت صنف'!$A137,صادر_وارد!$AJ$2:$AJ$500,0),3),"")</f>
        <v/>
      </c>
      <c r="E137" s="22" t="str">
        <f>IFERROR(INDEX(صادر_وارد!$A$2:$I$1999,MATCH('كارت صنف'!$A137,صادر_وارد!$AJ$2:$AJ$500,0),4),"")</f>
        <v/>
      </c>
      <c r="F137" s="23" t="str">
        <f>IFERROR(INDEX(صادر_وارد!$A$2:$I$1999,MATCH('كارت صنف'!$A137,صادر_وارد!$AJ$2:$AJ$500,0),5),"")</f>
        <v/>
      </c>
      <c r="G137" s="20" t="str">
        <f>IFERROR(INDEX(صادر_وارد!$A$2:$I$1999,MATCH('كارت صنف'!$A137,صادر_وارد!$AJ$2:$AJ$500,0),6),"")</f>
        <v/>
      </c>
      <c r="H137" s="20" t="str">
        <f>IFERROR(INDEX(صادر_وارد!$A$2:$I$1999,MATCH('كارت صنف'!$A137,صادر_وارد!$AJ$2:$AJ$500,0),7),"")</f>
        <v/>
      </c>
      <c r="I137" s="20" t="str">
        <f>IFERROR(INDEX(صادر_وارد!$A$2:$I$1999,MATCH('كارت صنف'!$A137,صادر_وارد!$AJ$2:$AJ$500,0),8),"")</f>
        <v/>
      </c>
      <c r="J137" s="20" t="str">
        <f>IFERROR(INDEX(صادر_وارد!$A$2:$I$1999,MATCH('كارت صنف'!$A137,صادر_وارد!$AJ$2:$AJ$500,0),9),"")</f>
        <v/>
      </c>
    </row>
    <row r="138" spans="1:10" ht="19.5" thickTop="1" thickBot="1">
      <c r="A138" s="11">
        <v>132</v>
      </c>
      <c r="B138" s="20" t="str">
        <f>IFERROR(INDEX(صادر_وارد!$A$2:$I$1999,MATCH('كارت صنف'!$A138,صادر_وارد!$AJ$2:$AJ$500,0),1),"")</f>
        <v/>
      </c>
      <c r="C138" s="21" t="str">
        <f>IFERROR(INDEX(صادر_وارد!$A$2:$I$1999,MATCH('كارت صنف'!$A138,صادر_وارد!$AJ$2:$AJ$500,0),2),"")</f>
        <v/>
      </c>
      <c r="D138" s="22" t="str">
        <f>IFERROR(INDEX(صادر_وارد!$A$2:$I$1999,MATCH('كارت صنف'!$A138,صادر_وارد!$AJ$2:$AJ$500,0),3),"")</f>
        <v/>
      </c>
      <c r="E138" s="22" t="str">
        <f>IFERROR(INDEX(صادر_وارد!$A$2:$I$1999,MATCH('كارت صنف'!$A138,صادر_وارد!$AJ$2:$AJ$500,0),4),"")</f>
        <v/>
      </c>
      <c r="F138" s="23" t="str">
        <f>IFERROR(INDEX(صادر_وارد!$A$2:$I$1999,MATCH('كارت صنف'!$A138,صادر_وارد!$AJ$2:$AJ$500,0),5),"")</f>
        <v/>
      </c>
      <c r="G138" s="20" t="str">
        <f>IFERROR(INDEX(صادر_وارد!$A$2:$I$1999,MATCH('كارت صنف'!$A138,صادر_وارد!$AJ$2:$AJ$500,0),6),"")</f>
        <v/>
      </c>
      <c r="H138" s="20" t="str">
        <f>IFERROR(INDEX(صادر_وارد!$A$2:$I$1999,MATCH('كارت صنف'!$A138,صادر_وارد!$AJ$2:$AJ$500,0),7),"")</f>
        <v/>
      </c>
      <c r="I138" s="20" t="str">
        <f>IFERROR(INDEX(صادر_وارد!$A$2:$I$1999,MATCH('كارت صنف'!$A138,صادر_وارد!$AJ$2:$AJ$500,0),8),"")</f>
        <v/>
      </c>
      <c r="J138" s="20" t="str">
        <f>IFERROR(INDEX(صادر_وارد!$A$2:$I$1999,MATCH('كارت صنف'!$A138,صادر_وارد!$AJ$2:$AJ$500,0),9),"")</f>
        <v/>
      </c>
    </row>
    <row r="139" spans="1:10" ht="19.5" thickTop="1" thickBot="1">
      <c r="A139" s="11">
        <v>133</v>
      </c>
      <c r="B139" s="20" t="str">
        <f>IFERROR(INDEX(صادر_وارد!$A$2:$I$1999,MATCH('كارت صنف'!$A139,صادر_وارد!$AJ$2:$AJ$500,0),1),"")</f>
        <v/>
      </c>
      <c r="C139" s="21" t="str">
        <f>IFERROR(INDEX(صادر_وارد!$A$2:$I$1999,MATCH('كارت صنف'!$A139,صادر_وارد!$AJ$2:$AJ$500,0),2),"")</f>
        <v/>
      </c>
      <c r="D139" s="22" t="str">
        <f>IFERROR(INDEX(صادر_وارد!$A$2:$I$1999,MATCH('كارت صنف'!$A139,صادر_وارد!$AJ$2:$AJ$500,0),3),"")</f>
        <v/>
      </c>
      <c r="E139" s="22" t="str">
        <f>IFERROR(INDEX(صادر_وارد!$A$2:$I$1999,MATCH('كارت صنف'!$A139,صادر_وارد!$AJ$2:$AJ$500,0),4),"")</f>
        <v/>
      </c>
      <c r="F139" s="23" t="str">
        <f>IFERROR(INDEX(صادر_وارد!$A$2:$I$1999,MATCH('كارت صنف'!$A139,صادر_وارد!$AJ$2:$AJ$500,0),5),"")</f>
        <v/>
      </c>
      <c r="G139" s="20" t="str">
        <f>IFERROR(INDEX(صادر_وارد!$A$2:$I$1999,MATCH('كارت صنف'!$A139,صادر_وارد!$AJ$2:$AJ$500,0),6),"")</f>
        <v/>
      </c>
      <c r="H139" s="20" t="str">
        <f>IFERROR(INDEX(صادر_وارد!$A$2:$I$1999,MATCH('كارت صنف'!$A139,صادر_وارد!$AJ$2:$AJ$500,0),7),"")</f>
        <v/>
      </c>
      <c r="I139" s="20" t="str">
        <f>IFERROR(INDEX(صادر_وارد!$A$2:$I$1999,MATCH('كارت صنف'!$A139,صادر_وارد!$AJ$2:$AJ$500,0),8),"")</f>
        <v/>
      </c>
      <c r="J139" s="20" t="str">
        <f>IFERROR(INDEX(صادر_وارد!$A$2:$I$1999,MATCH('كارت صنف'!$A139,صادر_وارد!$AJ$2:$AJ$500,0),9),"")</f>
        <v/>
      </c>
    </row>
    <row r="140" spans="1:10" ht="19.5" thickTop="1" thickBot="1">
      <c r="A140" s="11">
        <v>134</v>
      </c>
      <c r="B140" s="20" t="str">
        <f>IFERROR(INDEX(صادر_وارد!$A$2:$I$1999,MATCH('كارت صنف'!$A140,صادر_وارد!$AJ$2:$AJ$500,0),1),"")</f>
        <v/>
      </c>
      <c r="C140" s="21" t="str">
        <f>IFERROR(INDEX(صادر_وارد!$A$2:$I$1999,MATCH('كارت صنف'!$A140,صادر_وارد!$AJ$2:$AJ$500,0),2),"")</f>
        <v/>
      </c>
      <c r="D140" s="22" t="str">
        <f>IFERROR(INDEX(صادر_وارد!$A$2:$I$1999,MATCH('كارت صنف'!$A140,صادر_وارد!$AJ$2:$AJ$500,0),3),"")</f>
        <v/>
      </c>
      <c r="E140" s="22" t="str">
        <f>IFERROR(INDEX(صادر_وارد!$A$2:$I$1999,MATCH('كارت صنف'!$A140,صادر_وارد!$AJ$2:$AJ$500,0),4),"")</f>
        <v/>
      </c>
      <c r="F140" s="23" t="str">
        <f>IFERROR(INDEX(صادر_وارد!$A$2:$I$1999,MATCH('كارت صنف'!$A140,صادر_وارد!$AJ$2:$AJ$500,0),5),"")</f>
        <v/>
      </c>
      <c r="G140" s="20" t="str">
        <f>IFERROR(INDEX(صادر_وارد!$A$2:$I$1999,MATCH('كارت صنف'!$A140,صادر_وارد!$AJ$2:$AJ$500,0),6),"")</f>
        <v/>
      </c>
      <c r="H140" s="20" t="str">
        <f>IFERROR(INDEX(صادر_وارد!$A$2:$I$1999,MATCH('كارت صنف'!$A140,صادر_وارد!$AJ$2:$AJ$500,0),7),"")</f>
        <v/>
      </c>
      <c r="I140" s="20" t="str">
        <f>IFERROR(INDEX(صادر_وارد!$A$2:$I$1999,MATCH('كارت صنف'!$A140,صادر_وارد!$AJ$2:$AJ$500,0),8),"")</f>
        <v/>
      </c>
      <c r="J140" s="20" t="str">
        <f>IFERROR(INDEX(صادر_وارد!$A$2:$I$1999,MATCH('كارت صنف'!$A140,صادر_وارد!$AJ$2:$AJ$500,0),9),"")</f>
        <v/>
      </c>
    </row>
    <row r="141" spans="1:10" ht="19.5" thickTop="1" thickBot="1">
      <c r="A141" s="11">
        <v>135</v>
      </c>
      <c r="B141" s="20" t="str">
        <f>IFERROR(INDEX(صادر_وارد!$A$2:$I$1999,MATCH('كارت صنف'!$A141,صادر_وارد!$AJ$2:$AJ$500,0),1),"")</f>
        <v/>
      </c>
      <c r="C141" s="21" t="str">
        <f>IFERROR(INDEX(صادر_وارد!$A$2:$I$1999,MATCH('كارت صنف'!$A141,صادر_وارد!$AJ$2:$AJ$500,0),2),"")</f>
        <v/>
      </c>
      <c r="D141" s="22" t="str">
        <f>IFERROR(INDEX(صادر_وارد!$A$2:$I$1999,MATCH('كارت صنف'!$A141,صادر_وارد!$AJ$2:$AJ$500,0),3),"")</f>
        <v/>
      </c>
      <c r="E141" s="22" t="str">
        <f>IFERROR(INDEX(صادر_وارد!$A$2:$I$1999,MATCH('كارت صنف'!$A141,صادر_وارد!$AJ$2:$AJ$500,0),4),"")</f>
        <v/>
      </c>
      <c r="F141" s="23" t="str">
        <f>IFERROR(INDEX(صادر_وارد!$A$2:$I$1999,MATCH('كارت صنف'!$A141,صادر_وارد!$AJ$2:$AJ$500,0),5),"")</f>
        <v/>
      </c>
      <c r="G141" s="20" t="str">
        <f>IFERROR(INDEX(صادر_وارد!$A$2:$I$1999,MATCH('كارت صنف'!$A141,صادر_وارد!$AJ$2:$AJ$500,0),6),"")</f>
        <v/>
      </c>
      <c r="H141" s="20" t="str">
        <f>IFERROR(INDEX(صادر_وارد!$A$2:$I$1999,MATCH('كارت صنف'!$A141,صادر_وارد!$AJ$2:$AJ$500,0),7),"")</f>
        <v/>
      </c>
      <c r="I141" s="20" t="str">
        <f>IFERROR(INDEX(صادر_وارد!$A$2:$I$1999,MATCH('كارت صنف'!$A141,صادر_وارد!$AJ$2:$AJ$500,0),8),"")</f>
        <v/>
      </c>
      <c r="J141" s="20" t="str">
        <f>IFERROR(INDEX(صادر_وارد!$A$2:$I$1999,MATCH('كارت صنف'!$A141,صادر_وارد!$AJ$2:$AJ$500,0),9),"")</f>
        <v/>
      </c>
    </row>
    <row r="142" spans="1:10" ht="19.5" thickTop="1" thickBot="1">
      <c r="A142" s="11">
        <v>136</v>
      </c>
      <c r="B142" s="20" t="str">
        <f>IFERROR(INDEX(صادر_وارد!$A$2:$I$1999,MATCH('كارت صنف'!$A142,صادر_وارد!$AJ$2:$AJ$500,0),1),"")</f>
        <v/>
      </c>
      <c r="C142" s="21" t="str">
        <f>IFERROR(INDEX(صادر_وارد!$A$2:$I$1999,MATCH('كارت صنف'!$A142,صادر_وارد!$AJ$2:$AJ$500,0),2),"")</f>
        <v/>
      </c>
      <c r="D142" s="22" t="str">
        <f>IFERROR(INDEX(صادر_وارد!$A$2:$I$1999,MATCH('كارت صنف'!$A142,صادر_وارد!$AJ$2:$AJ$500,0),3),"")</f>
        <v/>
      </c>
      <c r="E142" s="22" t="str">
        <f>IFERROR(INDEX(صادر_وارد!$A$2:$I$1999,MATCH('كارت صنف'!$A142,صادر_وارد!$AJ$2:$AJ$500,0),4),"")</f>
        <v/>
      </c>
      <c r="F142" s="23" t="str">
        <f>IFERROR(INDEX(صادر_وارد!$A$2:$I$1999,MATCH('كارت صنف'!$A142,صادر_وارد!$AJ$2:$AJ$500,0),5),"")</f>
        <v/>
      </c>
      <c r="G142" s="20" t="str">
        <f>IFERROR(INDEX(صادر_وارد!$A$2:$I$1999,MATCH('كارت صنف'!$A142,صادر_وارد!$AJ$2:$AJ$500,0),6),"")</f>
        <v/>
      </c>
      <c r="H142" s="20" t="str">
        <f>IFERROR(INDEX(صادر_وارد!$A$2:$I$1999,MATCH('كارت صنف'!$A142,صادر_وارد!$AJ$2:$AJ$500,0),7),"")</f>
        <v/>
      </c>
      <c r="I142" s="20" t="str">
        <f>IFERROR(INDEX(صادر_وارد!$A$2:$I$1999,MATCH('كارت صنف'!$A142,صادر_وارد!$AJ$2:$AJ$500,0),8),"")</f>
        <v/>
      </c>
      <c r="J142" s="20" t="str">
        <f>IFERROR(INDEX(صادر_وارد!$A$2:$I$1999,MATCH('كارت صنف'!$A142,صادر_وارد!$AJ$2:$AJ$500,0),9),"")</f>
        <v/>
      </c>
    </row>
    <row r="143" spans="1:10" ht="19.5" thickTop="1" thickBot="1">
      <c r="A143" s="11">
        <v>137</v>
      </c>
      <c r="B143" s="20" t="str">
        <f>IFERROR(INDEX(صادر_وارد!$A$2:$I$1999,MATCH('كارت صنف'!$A143,صادر_وارد!$AJ$2:$AJ$500,0),1),"")</f>
        <v/>
      </c>
      <c r="C143" s="21" t="str">
        <f>IFERROR(INDEX(صادر_وارد!$A$2:$I$1999,MATCH('كارت صنف'!$A143,صادر_وارد!$AJ$2:$AJ$500,0),2),"")</f>
        <v/>
      </c>
      <c r="D143" s="22" t="str">
        <f>IFERROR(INDEX(صادر_وارد!$A$2:$I$1999,MATCH('كارت صنف'!$A143,صادر_وارد!$AJ$2:$AJ$500,0),3),"")</f>
        <v/>
      </c>
      <c r="E143" s="22" t="str">
        <f>IFERROR(INDEX(صادر_وارد!$A$2:$I$1999,MATCH('كارت صنف'!$A143,صادر_وارد!$AJ$2:$AJ$500,0),4),"")</f>
        <v/>
      </c>
      <c r="F143" s="23" t="str">
        <f>IFERROR(INDEX(صادر_وارد!$A$2:$I$1999,MATCH('كارت صنف'!$A143,صادر_وارد!$AJ$2:$AJ$500,0),5),"")</f>
        <v/>
      </c>
      <c r="G143" s="20" t="str">
        <f>IFERROR(INDEX(صادر_وارد!$A$2:$I$1999,MATCH('كارت صنف'!$A143,صادر_وارد!$AJ$2:$AJ$500,0),6),"")</f>
        <v/>
      </c>
      <c r="H143" s="20" t="str">
        <f>IFERROR(INDEX(صادر_وارد!$A$2:$I$1999,MATCH('كارت صنف'!$A143,صادر_وارد!$AJ$2:$AJ$500,0),7),"")</f>
        <v/>
      </c>
      <c r="I143" s="20" t="str">
        <f>IFERROR(INDEX(صادر_وارد!$A$2:$I$1999,MATCH('كارت صنف'!$A143,صادر_وارد!$AJ$2:$AJ$500,0),8),"")</f>
        <v/>
      </c>
      <c r="J143" s="20" t="str">
        <f>IFERROR(INDEX(صادر_وارد!$A$2:$I$1999,MATCH('كارت صنف'!$A143,صادر_وارد!$AJ$2:$AJ$500,0),9),"")</f>
        <v/>
      </c>
    </row>
    <row r="144" spans="1:10" ht="19.5" thickTop="1" thickBot="1">
      <c r="A144" s="11">
        <v>138</v>
      </c>
      <c r="B144" s="20" t="str">
        <f>IFERROR(INDEX(صادر_وارد!$A$2:$I$1999,MATCH('كارت صنف'!$A144,صادر_وارد!$AJ$2:$AJ$500,0),1),"")</f>
        <v/>
      </c>
      <c r="C144" s="21" t="str">
        <f>IFERROR(INDEX(صادر_وارد!$A$2:$I$1999,MATCH('كارت صنف'!$A144,صادر_وارد!$AJ$2:$AJ$500,0),2),"")</f>
        <v/>
      </c>
      <c r="D144" s="22" t="str">
        <f>IFERROR(INDEX(صادر_وارد!$A$2:$I$1999,MATCH('كارت صنف'!$A144,صادر_وارد!$AJ$2:$AJ$500,0),3),"")</f>
        <v/>
      </c>
      <c r="E144" s="22" t="str">
        <f>IFERROR(INDEX(صادر_وارد!$A$2:$I$1999,MATCH('كارت صنف'!$A144,صادر_وارد!$AJ$2:$AJ$500,0),4),"")</f>
        <v/>
      </c>
      <c r="F144" s="23" t="str">
        <f>IFERROR(INDEX(صادر_وارد!$A$2:$I$1999,MATCH('كارت صنف'!$A144,صادر_وارد!$AJ$2:$AJ$500,0),5),"")</f>
        <v/>
      </c>
      <c r="G144" s="20" t="str">
        <f>IFERROR(INDEX(صادر_وارد!$A$2:$I$1999,MATCH('كارت صنف'!$A144,صادر_وارد!$AJ$2:$AJ$500,0),6),"")</f>
        <v/>
      </c>
      <c r="H144" s="20" t="str">
        <f>IFERROR(INDEX(صادر_وارد!$A$2:$I$1999,MATCH('كارت صنف'!$A144,صادر_وارد!$AJ$2:$AJ$500,0),7),"")</f>
        <v/>
      </c>
      <c r="I144" s="20" t="str">
        <f>IFERROR(INDEX(صادر_وارد!$A$2:$I$1999,MATCH('كارت صنف'!$A144,صادر_وارد!$AJ$2:$AJ$500,0),8),"")</f>
        <v/>
      </c>
      <c r="J144" s="20" t="str">
        <f>IFERROR(INDEX(صادر_وارد!$A$2:$I$1999,MATCH('كارت صنف'!$A144,صادر_وارد!$AJ$2:$AJ$500,0),9),"")</f>
        <v/>
      </c>
    </row>
    <row r="145" spans="1:10" ht="19.5" thickTop="1" thickBot="1">
      <c r="A145" s="11">
        <v>139</v>
      </c>
      <c r="B145" s="20" t="str">
        <f>IFERROR(INDEX(صادر_وارد!$A$2:$I$1999,MATCH('كارت صنف'!$A145,صادر_وارد!$AJ$2:$AJ$500,0),1),"")</f>
        <v/>
      </c>
      <c r="C145" s="21" t="str">
        <f>IFERROR(INDEX(صادر_وارد!$A$2:$I$1999,MATCH('كارت صنف'!$A145,صادر_وارد!$AJ$2:$AJ$500,0),2),"")</f>
        <v/>
      </c>
      <c r="D145" s="22" t="str">
        <f>IFERROR(INDEX(صادر_وارد!$A$2:$I$1999,MATCH('كارت صنف'!$A145,صادر_وارد!$AJ$2:$AJ$500,0),3),"")</f>
        <v/>
      </c>
      <c r="E145" s="22" t="str">
        <f>IFERROR(INDEX(صادر_وارد!$A$2:$I$1999,MATCH('كارت صنف'!$A145,صادر_وارد!$AJ$2:$AJ$500,0),4),"")</f>
        <v/>
      </c>
      <c r="F145" s="23" t="str">
        <f>IFERROR(INDEX(صادر_وارد!$A$2:$I$1999,MATCH('كارت صنف'!$A145,صادر_وارد!$AJ$2:$AJ$500,0),5),"")</f>
        <v/>
      </c>
      <c r="G145" s="20" t="str">
        <f>IFERROR(INDEX(صادر_وارد!$A$2:$I$1999,MATCH('كارت صنف'!$A145,صادر_وارد!$AJ$2:$AJ$500,0),6),"")</f>
        <v/>
      </c>
      <c r="H145" s="20" t="str">
        <f>IFERROR(INDEX(صادر_وارد!$A$2:$I$1999,MATCH('كارت صنف'!$A145,صادر_وارد!$AJ$2:$AJ$500,0),7),"")</f>
        <v/>
      </c>
      <c r="I145" s="20" t="str">
        <f>IFERROR(INDEX(صادر_وارد!$A$2:$I$1999,MATCH('كارت صنف'!$A145,صادر_وارد!$AJ$2:$AJ$500,0),8),"")</f>
        <v/>
      </c>
      <c r="J145" s="20" t="str">
        <f>IFERROR(INDEX(صادر_وارد!$A$2:$I$1999,MATCH('كارت صنف'!$A145,صادر_وارد!$AJ$2:$AJ$500,0),9),"")</f>
        <v/>
      </c>
    </row>
    <row r="146" spans="1:10" ht="19.5" thickTop="1" thickBot="1">
      <c r="A146" s="11">
        <v>140</v>
      </c>
      <c r="B146" s="20" t="str">
        <f>IFERROR(INDEX(صادر_وارد!$A$2:$I$1999,MATCH('كارت صنف'!$A146,صادر_وارد!$AJ$2:$AJ$500,0),1),"")</f>
        <v/>
      </c>
      <c r="C146" s="21" t="str">
        <f>IFERROR(INDEX(صادر_وارد!$A$2:$I$1999,MATCH('كارت صنف'!$A146,صادر_وارد!$AJ$2:$AJ$500,0),2),"")</f>
        <v/>
      </c>
      <c r="D146" s="22" t="str">
        <f>IFERROR(INDEX(صادر_وارد!$A$2:$I$1999,MATCH('كارت صنف'!$A146,صادر_وارد!$AJ$2:$AJ$500,0),3),"")</f>
        <v/>
      </c>
      <c r="E146" s="22" t="str">
        <f>IFERROR(INDEX(صادر_وارد!$A$2:$I$1999,MATCH('كارت صنف'!$A146,صادر_وارد!$AJ$2:$AJ$500,0),4),"")</f>
        <v/>
      </c>
      <c r="F146" s="23" t="str">
        <f>IFERROR(INDEX(صادر_وارد!$A$2:$I$1999,MATCH('كارت صنف'!$A146,صادر_وارد!$AJ$2:$AJ$500,0),5),"")</f>
        <v/>
      </c>
      <c r="G146" s="20" t="str">
        <f>IFERROR(INDEX(صادر_وارد!$A$2:$I$1999,MATCH('كارت صنف'!$A146,صادر_وارد!$AJ$2:$AJ$500,0),6),"")</f>
        <v/>
      </c>
      <c r="H146" s="20" t="str">
        <f>IFERROR(INDEX(صادر_وارد!$A$2:$I$1999,MATCH('كارت صنف'!$A146,صادر_وارد!$AJ$2:$AJ$500,0),7),"")</f>
        <v/>
      </c>
      <c r="I146" s="20" t="str">
        <f>IFERROR(INDEX(صادر_وارد!$A$2:$I$1999,MATCH('كارت صنف'!$A146,صادر_وارد!$AJ$2:$AJ$500,0),8),"")</f>
        <v/>
      </c>
      <c r="J146" s="20" t="str">
        <f>IFERROR(INDEX(صادر_وارد!$A$2:$I$1999,MATCH('كارت صنف'!$A146,صادر_وارد!$AJ$2:$AJ$500,0),9),"")</f>
        <v/>
      </c>
    </row>
    <row r="147" spans="1:10" ht="19.5" thickTop="1" thickBot="1">
      <c r="A147" s="11">
        <v>141</v>
      </c>
      <c r="B147" s="20" t="str">
        <f>IFERROR(INDEX(صادر_وارد!$A$2:$I$1999,MATCH('كارت صنف'!$A147,صادر_وارد!$AJ$2:$AJ$500,0),1),"")</f>
        <v/>
      </c>
      <c r="C147" s="21" t="str">
        <f>IFERROR(INDEX(صادر_وارد!$A$2:$I$1999,MATCH('كارت صنف'!$A147,صادر_وارد!$AJ$2:$AJ$500,0),2),"")</f>
        <v/>
      </c>
      <c r="D147" s="22" t="str">
        <f>IFERROR(INDEX(صادر_وارد!$A$2:$I$1999,MATCH('كارت صنف'!$A147,صادر_وارد!$AJ$2:$AJ$500,0),3),"")</f>
        <v/>
      </c>
      <c r="E147" s="22" t="str">
        <f>IFERROR(INDEX(صادر_وارد!$A$2:$I$1999,MATCH('كارت صنف'!$A147,صادر_وارد!$AJ$2:$AJ$500,0),4),"")</f>
        <v/>
      </c>
      <c r="F147" s="23" t="str">
        <f>IFERROR(INDEX(صادر_وارد!$A$2:$I$1999,MATCH('كارت صنف'!$A147,صادر_وارد!$AJ$2:$AJ$500,0),5),"")</f>
        <v/>
      </c>
      <c r="G147" s="20" t="str">
        <f>IFERROR(INDEX(صادر_وارد!$A$2:$I$1999,MATCH('كارت صنف'!$A147,صادر_وارد!$AJ$2:$AJ$500,0),6),"")</f>
        <v/>
      </c>
      <c r="H147" s="20" t="str">
        <f>IFERROR(INDEX(صادر_وارد!$A$2:$I$1999,MATCH('كارت صنف'!$A147,صادر_وارد!$AJ$2:$AJ$500,0),7),"")</f>
        <v/>
      </c>
      <c r="I147" s="20" t="str">
        <f>IFERROR(INDEX(صادر_وارد!$A$2:$I$1999,MATCH('كارت صنف'!$A147,صادر_وارد!$AJ$2:$AJ$500,0),8),"")</f>
        <v/>
      </c>
      <c r="J147" s="20" t="str">
        <f>IFERROR(INDEX(صادر_وارد!$A$2:$I$1999,MATCH('كارت صنف'!$A147,صادر_وارد!$AJ$2:$AJ$500,0),9),"")</f>
        <v/>
      </c>
    </row>
    <row r="148" spans="1:10" ht="19.5" thickTop="1" thickBot="1">
      <c r="A148" s="11">
        <v>142</v>
      </c>
      <c r="B148" s="20" t="str">
        <f>IFERROR(INDEX(صادر_وارد!$A$2:$I$1999,MATCH('كارت صنف'!$A148,صادر_وارد!$AJ$2:$AJ$500,0),1),"")</f>
        <v/>
      </c>
      <c r="C148" s="21" t="str">
        <f>IFERROR(INDEX(صادر_وارد!$A$2:$I$1999,MATCH('كارت صنف'!$A148,صادر_وارد!$AJ$2:$AJ$500,0),2),"")</f>
        <v/>
      </c>
      <c r="D148" s="22" t="str">
        <f>IFERROR(INDEX(صادر_وارد!$A$2:$I$1999,MATCH('كارت صنف'!$A148,صادر_وارد!$AJ$2:$AJ$500,0),3),"")</f>
        <v/>
      </c>
      <c r="E148" s="22" t="str">
        <f>IFERROR(INDEX(صادر_وارد!$A$2:$I$1999,MATCH('كارت صنف'!$A148,صادر_وارد!$AJ$2:$AJ$500,0),4),"")</f>
        <v/>
      </c>
      <c r="F148" s="23" t="str">
        <f>IFERROR(INDEX(صادر_وارد!$A$2:$I$1999,MATCH('كارت صنف'!$A148,صادر_وارد!$AJ$2:$AJ$500,0),5),"")</f>
        <v/>
      </c>
      <c r="G148" s="20" t="str">
        <f>IFERROR(INDEX(صادر_وارد!$A$2:$I$1999,MATCH('كارت صنف'!$A148,صادر_وارد!$AJ$2:$AJ$500,0),6),"")</f>
        <v/>
      </c>
      <c r="H148" s="20" t="str">
        <f>IFERROR(INDEX(صادر_وارد!$A$2:$I$1999,MATCH('كارت صنف'!$A148,صادر_وارد!$AJ$2:$AJ$500,0),7),"")</f>
        <v/>
      </c>
      <c r="I148" s="20" t="str">
        <f>IFERROR(INDEX(صادر_وارد!$A$2:$I$1999,MATCH('كارت صنف'!$A148,صادر_وارد!$AJ$2:$AJ$500,0),8),"")</f>
        <v/>
      </c>
      <c r="J148" s="20" t="str">
        <f>IFERROR(INDEX(صادر_وارد!$A$2:$I$1999,MATCH('كارت صنف'!$A148,صادر_وارد!$AJ$2:$AJ$500,0),9),"")</f>
        <v/>
      </c>
    </row>
    <row r="149" spans="1:10" ht="19.5" thickTop="1" thickBot="1">
      <c r="A149" s="11">
        <v>143</v>
      </c>
      <c r="B149" s="20" t="str">
        <f>IFERROR(INDEX(صادر_وارد!$A$2:$I$1999,MATCH('كارت صنف'!$A149,صادر_وارد!$AJ$2:$AJ$500,0),1),"")</f>
        <v/>
      </c>
      <c r="C149" s="21" t="str">
        <f>IFERROR(INDEX(صادر_وارد!$A$2:$I$1999,MATCH('كارت صنف'!$A149,صادر_وارد!$AJ$2:$AJ$500,0),2),"")</f>
        <v/>
      </c>
      <c r="D149" s="22" t="str">
        <f>IFERROR(INDEX(صادر_وارد!$A$2:$I$1999,MATCH('كارت صنف'!$A149,صادر_وارد!$AJ$2:$AJ$500,0),3),"")</f>
        <v/>
      </c>
      <c r="E149" s="22" t="str">
        <f>IFERROR(INDEX(صادر_وارد!$A$2:$I$1999,MATCH('كارت صنف'!$A149,صادر_وارد!$AJ$2:$AJ$500,0),4),"")</f>
        <v/>
      </c>
      <c r="F149" s="23" t="str">
        <f>IFERROR(INDEX(صادر_وارد!$A$2:$I$1999,MATCH('كارت صنف'!$A149,صادر_وارد!$AJ$2:$AJ$500,0),5),"")</f>
        <v/>
      </c>
      <c r="G149" s="20" t="str">
        <f>IFERROR(INDEX(صادر_وارد!$A$2:$I$1999,MATCH('كارت صنف'!$A149,صادر_وارد!$AJ$2:$AJ$500,0),6),"")</f>
        <v/>
      </c>
      <c r="H149" s="20" t="str">
        <f>IFERROR(INDEX(صادر_وارد!$A$2:$I$1999,MATCH('كارت صنف'!$A149,صادر_وارد!$AJ$2:$AJ$500,0),7),"")</f>
        <v/>
      </c>
      <c r="I149" s="20" t="str">
        <f>IFERROR(INDEX(صادر_وارد!$A$2:$I$1999,MATCH('كارت صنف'!$A149,صادر_وارد!$AJ$2:$AJ$500,0),8),"")</f>
        <v/>
      </c>
      <c r="J149" s="20" t="str">
        <f>IFERROR(INDEX(صادر_وارد!$A$2:$I$1999,MATCH('كارت صنف'!$A149,صادر_وارد!$AJ$2:$AJ$500,0),9),"")</f>
        <v/>
      </c>
    </row>
    <row r="150" spans="1:10" ht="19.5" thickTop="1" thickBot="1">
      <c r="A150" s="11">
        <v>144</v>
      </c>
      <c r="B150" s="20" t="str">
        <f>IFERROR(INDEX(صادر_وارد!$A$2:$I$1999,MATCH('كارت صنف'!$A150,صادر_وارد!$AJ$2:$AJ$500,0),1),"")</f>
        <v/>
      </c>
      <c r="C150" s="21" t="str">
        <f>IFERROR(INDEX(صادر_وارد!$A$2:$I$1999,MATCH('كارت صنف'!$A150,صادر_وارد!$AJ$2:$AJ$500,0),2),"")</f>
        <v/>
      </c>
      <c r="D150" s="22" t="str">
        <f>IFERROR(INDEX(صادر_وارد!$A$2:$I$1999,MATCH('كارت صنف'!$A150,صادر_وارد!$AJ$2:$AJ$500,0),3),"")</f>
        <v/>
      </c>
      <c r="E150" s="22" t="str">
        <f>IFERROR(INDEX(صادر_وارد!$A$2:$I$1999,MATCH('كارت صنف'!$A150,صادر_وارد!$AJ$2:$AJ$500,0),4),"")</f>
        <v/>
      </c>
      <c r="F150" s="23" t="str">
        <f>IFERROR(INDEX(صادر_وارد!$A$2:$I$1999,MATCH('كارت صنف'!$A150,صادر_وارد!$AJ$2:$AJ$500,0),5),"")</f>
        <v/>
      </c>
      <c r="G150" s="20" t="str">
        <f>IFERROR(INDEX(صادر_وارد!$A$2:$I$1999,MATCH('كارت صنف'!$A150,صادر_وارد!$AJ$2:$AJ$500,0),6),"")</f>
        <v/>
      </c>
      <c r="H150" s="20" t="str">
        <f>IFERROR(INDEX(صادر_وارد!$A$2:$I$1999,MATCH('كارت صنف'!$A150,صادر_وارد!$AJ$2:$AJ$500,0),7),"")</f>
        <v/>
      </c>
      <c r="I150" s="20" t="str">
        <f>IFERROR(INDEX(صادر_وارد!$A$2:$I$1999,MATCH('كارت صنف'!$A150,صادر_وارد!$AJ$2:$AJ$500,0),8),"")</f>
        <v/>
      </c>
      <c r="J150" s="20" t="str">
        <f>IFERROR(INDEX(صادر_وارد!$A$2:$I$1999,MATCH('كارت صنف'!$A150,صادر_وارد!$AJ$2:$AJ$500,0),9),"")</f>
        <v/>
      </c>
    </row>
    <row r="151" spans="1:10" ht="19.5" thickTop="1" thickBot="1">
      <c r="A151" s="11">
        <v>145</v>
      </c>
      <c r="B151" s="20" t="str">
        <f>IFERROR(INDEX(صادر_وارد!$A$2:$I$1999,MATCH('كارت صنف'!$A151,صادر_وارد!$AJ$2:$AJ$500,0),1),"")</f>
        <v/>
      </c>
      <c r="C151" s="21" t="str">
        <f>IFERROR(INDEX(صادر_وارد!$A$2:$I$1999,MATCH('كارت صنف'!$A151,صادر_وارد!$AJ$2:$AJ$500,0),2),"")</f>
        <v/>
      </c>
      <c r="D151" s="22" t="str">
        <f>IFERROR(INDEX(صادر_وارد!$A$2:$I$1999,MATCH('كارت صنف'!$A151,صادر_وارد!$AJ$2:$AJ$500,0),3),"")</f>
        <v/>
      </c>
      <c r="E151" s="22" t="str">
        <f>IFERROR(INDEX(صادر_وارد!$A$2:$I$1999,MATCH('كارت صنف'!$A151,صادر_وارد!$AJ$2:$AJ$500,0),4),"")</f>
        <v/>
      </c>
      <c r="F151" s="23" t="str">
        <f>IFERROR(INDEX(صادر_وارد!$A$2:$I$1999,MATCH('كارت صنف'!$A151,صادر_وارد!$AJ$2:$AJ$500,0),5),"")</f>
        <v/>
      </c>
      <c r="G151" s="20" t="str">
        <f>IFERROR(INDEX(صادر_وارد!$A$2:$I$1999,MATCH('كارت صنف'!$A151,صادر_وارد!$AJ$2:$AJ$500,0),6),"")</f>
        <v/>
      </c>
      <c r="H151" s="20" t="str">
        <f>IFERROR(INDEX(صادر_وارد!$A$2:$I$1999,MATCH('كارت صنف'!$A151,صادر_وارد!$AJ$2:$AJ$500,0),7),"")</f>
        <v/>
      </c>
      <c r="I151" s="20" t="str">
        <f>IFERROR(INDEX(صادر_وارد!$A$2:$I$1999,MATCH('كارت صنف'!$A151,صادر_وارد!$AJ$2:$AJ$500,0),8),"")</f>
        <v/>
      </c>
      <c r="J151" s="20" t="str">
        <f>IFERROR(INDEX(صادر_وارد!$A$2:$I$1999,MATCH('كارت صنف'!$A151,صادر_وارد!$AJ$2:$AJ$500,0),9),"")</f>
        <v/>
      </c>
    </row>
    <row r="152" spans="1:10" ht="19.5" thickTop="1" thickBot="1">
      <c r="A152" s="11">
        <v>146</v>
      </c>
      <c r="B152" s="20" t="str">
        <f>IFERROR(INDEX(صادر_وارد!$A$2:$I$1999,MATCH('كارت صنف'!$A152,صادر_وارد!$AJ$2:$AJ$500,0),1),"")</f>
        <v/>
      </c>
      <c r="C152" s="21" t="str">
        <f>IFERROR(INDEX(صادر_وارد!$A$2:$I$1999,MATCH('كارت صنف'!$A152,صادر_وارد!$AJ$2:$AJ$500,0),2),"")</f>
        <v/>
      </c>
      <c r="D152" s="22" t="str">
        <f>IFERROR(INDEX(صادر_وارد!$A$2:$I$1999,MATCH('كارت صنف'!$A152,صادر_وارد!$AJ$2:$AJ$500,0),3),"")</f>
        <v/>
      </c>
      <c r="E152" s="22" t="str">
        <f>IFERROR(INDEX(صادر_وارد!$A$2:$I$1999,MATCH('كارت صنف'!$A152,صادر_وارد!$AJ$2:$AJ$500,0),4),"")</f>
        <v/>
      </c>
      <c r="F152" s="23" t="str">
        <f>IFERROR(INDEX(صادر_وارد!$A$2:$I$1999,MATCH('كارت صنف'!$A152,صادر_وارد!$AJ$2:$AJ$500,0),5),"")</f>
        <v/>
      </c>
      <c r="G152" s="20" t="str">
        <f>IFERROR(INDEX(صادر_وارد!$A$2:$I$1999,MATCH('كارت صنف'!$A152,صادر_وارد!$AJ$2:$AJ$500,0),6),"")</f>
        <v/>
      </c>
      <c r="H152" s="20" t="str">
        <f>IFERROR(INDEX(صادر_وارد!$A$2:$I$1999,MATCH('كارت صنف'!$A152,صادر_وارد!$AJ$2:$AJ$500,0),7),"")</f>
        <v/>
      </c>
      <c r="I152" s="20" t="str">
        <f>IFERROR(INDEX(صادر_وارد!$A$2:$I$1999,MATCH('كارت صنف'!$A152,صادر_وارد!$AJ$2:$AJ$500,0),8),"")</f>
        <v/>
      </c>
      <c r="J152" s="20" t="str">
        <f>IFERROR(INDEX(صادر_وارد!$A$2:$I$1999,MATCH('كارت صنف'!$A152,صادر_وارد!$AJ$2:$AJ$500,0),9),"")</f>
        <v/>
      </c>
    </row>
    <row r="153" spans="1:10" ht="19.5" thickTop="1" thickBot="1">
      <c r="A153" s="11">
        <v>147</v>
      </c>
      <c r="B153" s="20" t="str">
        <f>IFERROR(INDEX(صادر_وارد!$A$2:$I$1999,MATCH('كارت صنف'!$A153,صادر_وارد!$AJ$2:$AJ$500,0),1),"")</f>
        <v/>
      </c>
      <c r="C153" s="21" t="str">
        <f>IFERROR(INDEX(صادر_وارد!$A$2:$I$1999,MATCH('كارت صنف'!$A153,صادر_وارد!$AJ$2:$AJ$500,0),2),"")</f>
        <v/>
      </c>
      <c r="D153" s="22" t="str">
        <f>IFERROR(INDEX(صادر_وارد!$A$2:$I$1999,MATCH('كارت صنف'!$A153,صادر_وارد!$AJ$2:$AJ$500,0),3),"")</f>
        <v/>
      </c>
      <c r="E153" s="22" t="str">
        <f>IFERROR(INDEX(صادر_وارد!$A$2:$I$1999,MATCH('كارت صنف'!$A153,صادر_وارد!$AJ$2:$AJ$500,0),4),"")</f>
        <v/>
      </c>
      <c r="F153" s="23" t="str">
        <f>IFERROR(INDEX(صادر_وارد!$A$2:$I$1999,MATCH('كارت صنف'!$A153,صادر_وارد!$AJ$2:$AJ$500,0),5),"")</f>
        <v/>
      </c>
      <c r="G153" s="20" t="str">
        <f>IFERROR(INDEX(صادر_وارد!$A$2:$I$1999,MATCH('كارت صنف'!$A153,صادر_وارد!$AJ$2:$AJ$500,0),6),"")</f>
        <v/>
      </c>
      <c r="H153" s="20" t="str">
        <f>IFERROR(INDEX(صادر_وارد!$A$2:$I$1999,MATCH('كارت صنف'!$A153,صادر_وارد!$AJ$2:$AJ$500,0),7),"")</f>
        <v/>
      </c>
      <c r="I153" s="20" t="str">
        <f>IFERROR(INDEX(صادر_وارد!$A$2:$I$1999,MATCH('كارت صنف'!$A153,صادر_وارد!$AJ$2:$AJ$500,0),8),"")</f>
        <v/>
      </c>
      <c r="J153" s="20" t="str">
        <f>IFERROR(INDEX(صادر_وارد!$A$2:$I$1999,MATCH('كارت صنف'!$A153,صادر_وارد!$AJ$2:$AJ$500,0),9),"")</f>
        <v/>
      </c>
    </row>
    <row r="154" spans="1:10" ht="19.5" thickTop="1" thickBot="1">
      <c r="A154" s="11">
        <v>148</v>
      </c>
      <c r="B154" s="20" t="str">
        <f>IFERROR(INDEX(صادر_وارد!$A$2:$I$1999,MATCH('كارت صنف'!$A154,صادر_وارد!$AJ$2:$AJ$500,0),1),"")</f>
        <v/>
      </c>
      <c r="C154" s="21" t="str">
        <f>IFERROR(INDEX(صادر_وارد!$A$2:$I$1999,MATCH('كارت صنف'!$A154,صادر_وارد!$AJ$2:$AJ$500,0),2),"")</f>
        <v/>
      </c>
      <c r="D154" s="22" t="str">
        <f>IFERROR(INDEX(صادر_وارد!$A$2:$I$1999,MATCH('كارت صنف'!$A154,صادر_وارد!$AJ$2:$AJ$500,0),3),"")</f>
        <v/>
      </c>
      <c r="E154" s="22" t="str">
        <f>IFERROR(INDEX(صادر_وارد!$A$2:$I$1999,MATCH('كارت صنف'!$A154,صادر_وارد!$AJ$2:$AJ$500,0),4),"")</f>
        <v/>
      </c>
      <c r="F154" s="23" t="str">
        <f>IFERROR(INDEX(صادر_وارد!$A$2:$I$1999,MATCH('كارت صنف'!$A154,صادر_وارد!$AJ$2:$AJ$500,0),5),"")</f>
        <v/>
      </c>
      <c r="G154" s="20" t="str">
        <f>IFERROR(INDEX(صادر_وارد!$A$2:$I$1999,MATCH('كارت صنف'!$A154,صادر_وارد!$AJ$2:$AJ$500,0),6),"")</f>
        <v/>
      </c>
      <c r="H154" s="20" t="str">
        <f>IFERROR(INDEX(صادر_وارد!$A$2:$I$1999,MATCH('كارت صنف'!$A154,صادر_وارد!$AJ$2:$AJ$500,0),7),"")</f>
        <v/>
      </c>
      <c r="I154" s="20" t="str">
        <f>IFERROR(INDEX(صادر_وارد!$A$2:$I$1999,MATCH('كارت صنف'!$A154,صادر_وارد!$AJ$2:$AJ$500,0),8),"")</f>
        <v/>
      </c>
      <c r="J154" s="20" t="str">
        <f>IFERROR(INDEX(صادر_وارد!$A$2:$I$1999,MATCH('كارت صنف'!$A154,صادر_وارد!$AJ$2:$AJ$500,0),9),"")</f>
        <v/>
      </c>
    </row>
    <row r="155" spans="1:10" ht="19.5" thickTop="1" thickBot="1">
      <c r="A155" s="11">
        <v>149</v>
      </c>
      <c r="B155" s="20" t="str">
        <f>IFERROR(INDEX(صادر_وارد!$A$2:$I$1999,MATCH('كارت صنف'!$A155,صادر_وارد!$AJ$2:$AJ$500,0),1),"")</f>
        <v/>
      </c>
      <c r="C155" s="21" t="str">
        <f>IFERROR(INDEX(صادر_وارد!$A$2:$I$1999,MATCH('كارت صنف'!$A155,صادر_وارد!$AJ$2:$AJ$500,0),2),"")</f>
        <v/>
      </c>
      <c r="D155" s="22" t="str">
        <f>IFERROR(INDEX(صادر_وارد!$A$2:$I$1999,MATCH('كارت صنف'!$A155,صادر_وارد!$AJ$2:$AJ$500,0),3),"")</f>
        <v/>
      </c>
      <c r="E155" s="22" t="str">
        <f>IFERROR(INDEX(صادر_وارد!$A$2:$I$1999,MATCH('كارت صنف'!$A155,صادر_وارد!$AJ$2:$AJ$500,0),4),"")</f>
        <v/>
      </c>
      <c r="F155" s="23" t="str">
        <f>IFERROR(INDEX(صادر_وارد!$A$2:$I$1999,MATCH('كارت صنف'!$A155,صادر_وارد!$AJ$2:$AJ$500,0),5),"")</f>
        <v/>
      </c>
      <c r="G155" s="20" t="str">
        <f>IFERROR(INDEX(صادر_وارد!$A$2:$I$1999,MATCH('كارت صنف'!$A155,صادر_وارد!$AJ$2:$AJ$500,0),6),"")</f>
        <v/>
      </c>
      <c r="H155" s="20" t="str">
        <f>IFERROR(INDEX(صادر_وارد!$A$2:$I$1999,MATCH('كارت صنف'!$A155,صادر_وارد!$AJ$2:$AJ$500,0),7),"")</f>
        <v/>
      </c>
      <c r="I155" s="20" t="str">
        <f>IFERROR(INDEX(صادر_وارد!$A$2:$I$1999,MATCH('كارت صنف'!$A155,صادر_وارد!$AJ$2:$AJ$500,0),8),"")</f>
        <v/>
      </c>
      <c r="J155" s="20" t="str">
        <f>IFERROR(INDEX(صادر_وارد!$A$2:$I$1999,MATCH('كارت صنف'!$A155,صادر_وارد!$AJ$2:$AJ$500,0),9),"")</f>
        <v/>
      </c>
    </row>
    <row r="156" spans="1:10" ht="19.5" thickTop="1" thickBot="1">
      <c r="A156" s="11">
        <v>150</v>
      </c>
      <c r="B156" s="20" t="str">
        <f>IFERROR(INDEX(صادر_وارد!$A$2:$I$1999,MATCH('كارت صنف'!$A156,صادر_وارد!$AJ$2:$AJ$500,0),1),"")</f>
        <v/>
      </c>
      <c r="C156" s="21" t="str">
        <f>IFERROR(INDEX(صادر_وارد!$A$2:$I$1999,MATCH('كارت صنف'!$A156,صادر_وارد!$AJ$2:$AJ$500,0),2),"")</f>
        <v/>
      </c>
      <c r="D156" s="22" t="str">
        <f>IFERROR(INDEX(صادر_وارد!$A$2:$I$1999,MATCH('كارت صنف'!$A156,صادر_وارد!$AJ$2:$AJ$500,0),3),"")</f>
        <v/>
      </c>
      <c r="E156" s="22" t="str">
        <f>IFERROR(INDEX(صادر_وارد!$A$2:$I$1999,MATCH('كارت صنف'!$A156,صادر_وارد!$AJ$2:$AJ$500,0),4),"")</f>
        <v/>
      </c>
      <c r="F156" s="23" t="str">
        <f>IFERROR(INDEX(صادر_وارد!$A$2:$I$1999,MATCH('كارت صنف'!$A156,صادر_وارد!$AJ$2:$AJ$500,0),5),"")</f>
        <v/>
      </c>
      <c r="G156" s="20" t="str">
        <f>IFERROR(INDEX(صادر_وارد!$A$2:$I$1999,MATCH('كارت صنف'!$A156,صادر_وارد!$AJ$2:$AJ$500,0),6),"")</f>
        <v/>
      </c>
      <c r="H156" s="20" t="str">
        <f>IFERROR(INDEX(صادر_وارد!$A$2:$I$1999,MATCH('كارت صنف'!$A156,صادر_وارد!$AJ$2:$AJ$500,0),7),"")</f>
        <v/>
      </c>
      <c r="I156" s="20" t="str">
        <f>IFERROR(INDEX(صادر_وارد!$A$2:$I$1999,MATCH('كارت صنف'!$A156,صادر_وارد!$AJ$2:$AJ$500,0),8),"")</f>
        <v/>
      </c>
      <c r="J156" s="20" t="str">
        <f>IFERROR(INDEX(صادر_وارد!$A$2:$I$1999,MATCH('كارت صنف'!$A156,صادر_وارد!$AJ$2:$AJ$500,0),9),"")</f>
        <v/>
      </c>
    </row>
    <row r="157" spans="1:10" ht="19.5" thickTop="1" thickBot="1">
      <c r="A157" s="11">
        <v>151</v>
      </c>
      <c r="B157" s="20" t="str">
        <f>IFERROR(INDEX(صادر_وارد!$A$2:$I$1999,MATCH('كارت صنف'!$A157,صادر_وارد!$AJ$2:$AJ$500,0),1),"")</f>
        <v/>
      </c>
      <c r="C157" s="21" t="str">
        <f>IFERROR(INDEX(صادر_وارد!$A$2:$I$1999,MATCH('كارت صنف'!$A157,صادر_وارد!$AJ$2:$AJ$500,0),2),"")</f>
        <v/>
      </c>
      <c r="D157" s="22" t="str">
        <f>IFERROR(INDEX(صادر_وارد!$A$2:$I$1999,MATCH('كارت صنف'!$A157,صادر_وارد!$AJ$2:$AJ$500,0),3),"")</f>
        <v/>
      </c>
      <c r="E157" s="22" t="str">
        <f>IFERROR(INDEX(صادر_وارد!$A$2:$I$1999,MATCH('كارت صنف'!$A157,صادر_وارد!$AJ$2:$AJ$500,0),4),"")</f>
        <v/>
      </c>
      <c r="F157" s="23" t="str">
        <f>IFERROR(INDEX(صادر_وارد!$A$2:$I$1999,MATCH('كارت صنف'!$A157,صادر_وارد!$AJ$2:$AJ$500,0),5),"")</f>
        <v/>
      </c>
      <c r="G157" s="20" t="str">
        <f>IFERROR(INDEX(صادر_وارد!$A$2:$I$1999,MATCH('كارت صنف'!$A157,صادر_وارد!$AJ$2:$AJ$500,0),6),"")</f>
        <v/>
      </c>
      <c r="H157" s="20" t="str">
        <f>IFERROR(INDEX(صادر_وارد!$A$2:$I$1999,MATCH('كارت صنف'!$A157,صادر_وارد!$AJ$2:$AJ$500,0),7),"")</f>
        <v/>
      </c>
      <c r="I157" s="20" t="str">
        <f>IFERROR(INDEX(صادر_وارد!$A$2:$I$1999,MATCH('كارت صنف'!$A157,صادر_وارد!$AJ$2:$AJ$500,0),8),"")</f>
        <v/>
      </c>
      <c r="J157" s="20" t="str">
        <f>IFERROR(INDEX(صادر_وارد!$A$2:$I$1999,MATCH('كارت صنف'!$A157,صادر_وارد!$AJ$2:$AJ$500,0),9),"")</f>
        <v/>
      </c>
    </row>
    <row r="158" spans="1:10" ht="19.5" thickTop="1" thickBot="1">
      <c r="A158" s="11">
        <v>152</v>
      </c>
      <c r="B158" s="20" t="str">
        <f>IFERROR(INDEX(صادر_وارد!$A$2:$I$1999,MATCH('كارت صنف'!$A158,صادر_وارد!$AJ$2:$AJ$500,0),1),"")</f>
        <v/>
      </c>
      <c r="C158" s="21" t="str">
        <f>IFERROR(INDEX(صادر_وارد!$A$2:$I$1999,MATCH('كارت صنف'!$A158,صادر_وارد!$AJ$2:$AJ$500,0),2),"")</f>
        <v/>
      </c>
      <c r="D158" s="22" t="str">
        <f>IFERROR(INDEX(صادر_وارد!$A$2:$I$1999,MATCH('كارت صنف'!$A158,صادر_وارد!$AJ$2:$AJ$500,0),3),"")</f>
        <v/>
      </c>
      <c r="E158" s="22" t="str">
        <f>IFERROR(INDEX(صادر_وارد!$A$2:$I$1999,MATCH('كارت صنف'!$A158,صادر_وارد!$AJ$2:$AJ$500,0),4),"")</f>
        <v/>
      </c>
      <c r="F158" s="23" t="str">
        <f>IFERROR(INDEX(صادر_وارد!$A$2:$I$1999,MATCH('كارت صنف'!$A158,صادر_وارد!$AJ$2:$AJ$500,0),5),"")</f>
        <v/>
      </c>
      <c r="G158" s="20" t="str">
        <f>IFERROR(INDEX(صادر_وارد!$A$2:$I$1999,MATCH('كارت صنف'!$A158,صادر_وارد!$AJ$2:$AJ$500,0),6),"")</f>
        <v/>
      </c>
      <c r="H158" s="20" t="str">
        <f>IFERROR(INDEX(صادر_وارد!$A$2:$I$1999,MATCH('كارت صنف'!$A158,صادر_وارد!$AJ$2:$AJ$500,0),7),"")</f>
        <v/>
      </c>
      <c r="I158" s="20" t="str">
        <f>IFERROR(INDEX(صادر_وارد!$A$2:$I$1999,MATCH('كارت صنف'!$A158,صادر_وارد!$AJ$2:$AJ$500,0),8),"")</f>
        <v/>
      </c>
      <c r="J158" s="20" t="str">
        <f>IFERROR(INDEX(صادر_وارد!$A$2:$I$1999,MATCH('كارت صنف'!$A158,صادر_وارد!$AJ$2:$AJ$500,0),9),"")</f>
        <v/>
      </c>
    </row>
    <row r="159" spans="1:10" ht="19.5" thickTop="1" thickBot="1">
      <c r="A159" s="11">
        <v>153</v>
      </c>
      <c r="B159" s="20" t="str">
        <f>IFERROR(INDEX(صادر_وارد!$A$2:$I$1999,MATCH('كارت صنف'!$A159,صادر_وارد!$AJ$2:$AJ$500,0),1),"")</f>
        <v/>
      </c>
      <c r="C159" s="21" t="str">
        <f>IFERROR(INDEX(صادر_وارد!$A$2:$I$1999,MATCH('كارت صنف'!$A159,صادر_وارد!$AJ$2:$AJ$500,0),2),"")</f>
        <v/>
      </c>
      <c r="D159" s="22" t="str">
        <f>IFERROR(INDEX(صادر_وارد!$A$2:$I$1999,MATCH('كارت صنف'!$A159,صادر_وارد!$AJ$2:$AJ$500,0),3),"")</f>
        <v/>
      </c>
      <c r="E159" s="22" t="str">
        <f>IFERROR(INDEX(صادر_وارد!$A$2:$I$1999,MATCH('كارت صنف'!$A159,صادر_وارد!$AJ$2:$AJ$500,0),4),"")</f>
        <v/>
      </c>
      <c r="F159" s="23" t="str">
        <f>IFERROR(INDEX(صادر_وارد!$A$2:$I$1999,MATCH('كارت صنف'!$A159,صادر_وارد!$AJ$2:$AJ$500,0),5),"")</f>
        <v/>
      </c>
      <c r="G159" s="20" t="str">
        <f>IFERROR(INDEX(صادر_وارد!$A$2:$I$1999,MATCH('كارت صنف'!$A159,صادر_وارد!$AJ$2:$AJ$500,0),6),"")</f>
        <v/>
      </c>
      <c r="H159" s="20" t="str">
        <f>IFERROR(INDEX(صادر_وارد!$A$2:$I$1999,MATCH('كارت صنف'!$A159,صادر_وارد!$AJ$2:$AJ$500,0),7),"")</f>
        <v/>
      </c>
      <c r="I159" s="20" t="str">
        <f>IFERROR(INDEX(صادر_وارد!$A$2:$I$1999,MATCH('كارت صنف'!$A159,صادر_وارد!$AJ$2:$AJ$500,0),8),"")</f>
        <v/>
      </c>
      <c r="J159" s="20" t="str">
        <f>IFERROR(INDEX(صادر_وارد!$A$2:$I$1999,MATCH('كارت صنف'!$A159,صادر_وارد!$AJ$2:$AJ$500,0),9),"")</f>
        <v/>
      </c>
    </row>
    <row r="160" spans="1:10" ht="19.5" thickTop="1" thickBot="1">
      <c r="A160" s="11">
        <v>154</v>
      </c>
      <c r="B160" s="20" t="str">
        <f>IFERROR(INDEX(صادر_وارد!$A$2:$I$1999,MATCH('كارت صنف'!$A160,صادر_وارد!$AJ$2:$AJ$500,0),1),"")</f>
        <v/>
      </c>
      <c r="C160" s="21" t="str">
        <f>IFERROR(INDEX(صادر_وارد!$A$2:$I$1999,MATCH('كارت صنف'!$A160,صادر_وارد!$AJ$2:$AJ$500,0),2),"")</f>
        <v/>
      </c>
      <c r="D160" s="22" t="str">
        <f>IFERROR(INDEX(صادر_وارد!$A$2:$I$1999,MATCH('كارت صنف'!$A160,صادر_وارد!$AJ$2:$AJ$500,0),3),"")</f>
        <v/>
      </c>
      <c r="E160" s="22" t="str">
        <f>IFERROR(INDEX(صادر_وارد!$A$2:$I$1999,MATCH('كارت صنف'!$A160,صادر_وارد!$AJ$2:$AJ$500,0),4),"")</f>
        <v/>
      </c>
      <c r="F160" s="23" t="str">
        <f>IFERROR(INDEX(صادر_وارد!$A$2:$I$1999,MATCH('كارت صنف'!$A160,صادر_وارد!$AJ$2:$AJ$500,0),5),"")</f>
        <v/>
      </c>
      <c r="G160" s="20" t="str">
        <f>IFERROR(INDEX(صادر_وارد!$A$2:$I$1999,MATCH('كارت صنف'!$A160,صادر_وارد!$AJ$2:$AJ$500,0),6),"")</f>
        <v/>
      </c>
      <c r="H160" s="20" t="str">
        <f>IFERROR(INDEX(صادر_وارد!$A$2:$I$1999,MATCH('كارت صنف'!$A160,صادر_وارد!$AJ$2:$AJ$500,0),7),"")</f>
        <v/>
      </c>
      <c r="I160" s="20" t="str">
        <f>IFERROR(INDEX(صادر_وارد!$A$2:$I$1999,MATCH('كارت صنف'!$A160,صادر_وارد!$AJ$2:$AJ$500,0),8),"")</f>
        <v/>
      </c>
      <c r="J160" s="20" t="str">
        <f>IFERROR(INDEX(صادر_وارد!$A$2:$I$1999,MATCH('كارت صنف'!$A160,صادر_وارد!$AJ$2:$AJ$500,0),9),"")</f>
        <v/>
      </c>
    </row>
    <row r="161" spans="1:10" ht="19.5" thickTop="1" thickBot="1">
      <c r="A161" s="11">
        <v>155</v>
      </c>
      <c r="B161" s="20" t="str">
        <f>IFERROR(INDEX(صادر_وارد!$A$2:$I$1999,MATCH('كارت صنف'!$A161,صادر_وارد!$AJ$2:$AJ$500,0),1),"")</f>
        <v/>
      </c>
      <c r="C161" s="21" t="str">
        <f>IFERROR(INDEX(صادر_وارد!$A$2:$I$1999,MATCH('كارت صنف'!$A161,صادر_وارد!$AJ$2:$AJ$500,0),2),"")</f>
        <v/>
      </c>
      <c r="D161" s="22" t="str">
        <f>IFERROR(INDEX(صادر_وارد!$A$2:$I$1999,MATCH('كارت صنف'!$A161,صادر_وارد!$AJ$2:$AJ$500,0),3),"")</f>
        <v/>
      </c>
      <c r="E161" s="22" t="str">
        <f>IFERROR(INDEX(صادر_وارد!$A$2:$I$1999,MATCH('كارت صنف'!$A161,صادر_وارد!$AJ$2:$AJ$500,0),4),"")</f>
        <v/>
      </c>
      <c r="F161" s="23" t="str">
        <f>IFERROR(INDEX(صادر_وارد!$A$2:$I$1999,MATCH('كارت صنف'!$A161,صادر_وارد!$AJ$2:$AJ$500,0),5),"")</f>
        <v/>
      </c>
      <c r="G161" s="20" t="str">
        <f>IFERROR(INDEX(صادر_وارد!$A$2:$I$1999,MATCH('كارت صنف'!$A161,صادر_وارد!$AJ$2:$AJ$500,0),6),"")</f>
        <v/>
      </c>
      <c r="H161" s="20" t="str">
        <f>IFERROR(INDEX(صادر_وارد!$A$2:$I$1999,MATCH('كارت صنف'!$A161,صادر_وارد!$AJ$2:$AJ$500,0),7),"")</f>
        <v/>
      </c>
      <c r="I161" s="20" t="str">
        <f>IFERROR(INDEX(صادر_وارد!$A$2:$I$1999,MATCH('كارت صنف'!$A161,صادر_وارد!$AJ$2:$AJ$500,0),8),"")</f>
        <v/>
      </c>
      <c r="J161" s="20" t="str">
        <f>IFERROR(INDEX(صادر_وارد!$A$2:$I$1999,MATCH('كارت صنف'!$A161,صادر_وارد!$AJ$2:$AJ$500,0),9),"")</f>
        <v/>
      </c>
    </row>
    <row r="162" spans="1:10" ht="19.5" thickTop="1" thickBot="1">
      <c r="A162" s="11">
        <v>156</v>
      </c>
      <c r="B162" s="20" t="str">
        <f>IFERROR(INDEX(صادر_وارد!$A$2:$I$1999,MATCH('كارت صنف'!$A162,صادر_وارد!$AJ$2:$AJ$500,0),1),"")</f>
        <v/>
      </c>
      <c r="C162" s="21" t="str">
        <f>IFERROR(INDEX(صادر_وارد!$A$2:$I$1999,MATCH('كارت صنف'!$A162,صادر_وارد!$AJ$2:$AJ$500,0),2),"")</f>
        <v/>
      </c>
      <c r="D162" s="22" t="str">
        <f>IFERROR(INDEX(صادر_وارد!$A$2:$I$1999,MATCH('كارت صنف'!$A162,صادر_وارد!$AJ$2:$AJ$500,0),3),"")</f>
        <v/>
      </c>
      <c r="E162" s="22" t="str">
        <f>IFERROR(INDEX(صادر_وارد!$A$2:$I$1999,MATCH('كارت صنف'!$A162,صادر_وارد!$AJ$2:$AJ$500,0),4),"")</f>
        <v/>
      </c>
      <c r="F162" s="23" t="str">
        <f>IFERROR(INDEX(صادر_وارد!$A$2:$I$1999,MATCH('كارت صنف'!$A162,صادر_وارد!$AJ$2:$AJ$500,0),5),"")</f>
        <v/>
      </c>
      <c r="G162" s="20" t="str">
        <f>IFERROR(INDEX(صادر_وارد!$A$2:$I$1999,MATCH('كارت صنف'!$A162,صادر_وارد!$AJ$2:$AJ$500,0),6),"")</f>
        <v/>
      </c>
      <c r="H162" s="20" t="str">
        <f>IFERROR(INDEX(صادر_وارد!$A$2:$I$1999,MATCH('كارت صنف'!$A162,صادر_وارد!$AJ$2:$AJ$500,0),7),"")</f>
        <v/>
      </c>
      <c r="I162" s="20" t="str">
        <f>IFERROR(INDEX(صادر_وارد!$A$2:$I$1999,MATCH('كارت صنف'!$A162,صادر_وارد!$AJ$2:$AJ$500,0),8),"")</f>
        <v/>
      </c>
      <c r="J162" s="20" t="str">
        <f>IFERROR(INDEX(صادر_وارد!$A$2:$I$1999,MATCH('كارت صنف'!$A162,صادر_وارد!$AJ$2:$AJ$500,0),9),"")</f>
        <v/>
      </c>
    </row>
    <row r="163" spans="1:10" ht="19.5" thickTop="1" thickBot="1">
      <c r="A163" s="11">
        <v>157</v>
      </c>
      <c r="B163" s="20" t="str">
        <f>IFERROR(INDEX(صادر_وارد!$A$2:$I$1999,MATCH('كارت صنف'!$A163,صادر_وارد!$AJ$2:$AJ$500,0),1),"")</f>
        <v/>
      </c>
      <c r="C163" s="21" t="str">
        <f>IFERROR(INDEX(صادر_وارد!$A$2:$I$1999,MATCH('كارت صنف'!$A163,صادر_وارد!$AJ$2:$AJ$500,0),2),"")</f>
        <v/>
      </c>
      <c r="D163" s="22" t="str">
        <f>IFERROR(INDEX(صادر_وارد!$A$2:$I$1999,MATCH('كارت صنف'!$A163,صادر_وارد!$AJ$2:$AJ$500,0),3),"")</f>
        <v/>
      </c>
      <c r="E163" s="22" t="str">
        <f>IFERROR(INDEX(صادر_وارد!$A$2:$I$1999,MATCH('كارت صنف'!$A163,صادر_وارد!$AJ$2:$AJ$500,0),4),"")</f>
        <v/>
      </c>
      <c r="F163" s="23" t="str">
        <f>IFERROR(INDEX(صادر_وارد!$A$2:$I$1999,MATCH('كارت صنف'!$A163,صادر_وارد!$AJ$2:$AJ$500,0),5),"")</f>
        <v/>
      </c>
      <c r="G163" s="20" t="str">
        <f>IFERROR(INDEX(صادر_وارد!$A$2:$I$1999,MATCH('كارت صنف'!$A163,صادر_وارد!$AJ$2:$AJ$500,0),6),"")</f>
        <v/>
      </c>
      <c r="H163" s="20" t="str">
        <f>IFERROR(INDEX(صادر_وارد!$A$2:$I$1999,MATCH('كارت صنف'!$A163,صادر_وارد!$AJ$2:$AJ$500,0),7),"")</f>
        <v/>
      </c>
      <c r="I163" s="20" t="str">
        <f>IFERROR(INDEX(صادر_وارد!$A$2:$I$1999,MATCH('كارت صنف'!$A163,صادر_وارد!$AJ$2:$AJ$500,0),8),"")</f>
        <v/>
      </c>
      <c r="J163" s="20" t="str">
        <f>IFERROR(INDEX(صادر_وارد!$A$2:$I$1999,MATCH('كارت صنف'!$A163,صادر_وارد!$AJ$2:$AJ$500,0),9),"")</f>
        <v/>
      </c>
    </row>
    <row r="164" spans="1:10" ht="19.5" thickTop="1" thickBot="1">
      <c r="A164" s="11">
        <v>158</v>
      </c>
      <c r="B164" s="20" t="str">
        <f>IFERROR(INDEX(صادر_وارد!$A$2:$I$1999,MATCH('كارت صنف'!$A164,صادر_وارد!$AJ$2:$AJ$500,0),1),"")</f>
        <v/>
      </c>
      <c r="C164" s="21" t="str">
        <f>IFERROR(INDEX(صادر_وارد!$A$2:$I$1999,MATCH('كارت صنف'!$A164,صادر_وارد!$AJ$2:$AJ$500,0),2),"")</f>
        <v/>
      </c>
      <c r="D164" s="22" t="str">
        <f>IFERROR(INDEX(صادر_وارد!$A$2:$I$1999,MATCH('كارت صنف'!$A164,صادر_وارد!$AJ$2:$AJ$500,0),3),"")</f>
        <v/>
      </c>
      <c r="E164" s="22" t="str">
        <f>IFERROR(INDEX(صادر_وارد!$A$2:$I$1999,MATCH('كارت صنف'!$A164,صادر_وارد!$AJ$2:$AJ$500,0),4),"")</f>
        <v/>
      </c>
      <c r="F164" s="23" t="str">
        <f>IFERROR(INDEX(صادر_وارد!$A$2:$I$1999,MATCH('كارت صنف'!$A164,صادر_وارد!$AJ$2:$AJ$500,0),5),"")</f>
        <v/>
      </c>
      <c r="G164" s="20" t="str">
        <f>IFERROR(INDEX(صادر_وارد!$A$2:$I$1999,MATCH('كارت صنف'!$A164,صادر_وارد!$AJ$2:$AJ$500,0),6),"")</f>
        <v/>
      </c>
      <c r="H164" s="20" t="str">
        <f>IFERROR(INDEX(صادر_وارد!$A$2:$I$1999,MATCH('كارت صنف'!$A164,صادر_وارد!$AJ$2:$AJ$500,0),7),"")</f>
        <v/>
      </c>
      <c r="I164" s="20" t="str">
        <f>IFERROR(INDEX(صادر_وارد!$A$2:$I$1999,MATCH('كارت صنف'!$A164,صادر_وارد!$AJ$2:$AJ$500,0),8),"")</f>
        <v/>
      </c>
      <c r="J164" s="20" t="str">
        <f>IFERROR(INDEX(صادر_وارد!$A$2:$I$1999,MATCH('كارت صنف'!$A164,صادر_وارد!$AJ$2:$AJ$500,0),9),"")</f>
        <v/>
      </c>
    </row>
    <row r="165" spans="1:10" ht="19.5" thickTop="1" thickBot="1">
      <c r="A165" s="11">
        <v>159</v>
      </c>
      <c r="B165" s="20" t="str">
        <f>IFERROR(INDEX(صادر_وارد!$A$2:$I$1999,MATCH('كارت صنف'!$A165,صادر_وارد!$AJ$2:$AJ$500,0),1),"")</f>
        <v/>
      </c>
      <c r="C165" s="21" t="str">
        <f>IFERROR(INDEX(صادر_وارد!$A$2:$I$1999,MATCH('كارت صنف'!$A165,صادر_وارد!$AJ$2:$AJ$500,0),2),"")</f>
        <v/>
      </c>
      <c r="D165" s="22" t="str">
        <f>IFERROR(INDEX(صادر_وارد!$A$2:$I$1999,MATCH('كارت صنف'!$A165,صادر_وارد!$AJ$2:$AJ$500,0),3),"")</f>
        <v/>
      </c>
      <c r="E165" s="22" t="str">
        <f>IFERROR(INDEX(صادر_وارد!$A$2:$I$1999,MATCH('كارت صنف'!$A165,صادر_وارد!$AJ$2:$AJ$500,0),4),"")</f>
        <v/>
      </c>
      <c r="F165" s="23" t="str">
        <f>IFERROR(INDEX(صادر_وارد!$A$2:$I$1999,MATCH('كارت صنف'!$A165,صادر_وارد!$AJ$2:$AJ$500,0),5),"")</f>
        <v/>
      </c>
      <c r="G165" s="20" t="str">
        <f>IFERROR(INDEX(صادر_وارد!$A$2:$I$1999,MATCH('كارت صنف'!$A165,صادر_وارد!$AJ$2:$AJ$500,0),6),"")</f>
        <v/>
      </c>
      <c r="H165" s="20" t="str">
        <f>IFERROR(INDEX(صادر_وارد!$A$2:$I$1999,MATCH('كارت صنف'!$A165,صادر_وارد!$AJ$2:$AJ$500,0),7),"")</f>
        <v/>
      </c>
      <c r="I165" s="20" t="str">
        <f>IFERROR(INDEX(صادر_وارد!$A$2:$I$1999,MATCH('كارت صنف'!$A165,صادر_وارد!$AJ$2:$AJ$500,0),8),"")</f>
        <v/>
      </c>
      <c r="J165" s="20" t="str">
        <f>IFERROR(INDEX(صادر_وارد!$A$2:$I$1999,MATCH('كارت صنف'!$A165,صادر_وارد!$AJ$2:$AJ$500,0),9),"")</f>
        <v/>
      </c>
    </row>
    <row r="166" spans="1:10" ht="19.5" thickTop="1" thickBot="1">
      <c r="A166" s="11">
        <v>160</v>
      </c>
      <c r="B166" s="20" t="str">
        <f>IFERROR(INDEX(صادر_وارد!$A$2:$I$1999,MATCH('كارت صنف'!$A166,صادر_وارد!$AJ$2:$AJ$500,0),1),"")</f>
        <v/>
      </c>
      <c r="C166" s="21" t="str">
        <f>IFERROR(INDEX(صادر_وارد!$A$2:$I$1999,MATCH('كارت صنف'!$A166,صادر_وارد!$AJ$2:$AJ$500,0),2),"")</f>
        <v/>
      </c>
      <c r="D166" s="22" t="str">
        <f>IFERROR(INDEX(صادر_وارد!$A$2:$I$1999,MATCH('كارت صنف'!$A166,صادر_وارد!$AJ$2:$AJ$500,0),3),"")</f>
        <v/>
      </c>
      <c r="E166" s="22" t="str">
        <f>IFERROR(INDEX(صادر_وارد!$A$2:$I$1999,MATCH('كارت صنف'!$A166,صادر_وارد!$AJ$2:$AJ$500,0),4),"")</f>
        <v/>
      </c>
      <c r="F166" s="23" t="str">
        <f>IFERROR(INDEX(صادر_وارد!$A$2:$I$1999,MATCH('كارت صنف'!$A166,صادر_وارد!$AJ$2:$AJ$500,0),5),"")</f>
        <v/>
      </c>
      <c r="G166" s="20" t="str">
        <f>IFERROR(INDEX(صادر_وارد!$A$2:$I$1999,MATCH('كارت صنف'!$A166,صادر_وارد!$AJ$2:$AJ$500,0),6),"")</f>
        <v/>
      </c>
      <c r="H166" s="20" t="str">
        <f>IFERROR(INDEX(صادر_وارد!$A$2:$I$1999,MATCH('كارت صنف'!$A166,صادر_وارد!$AJ$2:$AJ$500,0),7),"")</f>
        <v/>
      </c>
      <c r="I166" s="20" t="str">
        <f>IFERROR(INDEX(صادر_وارد!$A$2:$I$1999,MATCH('كارت صنف'!$A166,صادر_وارد!$AJ$2:$AJ$500,0),8),"")</f>
        <v/>
      </c>
      <c r="J166" s="20" t="str">
        <f>IFERROR(INDEX(صادر_وارد!$A$2:$I$1999,MATCH('كارت صنف'!$A166,صادر_وارد!$AJ$2:$AJ$500,0),9),"")</f>
        <v/>
      </c>
    </row>
    <row r="167" spans="1:10" ht="19.5" thickTop="1" thickBot="1">
      <c r="A167" s="11">
        <v>161</v>
      </c>
      <c r="B167" s="20" t="str">
        <f>IFERROR(INDEX(صادر_وارد!$A$2:$I$1999,MATCH('كارت صنف'!$A167,صادر_وارد!$AJ$2:$AJ$500,0),1),"")</f>
        <v/>
      </c>
      <c r="C167" s="21" t="str">
        <f>IFERROR(INDEX(صادر_وارد!$A$2:$I$1999,MATCH('كارت صنف'!$A167,صادر_وارد!$AJ$2:$AJ$500,0),2),"")</f>
        <v/>
      </c>
      <c r="D167" s="22" t="str">
        <f>IFERROR(INDEX(صادر_وارد!$A$2:$I$1999,MATCH('كارت صنف'!$A167,صادر_وارد!$AJ$2:$AJ$500,0),3),"")</f>
        <v/>
      </c>
      <c r="E167" s="22" t="str">
        <f>IFERROR(INDEX(صادر_وارد!$A$2:$I$1999,MATCH('كارت صنف'!$A167,صادر_وارد!$AJ$2:$AJ$500,0),4),"")</f>
        <v/>
      </c>
      <c r="F167" s="23" t="str">
        <f>IFERROR(INDEX(صادر_وارد!$A$2:$I$1999,MATCH('كارت صنف'!$A167,صادر_وارد!$AJ$2:$AJ$500,0),5),"")</f>
        <v/>
      </c>
      <c r="G167" s="20" t="str">
        <f>IFERROR(INDEX(صادر_وارد!$A$2:$I$1999,MATCH('كارت صنف'!$A167,صادر_وارد!$AJ$2:$AJ$500,0),6),"")</f>
        <v/>
      </c>
      <c r="H167" s="20" t="str">
        <f>IFERROR(INDEX(صادر_وارد!$A$2:$I$1999,MATCH('كارت صنف'!$A167,صادر_وارد!$AJ$2:$AJ$500,0),7),"")</f>
        <v/>
      </c>
      <c r="I167" s="20" t="str">
        <f>IFERROR(INDEX(صادر_وارد!$A$2:$I$1999,MATCH('كارت صنف'!$A167,صادر_وارد!$AJ$2:$AJ$500,0),8),"")</f>
        <v/>
      </c>
      <c r="J167" s="20" t="str">
        <f>IFERROR(INDEX(صادر_وارد!$A$2:$I$1999,MATCH('كارت صنف'!$A167,صادر_وارد!$AJ$2:$AJ$500,0),9),"")</f>
        <v/>
      </c>
    </row>
    <row r="168" spans="1:10" ht="19.5" thickTop="1" thickBot="1">
      <c r="A168" s="11">
        <v>162</v>
      </c>
      <c r="B168" s="20" t="str">
        <f>IFERROR(INDEX(صادر_وارد!$A$2:$I$1999,MATCH('كارت صنف'!$A168,صادر_وارد!$AJ$2:$AJ$500,0),1),"")</f>
        <v/>
      </c>
      <c r="C168" s="21" t="str">
        <f>IFERROR(INDEX(صادر_وارد!$A$2:$I$1999,MATCH('كارت صنف'!$A168,صادر_وارد!$AJ$2:$AJ$500,0),2),"")</f>
        <v/>
      </c>
      <c r="D168" s="22" t="str">
        <f>IFERROR(INDEX(صادر_وارد!$A$2:$I$1999,MATCH('كارت صنف'!$A168,صادر_وارد!$AJ$2:$AJ$500,0),3),"")</f>
        <v/>
      </c>
      <c r="E168" s="22" t="str">
        <f>IFERROR(INDEX(صادر_وارد!$A$2:$I$1999,MATCH('كارت صنف'!$A168,صادر_وارد!$AJ$2:$AJ$500,0),4),"")</f>
        <v/>
      </c>
      <c r="F168" s="23" t="str">
        <f>IFERROR(INDEX(صادر_وارد!$A$2:$I$1999,MATCH('كارت صنف'!$A168,صادر_وارد!$AJ$2:$AJ$500,0),5),"")</f>
        <v/>
      </c>
      <c r="G168" s="20" t="str">
        <f>IFERROR(INDEX(صادر_وارد!$A$2:$I$1999,MATCH('كارت صنف'!$A168,صادر_وارد!$AJ$2:$AJ$500,0),6),"")</f>
        <v/>
      </c>
      <c r="H168" s="20" t="str">
        <f>IFERROR(INDEX(صادر_وارد!$A$2:$I$1999,MATCH('كارت صنف'!$A168,صادر_وارد!$AJ$2:$AJ$500,0),7),"")</f>
        <v/>
      </c>
      <c r="I168" s="20" t="str">
        <f>IFERROR(INDEX(صادر_وارد!$A$2:$I$1999,MATCH('كارت صنف'!$A168,صادر_وارد!$AJ$2:$AJ$500,0),8),"")</f>
        <v/>
      </c>
      <c r="J168" s="20" t="str">
        <f>IFERROR(INDEX(صادر_وارد!$A$2:$I$1999,MATCH('كارت صنف'!$A168,صادر_وارد!$AJ$2:$AJ$500,0),9),"")</f>
        <v/>
      </c>
    </row>
    <row r="169" spans="1:10" ht="19.5" thickTop="1" thickBot="1">
      <c r="A169" s="11">
        <v>163</v>
      </c>
      <c r="B169" s="20" t="str">
        <f>IFERROR(INDEX(صادر_وارد!$A$2:$I$1999,MATCH('كارت صنف'!$A169,صادر_وارد!$AJ$2:$AJ$500,0),1),"")</f>
        <v/>
      </c>
      <c r="C169" s="21" t="str">
        <f>IFERROR(INDEX(صادر_وارد!$A$2:$I$1999,MATCH('كارت صنف'!$A169,صادر_وارد!$AJ$2:$AJ$500,0),2),"")</f>
        <v/>
      </c>
      <c r="D169" s="22" t="str">
        <f>IFERROR(INDEX(صادر_وارد!$A$2:$I$1999,MATCH('كارت صنف'!$A169,صادر_وارد!$AJ$2:$AJ$500,0),3),"")</f>
        <v/>
      </c>
      <c r="E169" s="22" t="str">
        <f>IFERROR(INDEX(صادر_وارد!$A$2:$I$1999,MATCH('كارت صنف'!$A169,صادر_وارد!$AJ$2:$AJ$500,0),4),"")</f>
        <v/>
      </c>
      <c r="F169" s="23" t="str">
        <f>IFERROR(INDEX(صادر_وارد!$A$2:$I$1999,MATCH('كارت صنف'!$A169,صادر_وارد!$AJ$2:$AJ$500,0),5),"")</f>
        <v/>
      </c>
      <c r="G169" s="20" t="str">
        <f>IFERROR(INDEX(صادر_وارد!$A$2:$I$1999,MATCH('كارت صنف'!$A169,صادر_وارد!$AJ$2:$AJ$500,0),6),"")</f>
        <v/>
      </c>
      <c r="H169" s="20" t="str">
        <f>IFERROR(INDEX(صادر_وارد!$A$2:$I$1999,MATCH('كارت صنف'!$A169,صادر_وارد!$AJ$2:$AJ$500,0),7),"")</f>
        <v/>
      </c>
      <c r="I169" s="20" t="str">
        <f>IFERROR(INDEX(صادر_وارد!$A$2:$I$1999,MATCH('كارت صنف'!$A169,صادر_وارد!$AJ$2:$AJ$500,0),8),"")</f>
        <v/>
      </c>
      <c r="J169" s="20" t="str">
        <f>IFERROR(INDEX(صادر_وارد!$A$2:$I$1999,MATCH('كارت صنف'!$A169,صادر_وارد!$AJ$2:$AJ$500,0),9),"")</f>
        <v/>
      </c>
    </row>
    <row r="170" spans="1:10" ht="19.5" thickTop="1" thickBot="1">
      <c r="A170" s="11">
        <v>164</v>
      </c>
      <c r="B170" s="20" t="str">
        <f>IFERROR(INDEX(صادر_وارد!$A$2:$I$1999,MATCH('كارت صنف'!$A170,صادر_وارد!$AJ$2:$AJ$500,0),1),"")</f>
        <v/>
      </c>
      <c r="C170" s="21" t="str">
        <f>IFERROR(INDEX(صادر_وارد!$A$2:$I$1999,MATCH('كارت صنف'!$A170,صادر_وارد!$AJ$2:$AJ$500,0),2),"")</f>
        <v/>
      </c>
      <c r="D170" s="22" t="str">
        <f>IFERROR(INDEX(صادر_وارد!$A$2:$I$1999,MATCH('كارت صنف'!$A170,صادر_وارد!$AJ$2:$AJ$500,0),3),"")</f>
        <v/>
      </c>
      <c r="E170" s="22" t="str">
        <f>IFERROR(INDEX(صادر_وارد!$A$2:$I$1999,MATCH('كارت صنف'!$A170,صادر_وارد!$AJ$2:$AJ$500,0),4),"")</f>
        <v/>
      </c>
      <c r="F170" s="23" t="str">
        <f>IFERROR(INDEX(صادر_وارد!$A$2:$I$1999,MATCH('كارت صنف'!$A170,صادر_وارد!$AJ$2:$AJ$500,0),5),"")</f>
        <v/>
      </c>
      <c r="G170" s="20" t="str">
        <f>IFERROR(INDEX(صادر_وارد!$A$2:$I$1999,MATCH('كارت صنف'!$A170,صادر_وارد!$AJ$2:$AJ$500,0),6),"")</f>
        <v/>
      </c>
      <c r="H170" s="20" t="str">
        <f>IFERROR(INDEX(صادر_وارد!$A$2:$I$1999,MATCH('كارت صنف'!$A170,صادر_وارد!$AJ$2:$AJ$500,0),7),"")</f>
        <v/>
      </c>
      <c r="I170" s="20" t="str">
        <f>IFERROR(INDEX(صادر_وارد!$A$2:$I$1999,MATCH('كارت صنف'!$A170,صادر_وارد!$AJ$2:$AJ$500,0),8),"")</f>
        <v/>
      </c>
      <c r="J170" s="20" t="str">
        <f>IFERROR(INDEX(صادر_وارد!$A$2:$I$1999,MATCH('كارت صنف'!$A170,صادر_وارد!$AJ$2:$AJ$500,0),9),"")</f>
        <v/>
      </c>
    </row>
    <row r="171" spans="1:10" ht="19.5" thickTop="1" thickBot="1">
      <c r="A171" s="11">
        <v>165</v>
      </c>
      <c r="B171" s="20" t="str">
        <f>IFERROR(INDEX(صادر_وارد!$A$2:$I$1999,MATCH('كارت صنف'!$A171,صادر_وارد!$AJ$2:$AJ$500,0),1),"")</f>
        <v/>
      </c>
      <c r="C171" s="21" t="str">
        <f>IFERROR(INDEX(صادر_وارد!$A$2:$I$1999,MATCH('كارت صنف'!$A171,صادر_وارد!$AJ$2:$AJ$500,0),2),"")</f>
        <v/>
      </c>
      <c r="D171" s="22" t="str">
        <f>IFERROR(INDEX(صادر_وارد!$A$2:$I$1999,MATCH('كارت صنف'!$A171,صادر_وارد!$AJ$2:$AJ$500,0),3),"")</f>
        <v/>
      </c>
      <c r="E171" s="22" t="str">
        <f>IFERROR(INDEX(صادر_وارد!$A$2:$I$1999,MATCH('كارت صنف'!$A171,صادر_وارد!$AJ$2:$AJ$500,0),4),"")</f>
        <v/>
      </c>
      <c r="F171" s="23" t="str">
        <f>IFERROR(INDEX(صادر_وارد!$A$2:$I$1999,MATCH('كارت صنف'!$A171,صادر_وارد!$AJ$2:$AJ$500,0),5),"")</f>
        <v/>
      </c>
      <c r="G171" s="20" t="str">
        <f>IFERROR(INDEX(صادر_وارد!$A$2:$I$1999,MATCH('كارت صنف'!$A171,صادر_وارد!$AJ$2:$AJ$500,0),6),"")</f>
        <v/>
      </c>
      <c r="H171" s="20" t="str">
        <f>IFERROR(INDEX(صادر_وارد!$A$2:$I$1999,MATCH('كارت صنف'!$A171,صادر_وارد!$AJ$2:$AJ$500,0),7),"")</f>
        <v/>
      </c>
      <c r="I171" s="20" t="str">
        <f>IFERROR(INDEX(صادر_وارد!$A$2:$I$1999,MATCH('كارت صنف'!$A171,صادر_وارد!$AJ$2:$AJ$500,0),8),"")</f>
        <v/>
      </c>
      <c r="J171" s="20" t="str">
        <f>IFERROR(INDEX(صادر_وارد!$A$2:$I$1999,MATCH('كارت صنف'!$A171,صادر_وارد!$AJ$2:$AJ$500,0),9),"")</f>
        <v/>
      </c>
    </row>
    <row r="172" spans="1:10" ht="19.5" thickTop="1" thickBot="1">
      <c r="A172" s="11">
        <v>166</v>
      </c>
      <c r="B172" s="20" t="str">
        <f>IFERROR(INDEX(صادر_وارد!$A$2:$I$1999,MATCH('كارت صنف'!$A172,صادر_وارد!$AJ$2:$AJ$500,0),1),"")</f>
        <v/>
      </c>
      <c r="C172" s="21" t="str">
        <f>IFERROR(INDEX(صادر_وارد!$A$2:$I$1999,MATCH('كارت صنف'!$A172,صادر_وارد!$AJ$2:$AJ$500,0),2),"")</f>
        <v/>
      </c>
      <c r="D172" s="22" t="str">
        <f>IFERROR(INDEX(صادر_وارد!$A$2:$I$1999,MATCH('كارت صنف'!$A172,صادر_وارد!$AJ$2:$AJ$500,0),3),"")</f>
        <v/>
      </c>
      <c r="E172" s="22" t="str">
        <f>IFERROR(INDEX(صادر_وارد!$A$2:$I$1999,MATCH('كارت صنف'!$A172,صادر_وارد!$AJ$2:$AJ$500,0),4),"")</f>
        <v/>
      </c>
      <c r="F172" s="23" t="str">
        <f>IFERROR(INDEX(صادر_وارد!$A$2:$I$1999,MATCH('كارت صنف'!$A172,صادر_وارد!$AJ$2:$AJ$500,0),5),"")</f>
        <v/>
      </c>
      <c r="G172" s="20" t="str">
        <f>IFERROR(INDEX(صادر_وارد!$A$2:$I$1999,MATCH('كارت صنف'!$A172,صادر_وارد!$AJ$2:$AJ$500,0),6),"")</f>
        <v/>
      </c>
      <c r="H172" s="20" t="str">
        <f>IFERROR(INDEX(صادر_وارد!$A$2:$I$1999,MATCH('كارت صنف'!$A172,صادر_وارد!$AJ$2:$AJ$500,0),7),"")</f>
        <v/>
      </c>
      <c r="I172" s="20" t="str">
        <f>IFERROR(INDEX(صادر_وارد!$A$2:$I$1999,MATCH('كارت صنف'!$A172,صادر_وارد!$AJ$2:$AJ$500,0),8),"")</f>
        <v/>
      </c>
      <c r="J172" s="20" t="str">
        <f>IFERROR(INDEX(صادر_وارد!$A$2:$I$1999,MATCH('كارت صنف'!$A172,صادر_وارد!$AJ$2:$AJ$500,0),9),"")</f>
        <v/>
      </c>
    </row>
    <row r="173" spans="1:10" ht="19.5" thickTop="1" thickBot="1">
      <c r="A173" s="11">
        <v>167</v>
      </c>
      <c r="B173" s="20" t="str">
        <f>IFERROR(INDEX(صادر_وارد!$A$2:$I$1999,MATCH('كارت صنف'!$A173,صادر_وارد!$AJ$2:$AJ$500,0),1),"")</f>
        <v/>
      </c>
      <c r="C173" s="21" t="str">
        <f>IFERROR(INDEX(صادر_وارد!$A$2:$I$1999,MATCH('كارت صنف'!$A173,صادر_وارد!$AJ$2:$AJ$500,0),2),"")</f>
        <v/>
      </c>
      <c r="D173" s="22" t="str">
        <f>IFERROR(INDEX(صادر_وارد!$A$2:$I$1999,MATCH('كارت صنف'!$A173,صادر_وارد!$AJ$2:$AJ$500,0),3),"")</f>
        <v/>
      </c>
      <c r="E173" s="22" t="str">
        <f>IFERROR(INDEX(صادر_وارد!$A$2:$I$1999,MATCH('كارت صنف'!$A173,صادر_وارد!$AJ$2:$AJ$500,0),4),"")</f>
        <v/>
      </c>
      <c r="F173" s="23" t="str">
        <f>IFERROR(INDEX(صادر_وارد!$A$2:$I$1999,MATCH('كارت صنف'!$A173,صادر_وارد!$AJ$2:$AJ$500,0),5),"")</f>
        <v/>
      </c>
      <c r="G173" s="20" t="str">
        <f>IFERROR(INDEX(صادر_وارد!$A$2:$I$1999,MATCH('كارت صنف'!$A173,صادر_وارد!$AJ$2:$AJ$500,0),6),"")</f>
        <v/>
      </c>
      <c r="H173" s="20" t="str">
        <f>IFERROR(INDEX(صادر_وارد!$A$2:$I$1999,MATCH('كارت صنف'!$A173,صادر_وارد!$AJ$2:$AJ$500,0),7),"")</f>
        <v/>
      </c>
      <c r="I173" s="20" t="str">
        <f>IFERROR(INDEX(صادر_وارد!$A$2:$I$1999,MATCH('كارت صنف'!$A173,صادر_وارد!$AJ$2:$AJ$500,0),8),"")</f>
        <v/>
      </c>
      <c r="J173" s="20" t="str">
        <f>IFERROR(INDEX(صادر_وارد!$A$2:$I$1999,MATCH('كارت صنف'!$A173,صادر_وارد!$AJ$2:$AJ$500,0),9),"")</f>
        <v/>
      </c>
    </row>
    <row r="174" spans="1:10" ht="19.5" thickTop="1" thickBot="1">
      <c r="A174" s="11">
        <v>168</v>
      </c>
      <c r="B174" s="20" t="str">
        <f>IFERROR(INDEX(صادر_وارد!$A$2:$I$1999,MATCH('كارت صنف'!$A174,صادر_وارد!$AJ$2:$AJ$500,0),1),"")</f>
        <v/>
      </c>
      <c r="C174" s="21" t="str">
        <f>IFERROR(INDEX(صادر_وارد!$A$2:$I$1999,MATCH('كارت صنف'!$A174,صادر_وارد!$AJ$2:$AJ$500,0),2),"")</f>
        <v/>
      </c>
      <c r="D174" s="22" t="str">
        <f>IFERROR(INDEX(صادر_وارد!$A$2:$I$1999,MATCH('كارت صنف'!$A174,صادر_وارد!$AJ$2:$AJ$500,0),3),"")</f>
        <v/>
      </c>
      <c r="E174" s="22" t="str">
        <f>IFERROR(INDEX(صادر_وارد!$A$2:$I$1999,MATCH('كارت صنف'!$A174,صادر_وارد!$AJ$2:$AJ$500,0),4),"")</f>
        <v/>
      </c>
      <c r="F174" s="23" t="str">
        <f>IFERROR(INDEX(صادر_وارد!$A$2:$I$1999,MATCH('كارت صنف'!$A174,صادر_وارد!$AJ$2:$AJ$500,0),5),"")</f>
        <v/>
      </c>
      <c r="G174" s="20" t="str">
        <f>IFERROR(INDEX(صادر_وارد!$A$2:$I$1999,MATCH('كارت صنف'!$A174,صادر_وارد!$AJ$2:$AJ$500,0),6),"")</f>
        <v/>
      </c>
      <c r="H174" s="20" t="str">
        <f>IFERROR(INDEX(صادر_وارد!$A$2:$I$1999,MATCH('كارت صنف'!$A174,صادر_وارد!$AJ$2:$AJ$500,0),7),"")</f>
        <v/>
      </c>
      <c r="I174" s="20" t="str">
        <f>IFERROR(INDEX(صادر_وارد!$A$2:$I$1999,MATCH('كارت صنف'!$A174,صادر_وارد!$AJ$2:$AJ$500,0),8),"")</f>
        <v/>
      </c>
      <c r="J174" s="20" t="str">
        <f>IFERROR(INDEX(صادر_وارد!$A$2:$I$1999,MATCH('كارت صنف'!$A174,صادر_وارد!$AJ$2:$AJ$500,0),9),"")</f>
        <v/>
      </c>
    </row>
    <row r="175" spans="1:10" ht="19.5" thickTop="1" thickBot="1">
      <c r="A175" s="11">
        <v>169</v>
      </c>
      <c r="B175" s="20" t="str">
        <f>IFERROR(INDEX(صادر_وارد!$A$2:$I$1999,MATCH('كارت صنف'!$A175,صادر_وارد!$AJ$2:$AJ$500,0),1),"")</f>
        <v/>
      </c>
      <c r="C175" s="21" t="str">
        <f>IFERROR(INDEX(صادر_وارد!$A$2:$I$1999,MATCH('كارت صنف'!$A175,صادر_وارد!$AJ$2:$AJ$500,0),2),"")</f>
        <v/>
      </c>
      <c r="D175" s="22" t="str">
        <f>IFERROR(INDEX(صادر_وارد!$A$2:$I$1999,MATCH('كارت صنف'!$A175,صادر_وارد!$AJ$2:$AJ$500,0),3),"")</f>
        <v/>
      </c>
      <c r="E175" s="22" t="str">
        <f>IFERROR(INDEX(صادر_وارد!$A$2:$I$1999,MATCH('كارت صنف'!$A175,صادر_وارد!$AJ$2:$AJ$500,0),4),"")</f>
        <v/>
      </c>
      <c r="F175" s="23" t="str">
        <f>IFERROR(INDEX(صادر_وارد!$A$2:$I$1999,MATCH('كارت صنف'!$A175,صادر_وارد!$AJ$2:$AJ$500,0),5),"")</f>
        <v/>
      </c>
      <c r="G175" s="20" t="str">
        <f>IFERROR(INDEX(صادر_وارد!$A$2:$I$1999,MATCH('كارت صنف'!$A175,صادر_وارد!$AJ$2:$AJ$500,0),6),"")</f>
        <v/>
      </c>
      <c r="H175" s="20" t="str">
        <f>IFERROR(INDEX(صادر_وارد!$A$2:$I$1999,MATCH('كارت صنف'!$A175,صادر_وارد!$AJ$2:$AJ$500,0),7),"")</f>
        <v/>
      </c>
      <c r="I175" s="20" t="str">
        <f>IFERROR(INDEX(صادر_وارد!$A$2:$I$1999,MATCH('كارت صنف'!$A175,صادر_وارد!$AJ$2:$AJ$500,0),8),"")</f>
        <v/>
      </c>
      <c r="J175" s="20" t="str">
        <f>IFERROR(INDEX(صادر_وارد!$A$2:$I$1999,MATCH('كارت صنف'!$A175,صادر_وارد!$AJ$2:$AJ$500,0),9),"")</f>
        <v/>
      </c>
    </row>
    <row r="176" spans="1:10" ht="19.5" thickTop="1" thickBot="1">
      <c r="A176" s="11">
        <v>170</v>
      </c>
      <c r="B176" s="20" t="str">
        <f>IFERROR(INDEX(صادر_وارد!$A$2:$I$1999,MATCH('كارت صنف'!$A176,صادر_وارد!$AJ$2:$AJ$500,0),1),"")</f>
        <v/>
      </c>
      <c r="C176" s="21" t="str">
        <f>IFERROR(INDEX(صادر_وارد!$A$2:$I$1999,MATCH('كارت صنف'!$A176,صادر_وارد!$AJ$2:$AJ$500,0),2),"")</f>
        <v/>
      </c>
      <c r="D176" s="22" t="str">
        <f>IFERROR(INDEX(صادر_وارد!$A$2:$I$1999,MATCH('كارت صنف'!$A176,صادر_وارد!$AJ$2:$AJ$500,0),3),"")</f>
        <v/>
      </c>
      <c r="E176" s="22" t="str">
        <f>IFERROR(INDEX(صادر_وارد!$A$2:$I$1999,MATCH('كارت صنف'!$A176,صادر_وارد!$AJ$2:$AJ$500,0),4),"")</f>
        <v/>
      </c>
      <c r="F176" s="23" t="str">
        <f>IFERROR(INDEX(صادر_وارد!$A$2:$I$1999,MATCH('كارت صنف'!$A176,صادر_وارد!$AJ$2:$AJ$500,0),5),"")</f>
        <v/>
      </c>
      <c r="G176" s="20" t="str">
        <f>IFERROR(INDEX(صادر_وارد!$A$2:$I$1999,MATCH('كارت صنف'!$A176,صادر_وارد!$AJ$2:$AJ$500,0),6),"")</f>
        <v/>
      </c>
      <c r="H176" s="20" t="str">
        <f>IFERROR(INDEX(صادر_وارد!$A$2:$I$1999,MATCH('كارت صنف'!$A176,صادر_وارد!$AJ$2:$AJ$500,0),7),"")</f>
        <v/>
      </c>
      <c r="I176" s="20" t="str">
        <f>IFERROR(INDEX(صادر_وارد!$A$2:$I$1999,MATCH('كارت صنف'!$A176,صادر_وارد!$AJ$2:$AJ$500,0),8),"")</f>
        <v/>
      </c>
      <c r="J176" s="20" t="str">
        <f>IFERROR(INDEX(صادر_وارد!$A$2:$I$1999,MATCH('كارت صنف'!$A176,صادر_وارد!$AJ$2:$AJ$500,0),9),"")</f>
        <v/>
      </c>
    </row>
    <row r="177" spans="1:10" ht="19.5" thickTop="1" thickBot="1">
      <c r="A177" s="11">
        <v>171</v>
      </c>
      <c r="B177" s="20" t="str">
        <f>IFERROR(INDEX(صادر_وارد!$A$2:$I$1999,MATCH('كارت صنف'!$A177,صادر_وارد!$AJ$2:$AJ$500,0),1),"")</f>
        <v/>
      </c>
      <c r="C177" s="21" t="str">
        <f>IFERROR(INDEX(صادر_وارد!$A$2:$I$1999,MATCH('كارت صنف'!$A177,صادر_وارد!$AJ$2:$AJ$500,0),2),"")</f>
        <v/>
      </c>
      <c r="D177" s="22" t="str">
        <f>IFERROR(INDEX(صادر_وارد!$A$2:$I$1999,MATCH('كارت صنف'!$A177,صادر_وارد!$AJ$2:$AJ$500,0),3),"")</f>
        <v/>
      </c>
      <c r="E177" s="22" t="str">
        <f>IFERROR(INDEX(صادر_وارد!$A$2:$I$1999,MATCH('كارت صنف'!$A177,صادر_وارد!$AJ$2:$AJ$500,0),4),"")</f>
        <v/>
      </c>
      <c r="F177" s="23" t="str">
        <f>IFERROR(INDEX(صادر_وارد!$A$2:$I$1999,MATCH('كارت صنف'!$A177,صادر_وارد!$AJ$2:$AJ$500,0),5),"")</f>
        <v/>
      </c>
      <c r="G177" s="20" t="str">
        <f>IFERROR(INDEX(صادر_وارد!$A$2:$I$1999,MATCH('كارت صنف'!$A177,صادر_وارد!$AJ$2:$AJ$500,0),6),"")</f>
        <v/>
      </c>
      <c r="H177" s="20" t="str">
        <f>IFERROR(INDEX(صادر_وارد!$A$2:$I$1999,MATCH('كارت صنف'!$A177,صادر_وارد!$AJ$2:$AJ$500,0),7),"")</f>
        <v/>
      </c>
      <c r="I177" s="20" t="str">
        <f>IFERROR(INDEX(صادر_وارد!$A$2:$I$1999,MATCH('كارت صنف'!$A177,صادر_وارد!$AJ$2:$AJ$500,0),8),"")</f>
        <v/>
      </c>
      <c r="J177" s="20" t="str">
        <f>IFERROR(INDEX(صادر_وارد!$A$2:$I$1999,MATCH('كارت صنف'!$A177,صادر_وارد!$AJ$2:$AJ$500,0),9),"")</f>
        <v/>
      </c>
    </row>
    <row r="178" spans="1:10" ht="19.5" thickTop="1" thickBot="1">
      <c r="A178" s="11">
        <v>172</v>
      </c>
      <c r="B178" s="20" t="str">
        <f>IFERROR(INDEX(صادر_وارد!$A$2:$I$1999,MATCH('كارت صنف'!$A178,صادر_وارد!$AJ$2:$AJ$500,0),1),"")</f>
        <v/>
      </c>
      <c r="C178" s="21" t="str">
        <f>IFERROR(INDEX(صادر_وارد!$A$2:$I$1999,MATCH('كارت صنف'!$A178,صادر_وارد!$AJ$2:$AJ$500,0),2),"")</f>
        <v/>
      </c>
      <c r="D178" s="22" t="str">
        <f>IFERROR(INDEX(صادر_وارد!$A$2:$I$1999,MATCH('كارت صنف'!$A178,صادر_وارد!$AJ$2:$AJ$500,0),3),"")</f>
        <v/>
      </c>
      <c r="E178" s="22" t="str">
        <f>IFERROR(INDEX(صادر_وارد!$A$2:$I$1999,MATCH('كارت صنف'!$A178,صادر_وارد!$AJ$2:$AJ$500,0),4),"")</f>
        <v/>
      </c>
      <c r="F178" s="23" t="str">
        <f>IFERROR(INDEX(صادر_وارد!$A$2:$I$1999,MATCH('كارت صنف'!$A178,صادر_وارد!$AJ$2:$AJ$500,0),5),"")</f>
        <v/>
      </c>
      <c r="G178" s="20" t="str">
        <f>IFERROR(INDEX(صادر_وارد!$A$2:$I$1999,MATCH('كارت صنف'!$A178,صادر_وارد!$AJ$2:$AJ$500,0),6),"")</f>
        <v/>
      </c>
      <c r="H178" s="20" t="str">
        <f>IFERROR(INDEX(صادر_وارد!$A$2:$I$1999,MATCH('كارت صنف'!$A178,صادر_وارد!$AJ$2:$AJ$500,0),7),"")</f>
        <v/>
      </c>
      <c r="I178" s="20" t="str">
        <f>IFERROR(INDEX(صادر_وارد!$A$2:$I$1999,MATCH('كارت صنف'!$A178,صادر_وارد!$AJ$2:$AJ$500,0),8),"")</f>
        <v/>
      </c>
      <c r="J178" s="20" t="str">
        <f>IFERROR(INDEX(صادر_وارد!$A$2:$I$1999,MATCH('كارت صنف'!$A178,صادر_وارد!$AJ$2:$AJ$500,0),9),"")</f>
        <v/>
      </c>
    </row>
    <row r="179" spans="1:10" ht="19.5" thickTop="1" thickBot="1">
      <c r="A179" s="11">
        <v>173</v>
      </c>
      <c r="B179" s="20" t="str">
        <f>IFERROR(INDEX(صادر_وارد!$A$2:$I$1999,MATCH('كارت صنف'!$A179,صادر_وارد!$AJ$2:$AJ$500,0),1),"")</f>
        <v/>
      </c>
      <c r="C179" s="21" t="str">
        <f>IFERROR(INDEX(صادر_وارد!$A$2:$I$1999,MATCH('كارت صنف'!$A179,صادر_وارد!$AJ$2:$AJ$500,0),2),"")</f>
        <v/>
      </c>
      <c r="D179" s="22" t="str">
        <f>IFERROR(INDEX(صادر_وارد!$A$2:$I$1999,MATCH('كارت صنف'!$A179,صادر_وارد!$AJ$2:$AJ$500,0),3),"")</f>
        <v/>
      </c>
      <c r="E179" s="22" t="str">
        <f>IFERROR(INDEX(صادر_وارد!$A$2:$I$1999,MATCH('كارت صنف'!$A179,صادر_وارد!$AJ$2:$AJ$500,0),4),"")</f>
        <v/>
      </c>
      <c r="F179" s="23" t="str">
        <f>IFERROR(INDEX(صادر_وارد!$A$2:$I$1999,MATCH('كارت صنف'!$A179,صادر_وارد!$AJ$2:$AJ$500,0),5),"")</f>
        <v/>
      </c>
      <c r="G179" s="20" t="str">
        <f>IFERROR(INDEX(صادر_وارد!$A$2:$I$1999,MATCH('كارت صنف'!$A179,صادر_وارد!$AJ$2:$AJ$500,0),6),"")</f>
        <v/>
      </c>
      <c r="H179" s="20" t="str">
        <f>IFERROR(INDEX(صادر_وارد!$A$2:$I$1999,MATCH('كارت صنف'!$A179,صادر_وارد!$AJ$2:$AJ$500,0),7),"")</f>
        <v/>
      </c>
      <c r="I179" s="20" t="str">
        <f>IFERROR(INDEX(صادر_وارد!$A$2:$I$1999,MATCH('كارت صنف'!$A179,صادر_وارد!$AJ$2:$AJ$500,0),8),"")</f>
        <v/>
      </c>
      <c r="J179" s="20" t="str">
        <f>IFERROR(INDEX(صادر_وارد!$A$2:$I$1999,MATCH('كارت صنف'!$A179,صادر_وارد!$AJ$2:$AJ$500,0),9),"")</f>
        <v/>
      </c>
    </row>
    <row r="180" spans="1:10" ht="19.5" thickTop="1" thickBot="1">
      <c r="A180" s="11">
        <v>174</v>
      </c>
      <c r="B180" s="20" t="str">
        <f>IFERROR(INDEX(صادر_وارد!$A$2:$I$1999,MATCH('كارت صنف'!$A180,صادر_وارد!$AJ$2:$AJ$500,0),1),"")</f>
        <v/>
      </c>
      <c r="C180" s="21" t="str">
        <f>IFERROR(INDEX(صادر_وارد!$A$2:$I$1999,MATCH('كارت صنف'!$A180,صادر_وارد!$AJ$2:$AJ$500,0),2),"")</f>
        <v/>
      </c>
      <c r="D180" s="22" t="str">
        <f>IFERROR(INDEX(صادر_وارد!$A$2:$I$1999,MATCH('كارت صنف'!$A180,صادر_وارد!$AJ$2:$AJ$500,0),3),"")</f>
        <v/>
      </c>
      <c r="E180" s="22" t="str">
        <f>IFERROR(INDEX(صادر_وارد!$A$2:$I$1999,MATCH('كارت صنف'!$A180,صادر_وارد!$AJ$2:$AJ$500,0),4),"")</f>
        <v/>
      </c>
      <c r="F180" s="23" t="str">
        <f>IFERROR(INDEX(صادر_وارد!$A$2:$I$1999,MATCH('كارت صنف'!$A180,صادر_وارد!$AJ$2:$AJ$500,0),5),"")</f>
        <v/>
      </c>
      <c r="G180" s="20" t="str">
        <f>IFERROR(INDEX(صادر_وارد!$A$2:$I$1999,MATCH('كارت صنف'!$A180,صادر_وارد!$AJ$2:$AJ$500,0),6),"")</f>
        <v/>
      </c>
      <c r="H180" s="20" t="str">
        <f>IFERROR(INDEX(صادر_وارد!$A$2:$I$1999,MATCH('كارت صنف'!$A180,صادر_وارد!$AJ$2:$AJ$500,0),7),"")</f>
        <v/>
      </c>
      <c r="I180" s="20" t="str">
        <f>IFERROR(INDEX(صادر_وارد!$A$2:$I$1999,MATCH('كارت صنف'!$A180,صادر_وارد!$AJ$2:$AJ$500,0),8),"")</f>
        <v/>
      </c>
      <c r="J180" s="20" t="str">
        <f>IFERROR(INDEX(صادر_وارد!$A$2:$I$1999,MATCH('كارت صنف'!$A180,صادر_وارد!$AJ$2:$AJ$500,0),9),"")</f>
        <v/>
      </c>
    </row>
    <row r="181" spans="1:10" ht="19.5" thickTop="1" thickBot="1">
      <c r="A181" s="11">
        <v>175</v>
      </c>
      <c r="B181" s="20" t="str">
        <f>IFERROR(INDEX(صادر_وارد!$A$2:$I$1999,MATCH('كارت صنف'!$A181,صادر_وارد!$AJ$2:$AJ$500,0),1),"")</f>
        <v/>
      </c>
      <c r="C181" s="21" t="str">
        <f>IFERROR(INDEX(صادر_وارد!$A$2:$I$1999,MATCH('كارت صنف'!$A181,صادر_وارد!$AJ$2:$AJ$500,0),2),"")</f>
        <v/>
      </c>
      <c r="D181" s="22" t="str">
        <f>IFERROR(INDEX(صادر_وارد!$A$2:$I$1999,MATCH('كارت صنف'!$A181,صادر_وارد!$AJ$2:$AJ$500,0),3),"")</f>
        <v/>
      </c>
      <c r="E181" s="22" t="str">
        <f>IFERROR(INDEX(صادر_وارد!$A$2:$I$1999,MATCH('كارت صنف'!$A181,صادر_وارد!$AJ$2:$AJ$500,0),4),"")</f>
        <v/>
      </c>
      <c r="F181" s="23" t="str">
        <f>IFERROR(INDEX(صادر_وارد!$A$2:$I$1999,MATCH('كارت صنف'!$A181,صادر_وارد!$AJ$2:$AJ$500,0),5),"")</f>
        <v/>
      </c>
      <c r="G181" s="20" t="str">
        <f>IFERROR(INDEX(صادر_وارد!$A$2:$I$1999,MATCH('كارت صنف'!$A181,صادر_وارد!$AJ$2:$AJ$500,0),6),"")</f>
        <v/>
      </c>
      <c r="H181" s="20" t="str">
        <f>IFERROR(INDEX(صادر_وارد!$A$2:$I$1999,MATCH('كارت صنف'!$A181,صادر_وارد!$AJ$2:$AJ$500,0),7),"")</f>
        <v/>
      </c>
      <c r="I181" s="20" t="str">
        <f>IFERROR(INDEX(صادر_وارد!$A$2:$I$1999,MATCH('كارت صنف'!$A181,صادر_وارد!$AJ$2:$AJ$500,0),8),"")</f>
        <v/>
      </c>
      <c r="J181" s="20" t="str">
        <f>IFERROR(INDEX(صادر_وارد!$A$2:$I$1999,MATCH('كارت صنف'!$A181,صادر_وارد!$AJ$2:$AJ$500,0),9),"")</f>
        <v/>
      </c>
    </row>
    <row r="182" spans="1:10" ht="19.5" thickTop="1" thickBot="1">
      <c r="A182" s="11">
        <v>176</v>
      </c>
      <c r="B182" s="20" t="str">
        <f>IFERROR(INDEX(صادر_وارد!$A$2:$I$1999,MATCH('كارت صنف'!$A182,صادر_وارد!$AJ$2:$AJ$500,0),1),"")</f>
        <v/>
      </c>
      <c r="C182" s="21" t="str">
        <f>IFERROR(INDEX(صادر_وارد!$A$2:$I$1999,MATCH('كارت صنف'!$A182,صادر_وارد!$AJ$2:$AJ$500,0),2),"")</f>
        <v/>
      </c>
      <c r="D182" s="22" t="str">
        <f>IFERROR(INDEX(صادر_وارد!$A$2:$I$1999,MATCH('كارت صنف'!$A182,صادر_وارد!$AJ$2:$AJ$500,0),3),"")</f>
        <v/>
      </c>
      <c r="E182" s="22" t="str">
        <f>IFERROR(INDEX(صادر_وارد!$A$2:$I$1999,MATCH('كارت صنف'!$A182,صادر_وارد!$AJ$2:$AJ$500,0),4),"")</f>
        <v/>
      </c>
      <c r="F182" s="23" t="str">
        <f>IFERROR(INDEX(صادر_وارد!$A$2:$I$1999,MATCH('كارت صنف'!$A182,صادر_وارد!$AJ$2:$AJ$500,0),5),"")</f>
        <v/>
      </c>
      <c r="G182" s="20" t="str">
        <f>IFERROR(INDEX(صادر_وارد!$A$2:$I$1999,MATCH('كارت صنف'!$A182,صادر_وارد!$AJ$2:$AJ$500,0),6),"")</f>
        <v/>
      </c>
      <c r="H182" s="20" t="str">
        <f>IFERROR(INDEX(صادر_وارد!$A$2:$I$1999,MATCH('كارت صنف'!$A182,صادر_وارد!$AJ$2:$AJ$500,0),7),"")</f>
        <v/>
      </c>
      <c r="I182" s="20" t="str">
        <f>IFERROR(INDEX(صادر_وارد!$A$2:$I$1999,MATCH('كارت صنف'!$A182,صادر_وارد!$AJ$2:$AJ$500,0),8),"")</f>
        <v/>
      </c>
      <c r="J182" s="20" t="str">
        <f>IFERROR(INDEX(صادر_وارد!$A$2:$I$1999,MATCH('كارت صنف'!$A182,صادر_وارد!$AJ$2:$AJ$500,0),9),"")</f>
        <v/>
      </c>
    </row>
    <row r="183" spans="1:10" ht="19.5" thickTop="1" thickBot="1">
      <c r="A183" s="11">
        <v>177</v>
      </c>
      <c r="B183" s="20" t="str">
        <f>IFERROR(INDEX(صادر_وارد!$A$2:$I$1999,MATCH('كارت صنف'!$A183,صادر_وارد!$AJ$2:$AJ$500,0),1),"")</f>
        <v/>
      </c>
      <c r="C183" s="21" t="str">
        <f>IFERROR(INDEX(صادر_وارد!$A$2:$I$1999,MATCH('كارت صنف'!$A183,صادر_وارد!$AJ$2:$AJ$500,0),2),"")</f>
        <v/>
      </c>
      <c r="D183" s="22" t="str">
        <f>IFERROR(INDEX(صادر_وارد!$A$2:$I$1999,MATCH('كارت صنف'!$A183,صادر_وارد!$AJ$2:$AJ$500,0),3),"")</f>
        <v/>
      </c>
      <c r="E183" s="22" t="str">
        <f>IFERROR(INDEX(صادر_وارد!$A$2:$I$1999,MATCH('كارت صنف'!$A183,صادر_وارد!$AJ$2:$AJ$500,0),4),"")</f>
        <v/>
      </c>
      <c r="F183" s="23" t="str">
        <f>IFERROR(INDEX(صادر_وارد!$A$2:$I$1999,MATCH('كارت صنف'!$A183,صادر_وارد!$AJ$2:$AJ$500,0),5),"")</f>
        <v/>
      </c>
      <c r="G183" s="20" t="str">
        <f>IFERROR(INDEX(صادر_وارد!$A$2:$I$1999,MATCH('كارت صنف'!$A183,صادر_وارد!$AJ$2:$AJ$500,0),6),"")</f>
        <v/>
      </c>
      <c r="H183" s="20" t="str">
        <f>IFERROR(INDEX(صادر_وارد!$A$2:$I$1999,MATCH('كارت صنف'!$A183,صادر_وارد!$AJ$2:$AJ$500,0),7),"")</f>
        <v/>
      </c>
      <c r="I183" s="20" t="str">
        <f>IFERROR(INDEX(صادر_وارد!$A$2:$I$1999,MATCH('كارت صنف'!$A183,صادر_وارد!$AJ$2:$AJ$500,0),8),"")</f>
        <v/>
      </c>
      <c r="J183" s="20" t="str">
        <f>IFERROR(INDEX(صادر_وارد!$A$2:$I$1999,MATCH('كارت صنف'!$A183,صادر_وارد!$AJ$2:$AJ$500,0),9),"")</f>
        <v/>
      </c>
    </row>
    <row r="184" spans="1:10" ht="19.5" thickTop="1" thickBot="1">
      <c r="A184" s="11">
        <v>178</v>
      </c>
      <c r="B184" s="20" t="str">
        <f>IFERROR(INDEX(صادر_وارد!$A$2:$I$1999,MATCH('كارت صنف'!$A184,صادر_وارد!$AJ$2:$AJ$500,0),1),"")</f>
        <v/>
      </c>
      <c r="C184" s="21" t="str">
        <f>IFERROR(INDEX(صادر_وارد!$A$2:$I$1999,MATCH('كارت صنف'!$A184,صادر_وارد!$AJ$2:$AJ$500,0),2),"")</f>
        <v/>
      </c>
      <c r="D184" s="22" t="str">
        <f>IFERROR(INDEX(صادر_وارد!$A$2:$I$1999,MATCH('كارت صنف'!$A184,صادر_وارد!$AJ$2:$AJ$500,0),3),"")</f>
        <v/>
      </c>
      <c r="E184" s="22" t="str">
        <f>IFERROR(INDEX(صادر_وارد!$A$2:$I$1999,MATCH('كارت صنف'!$A184,صادر_وارد!$AJ$2:$AJ$500,0),4),"")</f>
        <v/>
      </c>
      <c r="F184" s="23" t="str">
        <f>IFERROR(INDEX(صادر_وارد!$A$2:$I$1999,MATCH('كارت صنف'!$A184,صادر_وارد!$AJ$2:$AJ$500,0),5),"")</f>
        <v/>
      </c>
      <c r="G184" s="20" t="str">
        <f>IFERROR(INDEX(صادر_وارد!$A$2:$I$1999,MATCH('كارت صنف'!$A184,صادر_وارد!$AJ$2:$AJ$500,0),6),"")</f>
        <v/>
      </c>
      <c r="H184" s="20" t="str">
        <f>IFERROR(INDEX(صادر_وارد!$A$2:$I$1999,MATCH('كارت صنف'!$A184,صادر_وارد!$AJ$2:$AJ$500,0),7),"")</f>
        <v/>
      </c>
      <c r="I184" s="20" t="str">
        <f>IFERROR(INDEX(صادر_وارد!$A$2:$I$1999,MATCH('كارت صنف'!$A184,صادر_وارد!$AJ$2:$AJ$500,0),8),"")</f>
        <v/>
      </c>
      <c r="J184" s="20" t="str">
        <f>IFERROR(INDEX(صادر_وارد!$A$2:$I$1999,MATCH('كارت صنف'!$A184,صادر_وارد!$AJ$2:$AJ$500,0),9),"")</f>
        <v/>
      </c>
    </row>
    <row r="185" spans="1:10" ht="19.5" thickTop="1" thickBot="1">
      <c r="A185" s="11">
        <v>179</v>
      </c>
      <c r="B185" s="20" t="str">
        <f>IFERROR(INDEX(صادر_وارد!$A$2:$I$1999,MATCH('كارت صنف'!$A185,صادر_وارد!$AJ$2:$AJ$500,0),1),"")</f>
        <v/>
      </c>
      <c r="C185" s="21" t="str">
        <f>IFERROR(INDEX(صادر_وارد!$A$2:$I$1999,MATCH('كارت صنف'!$A185,صادر_وارد!$AJ$2:$AJ$500,0),2),"")</f>
        <v/>
      </c>
      <c r="D185" s="22" t="str">
        <f>IFERROR(INDEX(صادر_وارد!$A$2:$I$1999,MATCH('كارت صنف'!$A185,صادر_وارد!$AJ$2:$AJ$500,0),3),"")</f>
        <v/>
      </c>
      <c r="E185" s="22" t="str">
        <f>IFERROR(INDEX(صادر_وارد!$A$2:$I$1999,MATCH('كارت صنف'!$A185,صادر_وارد!$AJ$2:$AJ$500,0),4),"")</f>
        <v/>
      </c>
      <c r="F185" s="23" t="str">
        <f>IFERROR(INDEX(صادر_وارد!$A$2:$I$1999,MATCH('كارت صنف'!$A185,صادر_وارد!$AJ$2:$AJ$500,0),5),"")</f>
        <v/>
      </c>
      <c r="G185" s="20" t="str">
        <f>IFERROR(INDEX(صادر_وارد!$A$2:$I$1999,MATCH('كارت صنف'!$A185,صادر_وارد!$AJ$2:$AJ$500,0),6),"")</f>
        <v/>
      </c>
      <c r="H185" s="20" t="str">
        <f>IFERROR(INDEX(صادر_وارد!$A$2:$I$1999,MATCH('كارت صنف'!$A185,صادر_وارد!$AJ$2:$AJ$500,0),7),"")</f>
        <v/>
      </c>
      <c r="I185" s="20" t="str">
        <f>IFERROR(INDEX(صادر_وارد!$A$2:$I$1999,MATCH('كارت صنف'!$A185,صادر_وارد!$AJ$2:$AJ$500,0),8),"")</f>
        <v/>
      </c>
      <c r="J185" s="20" t="str">
        <f>IFERROR(INDEX(صادر_وارد!$A$2:$I$1999,MATCH('كارت صنف'!$A185,صادر_وارد!$AJ$2:$AJ$500,0),9),"")</f>
        <v/>
      </c>
    </row>
    <row r="186" spans="1:10" ht="19.5" thickTop="1" thickBot="1">
      <c r="A186" s="11">
        <v>180</v>
      </c>
      <c r="B186" s="20" t="str">
        <f>IFERROR(INDEX(صادر_وارد!$A$2:$I$1999,MATCH('كارت صنف'!$A186,صادر_وارد!$AJ$2:$AJ$500,0),1),"")</f>
        <v/>
      </c>
      <c r="C186" s="21" t="str">
        <f>IFERROR(INDEX(صادر_وارد!$A$2:$I$1999,MATCH('كارت صنف'!$A186,صادر_وارد!$AJ$2:$AJ$500,0),2),"")</f>
        <v/>
      </c>
      <c r="D186" s="22" t="str">
        <f>IFERROR(INDEX(صادر_وارد!$A$2:$I$1999,MATCH('كارت صنف'!$A186,صادر_وارد!$AJ$2:$AJ$500,0),3),"")</f>
        <v/>
      </c>
      <c r="E186" s="22" t="str">
        <f>IFERROR(INDEX(صادر_وارد!$A$2:$I$1999,MATCH('كارت صنف'!$A186,صادر_وارد!$AJ$2:$AJ$500,0),4),"")</f>
        <v/>
      </c>
      <c r="F186" s="23" t="str">
        <f>IFERROR(INDEX(صادر_وارد!$A$2:$I$1999,MATCH('كارت صنف'!$A186,صادر_وارد!$AJ$2:$AJ$500,0),5),"")</f>
        <v/>
      </c>
      <c r="G186" s="20" t="str">
        <f>IFERROR(INDEX(صادر_وارد!$A$2:$I$1999,MATCH('كارت صنف'!$A186,صادر_وارد!$AJ$2:$AJ$500,0),6),"")</f>
        <v/>
      </c>
      <c r="H186" s="20" t="str">
        <f>IFERROR(INDEX(صادر_وارد!$A$2:$I$1999,MATCH('كارت صنف'!$A186,صادر_وارد!$AJ$2:$AJ$500,0),7),"")</f>
        <v/>
      </c>
      <c r="I186" s="20" t="str">
        <f>IFERROR(INDEX(صادر_وارد!$A$2:$I$1999,MATCH('كارت صنف'!$A186,صادر_وارد!$AJ$2:$AJ$500,0),8),"")</f>
        <v/>
      </c>
      <c r="J186" s="20" t="str">
        <f>IFERROR(INDEX(صادر_وارد!$A$2:$I$1999,MATCH('كارت صنف'!$A186,صادر_وارد!$AJ$2:$AJ$500,0),9),"")</f>
        <v/>
      </c>
    </row>
    <row r="187" spans="1:10" ht="19.5" thickTop="1" thickBot="1">
      <c r="A187" s="11">
        <v>181</v>
      </c>
      <c r="B187" s="20" t="str">
        <f>IFERROR(INDEX(صادر_وارد!$A$2:$I$1999,MATCH('كارت صنف'!$A187,صادر_وارد!$AJ$2:$AJ$500,0),1),"")</f>
        <v/>
      </c>
      <c r="C187" s="21" t="str">
        <f>IFERROR(INDEX(صادر_وارد!$A$2:$I$1999,MATCH('كارت صنف'!$A187,صادر_وارد!$AJ$2:$AJ$500,0),2),"")</f>
        <v/>
      </c>
      <c r="D187" s="22" t="str">
        <f>IFERROR(INDEX(صادر_وارد!$A$2:$I$1999,MATCH('كارت صنف'!$A187,صادر_وارد!$AJ$2:$AJ$500,0),3),"")</f>
        <v/>
      </c>
      <c r="E187" s="22" t="str">
        <f>IFERROR(INDEX(صادر_وارد!$A$2:$I$1999,MATCH('كارت صنف'!$A187,صادر_وارد!$AJ$2:$AJ$500,0),4),"")</f>
        <v/>
      </c>
      <c r="F187" s="23" t="str">
        <f>IFERROR(INDEX(صادر_وارد!$A$2:$I$1999,MATCH('كارت صنف'!$A187,صادر_وارد!$AJ$2:$AJ$500,0),5),"")</f>
        <v/>
      </c>
      <c r="G187" s="20" t="str">
        <f>IFERROR(INDEX(صادر_وارد!$A$2:$I$1999,MATCH('كارت صنف'!$A187,صادر_وارد!$AJ$2:$AJ$500,0),6),"")</f>
        <v/>
      </c>
      <c r="H187" s="20" t="str">
        <f>IFERROR(INDEX(صادر_وارد!$A$2:$I$1999,MATCH('كارت صنف'!$A187,صادر_وارد!$AJ$2:$AJ$500,0),7),"")</f>
        <v/>
      </c>
      <c r="I187" s="20" t="str">
        <f>IFERROR(INDEX(صادر_وارد!$A$2:$I$1999,MATCH('كارت صنف'!$A187,صادر_وارد!$AJ$2:$AJ$500,0),8),"")</f>
        <v/>
      </c>
      <c r="J187" s="20" t="str">
        <f>IFERROR(INDEX(صادر_وارد!$A$2:$I$1999,MATCH('كارت صنف'!$A187,صادر_وارد!$AJ$2:$AJ$500,0),9),"")</f>
        <v/>
      </c>
    </row>
    <row r="188" spans="1:10" ht="19.5" thickTop="1" thickBot="1">
      <c r="A188" s="11">
        <v>182</v>
      </c>
      <c r="B188" s="20" t="str">
        <f>IFERROR(INDEX(صادر_وارد!$A$2:$I$1999,MATCH('كارت صنف'!$A188,صادر_وارد!$AJ$2:$AJ$500,0),1),"")</f>
        <v/>
      </c>
      <c r="C188" s="21" t="str">
        <f>IFERROR(INDEX(صادر_وارد!$A$2:$I$1999,MATCH('كارت صنف'!$A188,صادر_وارد!$AJ$2:$AJ$500,0),2),"")</f>
        <v/>
      </c>
      <c r="D188" s="22" t="str">
        <f>IFERROR(INDEX(صادر_وارد!$A$2:$I$1999,MATCH('كارت صنف'!$A188,صادر_وارد!$AJ$2:$AJ$500,0),3),"")</f>
        <v/>
      </c>
      <c r="E188" s="22" t="str">
        <f>IFERROR(INDEX(صادر_وارد!$A$2:$I$1999,MATCH('كارت صنف'!$A188,صادر_وارد!$AJ$2:$AJ$500,0),4),"")</f>
        <v/>
      </c>
      <c r="F188" s="23" t="str">
        <f>IFERROR(INDEX(صادر_وارد!$A$2:$I$1999,MATCH('كارت صنف'!$A188,صادر_وارد!$AJ$2:$AJ$500,0),5),"")</f>
        <v/>
      </c>
      <c r="G188" s="20" t="str">
        <f>IFERROR(INDEX(صادر_وارد!$A$2:$I$1999,MATCH('كارت صنف'!$A188,صادر_وارد!$AJ$2:$AJ$500,0),6),"")</f>
        <v/>
      </c>
      <c r="H188" s="20" t="str">
        <f>IFERROR(INDEX(صادر_وارد!$A$2:$I$1999,MATCH('كارت صنف'!$A188,صادر_وارد!$AJ$2:$AJ$500,0),7),"")</f>
        <v/>
      </c>
      <c r="I188" s="20" t="str">
        <f>IFERROR(INDEX(صادر_وارد!$A$2:$I$1999,MATCH('كارت صنف'!$A188,صادر_وارد!$AJ$2:$AJ$500,0),8),"")</f>
        <v/>
      </c>
      <c r="J188" s="20" t="str">
        <f>IFERROR(INDEX(صادر_وارد!$A$2:$I$1999,MATCH('كارت صنف'!$A188,صادر_وارد!$AJ$2:$AJ$500,0),9),"")</f>
        <v/>
      </c>
    </row>
    <row r="189" spans="1:10" ht="19.5" thickTop="1" thickBot="1">
      <c r="A189" s="11">
        <v>183</v>
      </c>
      <c r="B189" s="20" t="str">
        <f>IFERROR(INDEX(صادر_وارد!$A$2:$I$1999,MATCH('كارت صنف'!$A189,صادر_وارد!$AJ$2:$AJ$500,0),1),"")</f>
        <v/>
      </c>
      <c r="C189" s="21" t="str">
        <f>IFERROR(INDEX(صادر_وارد!$A$2:$I$1999,MATCH('كارت صنف'!$A189,صادر_وارد!$AJ$2:$AJ$500,0),2),"")</f>
        <v/>
      </c>
      <c r="D189" s="22" t="str">
        <f>IFERROR(INDEX(صادر_وارد!$A$2:$I$1999,MATCH('كارت صنف'!$A189,صادر_وارد!$AJ$2:$AJ$500,0),3),"")</f>
        <v/>
      </c>
      <c r="E189" s="22" t="str">
        <f>IFERROR(INDEX(صادر_وارد!$A$2:$I$1999,MATCH('كارت صنف'!$A189,صادر_وارد!$AJ$2:$AJ$500,0),4),"")</f>
        <v/>
      </c>
      <c r="F189" s="23" t="str">
        <f>IFERROR(INDEX(صادر_وارد!$A$2:$I$1999,MATCH('كارت صنف'!$A189,صادر_وارد!$AJ$2:$AJ$500,0),5),"")</f>
        <v/>
      </c>
      <c r="G189" s="20" t="str">
        <f>IFERROR(INDEX(صادر_وارد!$A$2:$I$1999,MATCH('كارت صنف'!$A189,صادر_وارد!$AJ$2:$AJ$500,0),6),"")</f>
        <v/>
      </c>
      <c r="H189" s="20" t="str">
        <f>IFERROR(INDEX(صادر_وارد!$A$2:$I$1999,MATCH('كارت صنف'!$A189,صادر_وارد!$AJ$2:$AJ$500,0),7),"")</f>
        <v/>
      </c>
      <c r="I189" s="20" t="str">
        <f>IFERROR(INDEX(صادر_وارد!$A$2:$I$1999,MATCH('كارت صنف'!$A189,صادر_وارد!$AJ$2:$AJ$500,0),8),"")</f>
        <v/>
      </c>
      <c r="J189" s="20" t="str">
        <f>IFERROR(INDEX(صادر_وارد!$A$2:$I$1999,MATCH('كارت صنف'!$A189,صادر_وارد!$AJ$2:$AJ$500,0),9),"")</f>
        <v/>
      </c>
    </row>
    <row r="190" spans="1:10" ht="19.5" thickTop="1" thickBot="1">
      <c r="A190" s="11">
        <v>184</v>
      </c>
      <c r="B190" s="20" t="str">
        <f>IFERROR(INDEX(صادر_وارد!$A$2:$I$1999,MATCH('كارت صنف'!$A190,صادر_وارد!$AJ$2:$AJ$500,0),1),"")</f>
        <v/>
      </c>
      <c r="C190" s="21" t="str">
        <f>IFERROR(INDEX(صادر_وارد!$A$2:$I$1999,MATCH('كارت صنف'!$A190,صادر_وارد!$AJ$2:$AJ$500,0),2),"")</f>
        <v/>
      </c>
      <c r="D190" s="22" t="str">
        <f>IFERROR(INDEX(صادر_وارد!$A$2:$I$1999,MATCH('كارت صنف'!$A190,صادر_وارد!$AJ$2:$AJ$500,0),3),"")</f>
        <v/>
      </c>
      <c r="E190" s="22" t="str">
        <f>IFERROR(INDEX(صادر_وارد!$A$2:$I$1999,MATCH('كارت صنف'!$A190,صادر_وارد!$AJ$2:$AJ$500,0),4),"")</f>
        <v/>
      </c>
      <c r="F190" s="23" t="str">
        <f>IFERROR(INDEX(صادر_وارد!$A$2:$I$1999,MATCH('كارت صنف'!$A190,صادر_وارد!$AJ$2:$AJ$500,0),5),"")</f>
        <v/>
      </c>
      <c r="G190" s="20" t="str">
        <f>IFERROR(INDEX(صادر_وارد!$A$2:$I$1999,MATCH('كارت صنف'!$A190,صادر_وارد!$AJ$2:$AJ$500,0),6),"")</f>
        <v/>
      </c>
      <c r="H190" s="20" t="str">
        <f>IFERROR(INDEX(صادر_وارد!$A$2:$I$1999,MATCH('كارت صنف'!$A190,صادر_وارد!$AJ$2:$AJ$500,0),7),"")</f>
        <v/>
      </c>
      <c r="I190" s="20" t="str">
        <f>IFERROR(INDEX(صادر_وارد!$A$2:$I$1999,MATCH('كارت صنف'!$A190,صادر_وارد!$AJ$2:$AJ$500,0),8),"")</f>
        <v/>
      </c>
      <c r="J190" s="20" t="str">
        <f>IFERROR(INDEX(صادر_وارد!$A$2:$I$1999,MATCH('كارت صنف'!$A190,صادر_وارد!$AJ$2:$AJ$500,0),9),"")</f>
        <v/>
      </c>
    </row>
    <row r="191" spans="1:10" ht="19.5" thickTop="1" thickBot="1">
      <c r="A191" s="11">
        <v>185</v>
      </c>
      <c r="B191" s="20" t="str">
        <f>IFERROR(INDEX(صادر_وارد!$A$2:$I$1999,MATCH('كارت صنف'!$A191,صادر_وارد!$AJ$2:$AJ$500,0),1),"")</f>
        <v/>
      </c>
      <c r="C191" s="21" t="str">
        <f>IFERROR(INDEX(صادر_وارد!$A$2:$I$1999,MATCH('كارت صنف'!$A191,صادر_وارد!$AJ$2:$AJ$500,0),2),"")</f>
        <v/>
      </c>
      <c r="D191" s="22" t="str">
        <f>IFERROR(INDEX(صادر_وارد!$A$2:$I$1999,MATCH('كارت صنف'!$A191,صادر_وارد!$AJ$2:$AJ$500,0),3),"")</f>
        <v/>
      </c>
      <c r="E191" s="22" t="str">
        <f>IFERROR(INDEX(صادر_وارد!$A$2:$I$1999,MATCH('كارت صنف'!$A191,صادر_وارد!$AJ$2:$AJ$500,0),4),"")</f>
        <v/>
      </c>
      <c r="F191" s="23" t="str">
        <f>IFERROR(INDEX(صادر_وارد!$A$2:$I$1999,MATCH('كارت صنف'!$A191,صادر_وارد!$AJ$2:$AJ$500,0),5),"")</f>
        <v/>
      </c>
      <c r="G191" s="20" t="str">
        <f>IFERROR(INDEX(صادر_وارد!$A$2:$I$1999,MATCH('كارت صنف'!$A191,صادر_وارد!$AJ$2:$AJ$500,0),6),"")</f>
        <v/>
      </c>
      <c r="H191" s="20" t="str">
        <f>IFERROR(INDEX(صادر_وارد!$A$2:$I$1999,MATCH('كارت صنف'!$A191,صادر_وارد!$AJ$2:$AJ$500,0),7),"")</f>
        <v/>
      </c>
      <c r="I191" s="20" t="str">
        <f>IFERROR(INDEX(صادر_وارد!$A$2:$I$1999,MATCH('كارت صنف'!$A191,صادر_وارد!$AJ$2:$AJ$500,0),8),"")</f>
        <v/>
      </c>
      <c r="J191" s="20" t="str">
        <f>IFERROR(INDEX(صادر_وارد!$A$2:$I$1999,MATCH('كارت صنف'!$A191,صادر_وارد!$AJ$2:$AJ$500,0),9),"")</f>
        <v/>
      </c>
    </row>
    <row r="192" spans="1:10" ht="19.5" thickTop="1" thickBot="1">
      <c r="A192" s="11">
        <v>186</v>
      </c>
      <c r="B192" s="20" t="str">
        <f>IFERROR(INDEX(صادر_وارد!$A$2:$I$1999,MATCH('كارت صنف'!$A192,صادر_وارد!$AJ$2:$AJ$500,0),1),"")</f>
        <v/>
      </c>
      <c r="C192" s="21" t="str">
        <f>IFERROR(INDEX(صادر_وارد!$A$2:$I$1999,MATCH('كارت صنف'!$A192,صادر_وارد!$AJ$2:$AJ$500,0),2),"")</f>
        <v/>
      </c>
      <c r="D192" s="22" t="str">
        <f>IFERROR(INDEX(صادر_وارد!$A$2:$I$1999,MATCH('كارت صنف'!$A192,صادر_وارد!$AJ$2:$AJ$500,0),3),"")</f>
        <v/>
      </c>
      <c r="E192" s="22" t="str">
        <f>IFERROR(INDEX(صادر_وارد!$A$2:$I$1999,MATCH('كارت صنف'!$A192,صادر_وارد!$AJ$2:$AJ$500,0),4),"")</f>
        <v/>
      </c>
      <c r="F192" s="23" t="str">
        <f>IFERROR(INDEX(صادر_وارد!$A$2:$I$1999,MATCH('كارت صنف'!$A192,صادر_وارد!$AJ$2:$AJ$500,0),5),"")</f>
        <v/>
      </c>
      <c r="G192" s="20" t="str">
        <f>IFERROR(INDEX(صادر_وارد!$A$2:$I$1999,MATCH('كارت صنف'!$A192,صادر_وارد!$AJ$2:$AJ$500,0),6),"")</f>
        <v/>
      </c>
      <c r="H192" s="20" t="str">
        <f>IFERROR(INDEX(صادر_وارد!$A$2:$I$1999,MATCH('كارت صنف'!$A192,صادر_وارد!$AJ$2:$AJ$500,0),7),"")</f>
        <v/>
      </c>
      <c r="I192" s="20" t="str">
        <f>IFERROR(INDEX(صادر_وارد!$A$2:$I$1999,MATCH('كارت صنف'!$A192,صادر_وارد!$AJ$2:$AJ$500,0),8),"")</f>
        <v/>
      </c>
      <c r="J192" s="20" t="str">
        <f>IFERROR(INDEX(صادر_وارد!$A$2:$I$1999,MATCH('كارت صنف'!$A192,صادر_وارد!$AJ$2:$AJ$500,0),9),"")</f>
        <v/>
      </c>
    </row>
    <row r="193" spans="1:10" ht="19.5" thickTop="1" thickBot="1">
      <c r="A193" s="11">
        <v>187</v>
      </c>
      <c r="B193" s="20" t="str">
        <f>IFERROR(INDEX(صادر_وارد!$A$2:$I$1999,MATCH('كارت صنف'!$A193,صادر_وارد!$AJ$2:$AJ$500,0),1),"")</f>
        <v/>
      </c>
      <c r="C193" s="21" t="str">
        <f>IFERROR(INDEX(صادر_وارد!$A$2:$I$1999,MATCH('كارت صنف'!$A193,صادر_وارد!$AJ$2:$AJ$500,0),2),"")</f>
        <v/>
      </c>
      <c r="D193" s="22" t="str">
        <f>IFERROR(INDEX(صادر_وارد!$A$2:$I$1999,MATCH('كارت صنف'!$A193,صادر_وارد!$AJ$2:$AJ$500,0),3),"")</f>
        <v/>
      </c>
      <c r="E193" s="22" t="str">
        <f>IFERROR(INDEX(صادر_وارد!$A$2:$I$1999,MATCH('كارت صنف'!$A193,صادر_وارد!$AJ$2:$AJ$500,0),4),"")</f>
        <v/>
      </c>
      <c r="F193" s="23" t="str">
        <f>IFERROR(INDEX(صادر_وارد!$A$2:$I$1999,MATCH('كارت صنف'!$A193,صادر_وارد!$AJ$2:$AJ$500,0),5),"")</f>
        <v/>
      </c>
      <c r="G193" s="20" t="str">
        <f>IFERROR(INDEX(صادر_وارد!$A$2:$I$1999,MATCH('كارت صنف'!$A193,صادر_وارد!$AJ$2:$AJ$500,0),6),"")</f>
        <v/>
      </c>
      <c r="H193" s="20" t="str">
        <f>IFERROR(INDEX(صادر_وارد!$A$2:$I$1999,MATCH('كارت صنف'!$A193,صادر_وارد!$AJ$2:$AJ$500,0),7),"")</f>
        <v/>
      </c>
      <c r="I193" s="20" t="str">
        <f>IFERROR(INDEX(صادر_وارد!$A$2:$I$1999,MATCH('كارت صنف'!$A193,صادر_وارد!$AJ$2:$AJ$500,0),8),"")</f>
        <v/>
      </c>
      <c r="J193" s="20" t="str">
        <f>IFERROR(INDEX(صادر_وارد!$A$2:$I$1999,MATCH('كارت صنف'!$A193,صادر_وارد!$AJ$2:$AJ$500,0),9),"")</f>
        <v/>
      </c>
    </row>
    <row r="194" spans="1:10" ht="19.5" thickTop="1" thickBot="1">
      <c r="A194" s="11">
        <v>188</v>
      </c>
      <c r="B194" s="20" t="str">
        <f>IFERROR(INDEX(صادر_وارد!$A$2:$I$1999,MATCH('كارت صنف'!$A194,صادر_وارد!$AJ$2:$AJ$500,0),1),"")</f>
        <v/>
      </c>
      <c r="C194" s="21" t="str">
        <f>IFERROR(INDEX(صادر_وارد!$A$2:$I$1999,MATCH('كارت صنف'!$A194,صادر_وارد!$AJ$2:$AJ$500,0),2),"")</f>
        <v/>
      </c>
      <c r="D194" s="22" t="str">
        <f>IFERROR(INDEX(صادر_وارد!$A$2:$I$1999,MATCH('كارت صنف'!$A194,صادر_وارد!$AJ$2:$AJ$500,0),3),"")</f>
        <v/>
      </c>
      <c r="E194" s="22" t="str">
        <f>IFERROR(INDEX(صادر_وارد!$A$2:$I$1999,MATCH('كارت صنف'!$A194,صادر_وارد!$AJ$2:$AJ$500,0),4),"")</f>
        <v/>
      </c>
      <c r="F194" s="23" t="str">
        <f>IFERROR(INDEX(صادر_وارد!$A$2:$I$1999,MATCH('كارت صنف'!$A194,صادر_وارد!$AJ$2:$AJ$500,0),5),"")</f>
        <v/>
      </c>
      <c r="G194" s="20" t="str">
        <f>IFERROR(INDEX(صادر_وارد!$A$2:$I$1999,MATCH('كارت صنف'!$A194,صادر_وارد!$AJ$2:$AJ$500,0),6),"")</f>
        <v/>
      </c>
      <c r="H194" s="20" t="str">
        <f>IFERROR(INDEX(صادر_وارد!$A$2:$I$1999,MATCH('كارت صنف'!$A194,صادر_وارد!$AJ$2:$AJ$500,0),7),"")</f>
        <v/>
      </c>
      <c r="I194" s="20" t="str">
        <f>IFERROR(INDEX(صادر_وارد!$A$2:$I$1999,MATCH('كارت صنف'!$A194,صادر_وارد!$AJ$2:$AJ$500,0),8),"")</f>
        <v/>
      </c>
      <c r="J194" s="20" t="str">
        <f>IFERROR(INDEX(صادر_وارد!$A$2:$I$1999,MATCH('كارت صنف'!$A194,صادر_وارد!$AJ$2:$AJ$500,0),9),"")</f>
        <v/>
      </c>
    </row>
    <row r="195" spans="1:10" ht="19.5" thickTop="1" thickBot="1">
      <c r="A195" s="11">
        <v>189</v>
      </c>
      <c r="B195" s="20" t="str">
        <f>IFERROR(INDEX(صادر_وارد!$A$2:$I$1999,MATCH('كارت صنف'!$A195,صادر_وارد!$AJ$2:$AJ$500,0),1),"")</f>
        <v/>
      </c>
      <c r="C195" s="21" t="str">
        <f>IFERROR(INDEX(صادر_وارد!$A$2:$I$1999,MATCH('كارت صنف'!$A195,صادر_وارد!$AJ$2:$AJ$500,0),2),"")</f>
        <v/>
      </c>
      <c r="D195" s="22" t="str">
        <f>IFERROR(INDEX(صادر_وارد!$A$2:$I$1999,MATCH('كارت صنف'!$A195,صادر_وارد!$AJ$2:$AJ$500,0),3),"")</f>
        <v/>
      </c>
      <c r="E195" s="22" t="str">
        <f>IFERROR(INDEX(صادر_وارد!$A$2:$I$1999,MATCH('كارت صنف'!$A195,صادر_وارد!$AJ$2:$AJ$500,0),4),"")</f>
        <v/>
      </c>
      <c r="F195" s="23" t="str">
        <f>IFERROR(INDEX(صادر_وارد!$A$2:$I$1999,MATCH('كارت صنف'!$A195,صادر_وارد!$AJ$2:$AJ$500,0),5),"")</f>
        <v/>
      </c>
      <c r="G195" s="20" t="str">
        <f>IFERROR(INDEX(صادر_وارد!$A$2:$I$1999,MATCH('كارت صنف'!$A195,صادر_وارد!$AJ$2:$AJ$500,0),6),"")</f>
        <v/>
      </c>
      <c r="H195" s="20" t="str">
        <f>IFERROR(INDEX(صادر_وارد!$A$2:$I$1999,MATCH('كارت صنف'!$A195,صادر_وارد!$AJ$2:$AJ$500,0),7),"")</f>
        <v/>
      </c>
      <c r="I195" s="20" t="str">
        <f>IFERROR(INDEX(صادر_وارد!$A$2:$I$1999,MATCH('كارت صنف'!$A195,صادر_وارد!$AJ$2:$AJ$500,0),8),"")</f>
        <v/>
      </c>
      <c r="J195" s="20" t="str">
        <f>IFERROR(INDEX(صادر_وارد!$A$2:$I$1999,MATCH('كارت صنف'!$A195,صادر_وارد!$AJ$2:$AJ$500,0),9),"")</f>
        <v/>
      </c>
    </row>
    <row r="196" spans="1:10" ht="19.5" thickTop="1" thickBot="1">
      <c r="A196" s="11">
        <v>190</v>
      </c>
      <c r="B196" s="20" t="str">
        <f>IFERROR(INDEX(صادر_وارد!$A$2:$I$1999,MATCH('كارت صنف'!$A196,صادر_وارد!$AJ$2:$AJ$500,0),1),"")</f>
        <v/>
      </c>
      <c r="C196" s="21" t="str">
        <f>IFERROR(INDEX(صادر_وارد!$A$2:$I$1999,MATCH('كارت صنف'!$A196,صادر_وارد!$AJ$2:$AJ$500,0),2),"")</f>
        <v/>
      </c>
      <c r="D196" s="22" t="str">
        <f>IFERROR(INDEX(صادر_وارد!$A$2:$I$1999,MATCH('كارت صنف'!$A196,صادر_وارد!$AJ$2:$AJ$500,0),3),"")</f>
        <v/>
      </c>
      <c r="E196" s="22" t="str">
        <f>IFERROR(INDEX(صادر_وارد!$A$2:$I$1999,MATCH('كارت صنف'!$A196,صادر_وارد!$AJ$2:$AJ$500,0),4),"")</f>
        <v/>
      </c>
      <c r="F196" s="23" t="str">
        <f>IFERROR(INDEX(صادر_وارد!$A$2:$I$1999,MATCH('كارت صنف'!$A196,صادر_وارد!$AJ$2:$AJ$500,0),5),"")</f>
        <v/>
      </c>
      <c r="G196" s="20" t="str">
        <f>IFERROR(INDEX(صادر_وارد!$A$2:$I$1999,MATCH('كارت صنف'!$A196,صادر_وارد!$AJ$2:$AJ$500,0),6),"")</f>
        <v/>
      </c>
      <c r="H196" s="20" t="str">
        <f>IFERROR(INDEX(صادر_وارد!$A$2:$I$1999,MATCH('كارت صنف'!$A196,صادر_وارد!$AJ$2:$AJ$500,0),7),"")</f>
        <v/>
      </c>
      <c r="I196" s="20" t="str">
        <f>IFERROR(INDEX(صادر_وارد!$A$2:$I$1999,MATCH('كارت صنف'!$A196,صادر_وارد!$AJ$2:$AJ$500,0),8),"")</f>
        <v/>
      </c>
      <c r="J196" s="20" t="str">
        <f>IFERROR(INDEX(صادر_وارد!$A$2:$I$1999,MATCH('كارت صنف'!$A196,صادر_وارد!$AJ$2:$AJ$500,0),9),"")</f>
        <v/>
      </c>
    </row>
    <row r="197" spans="1:10" ht="19.5" thickTop="1" thickBot="1">
      <c r="A197" s="11">
        <v>191</v>
      </c>
      <c r="B197" s="20" t="str">
        <f>IFERROR(INDEX(صادر_وارد!$A$2:$I$1999,MATCH('كارت صنف'!$A197,صادر_وارد!$AJ$2:$AJ$500,0),1),"")</f>
        <v/>
      </c>
      <c r="C197" s="21" t="str">
        <f>IFERROR(INDEX(صادر_وارد!$A$2:$I$1999,MATCH('كارت صنف'!$A197,صادر_وارد!$AJ$2:$AJ$500,0),2),"")</f>
        <v/>
      </c>
      <c r="D197" s="22" t="str">
        <f>IFERROR(INDEX(صادر_وارد!$A$2:$I$1999,MATCH('كارت صنف'!$A197,صادر_وارد!$AJ$2:$AJ$500,0),3),"")</f>
        <v/>
      </c>
      <c r="E197" s="22" t="str">
        <f>IFERROR(INDEX(صادر_وارد!$A$2:$I$1999,MATCH('كارت صنف'!$A197,صادر_وارد!$AJ$2:$AJ$500,0),4),"")</f>
        <v/>
      </c>
      <c r="F197" s="23" t="str">
        <f>IFERROR(INDEX(صادر_وارد!$A$2:$I$1999,MATCH('كارت صنف'!$A197,صادر_وارد!$AJ$2:$AJ$500,0),5),"")</f>
        <v/>
      </c>
      <c r="G197" s="20" t="str">
        <f>IFERROR(INDEX(صادر_وارد!$A$2:$I$1999,MATCH('كارت صنف'!$A197,صادر_وارد!$AJ$2:$AJ$500,0),6),"")</f>
        <v/>
      </c>
      <c r="H197" s="20" t="str">
        <f>IFERROR(INDEX(صادر_وارد!$A$2:$I$1999,MATCH('كارت صنف'!$A197,صادر_وارد!$AJ$2:$AJ$500,0),7),"")</f>
        <v/>
      </c>
      <c r="I197" s="20" t="str">
        <f>IFERROR(INDEX(صادر_وارد!$A$2:$I$1999,MATCH('كارت صنف'!$A197,صادر_وارد!$AJ$2:$AJ$500,0),8),"")</f>
        <v/>
      </c>
      <c r="J197" s="20" t="str">
        <f>IFERROR(INDEX(صادر_وارد!$A$2:$I$1999,MATCH('كارت صنف'!$A197,صادر_وارد!$AJ$2:$AJ$500,0),9),"")</f>
        <v/>
      </c>
    </row>
    <row r="198" spans="1:10" ht="19.5" thickTop="1" thickBot="1">
      <c r="A198" s="11">
        <v>192</v>
      </c>
      <c r="B198" s="20" t="str">
        <f>IFERROR(INDEX(صادر_وارد!$A$2:$I$1999,MATCH('كارت صنف'!$A198,صادر_وارد!$AJ$2:$AJ$500,0),1),"")</f>
        <v/>
      </c>
      <c r="C198" s="21" t="str">
        <f>IFERROR(INDEX(صادر_وارد!$A$2:$I$1999,MATCH('كارت صنف'!$A198,صادر_وارد!$AJ$2:$AJ$500,0),2),"")</f>
        <v/>
      </c>
      <c r="D198" s="22" t="str">
        <f>IFERROR(INDEX(صادر_وارد!$A$2:$I$1999,MATCH('كارت صنف'!$A198,صادر_وارد!$AJ$2:$AJ$500,0),3),"")</f>
        <v/>
      </c>
      <c r="E198" s="22" t="str">
        <f>IFERROR(INDEX(صادر_وارد!$A$2:$I$1999,MATCH('كارت صنف'!$A198,صادر_وارد!$AJ$2:$AJ$500,0),4),"")</f>
        <v/>
      </c>
      <c r="F198" s="23" t="str">
        <f>IFERROR(INDEX(صادر_وارد!$A$2:$I$1999,MATCH('كارت صنف'!$A198,صادر_وارد!$AJ$2:$AJ$500,0),5),"")</f>
        <v/>
      </c>
      <c r="G198" s="20" t="str">
        <f>IFERROR(INDEX(صادر_وارد!$A$2:$I$1999,MATCH('كارت صنف'!$A198,صادر_وارد!$AJ$2:$AJ$500,0),6),"")</f>
        <v/>
      </c>
      <c r="H198" s="20" t="str">
        <f>IFERROR(INDEX(صادر_وارد!$A$2:$I$1999,MATCH('كارت صنف'!$A198,صادر_وارد!$AJ$2:$AJ$500,0),7),"")</f>
        <v/>
      </c>
      <c r="I198" s="20" t="str">
        <f>IFERROR(INDEX(صادر_وارد!$A$2:$I$1999,MATCH('كارت صنف'!$A198,صادر_وارد!$AJ$2:$AJ$500,0),8),"")</f>
        <v/>
      </c>
      <c r="J198" s="20" t="str">
        <f>IFERROR(INDEX(صادر_وارد!$A$2:$I$1999,MATCH('كارت صنف'!$A198,صادر_وارد!$AJ$2:$AJ$500,0),9),"")</f>
        <v/>
      </c>
    </row>
    <row r="199" spans="1:10" ht="19.5" thickTop="1" thickBot="1">
      <c r="A199" s="11">
        <v>193</v>
      </c>
      <c r="B199" s="20" t="str">
        <f>IFERROR(INDEX(صادر_وارد!$A$2:$I$1999,MATCH('كارت صنف'!$A199,صادر_وارد!$AJ$2:$AJ$500,0),1),"")</f>
        <v/>
      </c>
      <c r="C199" s="21" t="str">
        <f>IFERROR(INDEX(صادر_وارد!$A$2:$I$1999,MATCH('كارت صنف'!$A199,صادر_وارد!$AJ$2:$AJ$500,0),2),"")</f>
        <v/>
      </c>
      <c r="D199" s="22" t="str">
        <f>IFERROR(INDEX(صادر_وارد!$A$2:$I$1999,MATCH('كارت صنف'!$A199,صادر_وارد!$AJ$2:$AJ$500,0),3),"")</f>
        <v/>
      </c>
      <c r="E199" s="22" t="str">
        <f>IFERROR(INDEX(صادر_وارد!$A$2:$I$1999,MATCH('كارت صنف'!$A199,صادر_وارد!$AJ$2:$AJ$500,0),4),"")</f>
        <v/>
      </c>
      <c r="F199" s="23" t="str">
        <f>IFERROR(INDEX(صادر_وارد!$A$2:$I$1999,MATCH('كارت صنف'!$A199,صادر_وارد!$AJ$2:$AJ$500,0),5),"")</f>
        <v/>
      </c>
      <c r="G199" s="20" t="str">
        <f>IFERROR(INDEX(صادر_وارد!$A$2:$I$1999,MATCH('كارت صنف'!$A199,صادر_وارد!$AJ$2:$AJ$500,0),6),"")</f>
        <v/>
      </c>
      <c r="H199" s="20" t="str">
        <f>IFERROR(INDEX(صادر_وارد!$A$2:$I$1999,MATCH('كارت صنف'!$A199,صادر_وارد!$AJ$2:$AJ$500,0),7),"")</f>
        <v/>
      </c>
      <c r="I199" s="20" t="str">
        <f>IFERROR(INDEX(صادر_وارد!$A$2:$I$1999,MATCH('كارت صنف'!$A199,صادر_وارد!$AJ$2:$AJ$500,0),8),"")</f>
        <v/>
      </c>
      <c r="J199" s="20" t="str">
        <f>IFERROR(INDEX(صادر_وارد!$A$2:$I$1999,MATCH('كارت صنف'!$A199,صادر_وارد!$AJ$2:$AJ$500,0),9),"")</f>
        <v/>
      </c>
    </row>
    <row r="200" spans="1:10" ht="19.5" thickTop="1" thickBot="1">
      <c r="A200" s="11">
        <v>194</v>
      </c>
      <c r="B200" s="20" t="str">
        <f>IFERROR(INDEX(صادر_وارد!$A$2:$I$1999,MATCH('كارت صنف'!$A200,صادر_وارد!$AJ$2:$AJ$500,0),1),"")</f>
        <v/>
      </c>
      <c r="C200" s="21" t="str">
        <f>IFERROR(INDEX(صادر_وارد!$A$2:$I$1999,MATCH('كارت صنف'!$A200,صادر_وارد!$AJ$2:$AJ$500,0),2),"")</f>
        <v/>
      </c>
      <c r="D200" s="22" t="str">
        <f>IFERROR(INDEX(صادر_وارد!$A$2:$I$1999,MATCH('كارت صنف'!$A200,صادر_وارد!$AJ$2:$AJ$500,0),3),"")</f>
        <v/>
      </c>
      <c r="E200" s="22" t="str">
        <f>IFERROR(INDEX(صادر_وارد!$A$2:$I$1999,MATCH('كارت صنف'!$A200,صادر_وارد!$AJ$2:$AJ$500,0),4),"")</f>
        <v/>
      </c>
      <c r="F200" s="23" t="str">
        <f>IFERROR(INDEX(صادر_وارد!$A$2:$I$1999,MATCH('كارت صنف'!$A200,صادر_وارد!$AJ$2:$AJ$500,0),5),"")</f>
        <v/>
      </c>
      <c r="G200" s="20" t="str">
        <f>IFERROR(INDEX(صادر_وارد!$A$2:$I$1999,MATCH('كارت صنف'!$A200,صادر_وارد!$AJ$2:$AJ$500,0),6),"")</f>
        <v/>
      </c>
      <c r="H200" s="20" t="str">
        <f>IFERROR(INDEX(صادر_وارد!$A$2:$I$1999,MATCH('كارت صنف'!$A200,صادر_وارد!$AJ$2:$AJ$500,0),7),"")</f>
        <v/>
      </c>
      <c r="I200" s="20" t="str">
        <f>IFERROR(INDEX(صادر_وارد!$A$2:$I$1999,MATCH('كارت صنف'!$A200,صادر_وارد!$AJ$2:$AJ$500,0),8),"")</f>
        <v/>
      </c>
      <c r="J200" s="20" t="str">
        <f>IFERROR(INDEX(صادر_وارد!$A$2:$I$1999,MATCH('كارت صنف'!$A200,صادر_وارد!$AJ$2:$AJ$500,0),9),"")</f>
        <v/>
      </c>
    </row>
    <row r="201" spans="1:10" ht="19.5" thickTop="1" thickBot="1">
      <c r="A201" s="11">
        <v>195</v>
      </c>
      <c r="B201" s="20" t="str">
        <f>IFERROR(INDEX(صادر_وارد!$A$2:$I$1999,MATCH('كارت صنف'!$A201,صادر_وارد!$AJ$2:$AJ$500,0),1),"")</f>
        <v/>
      </c>
      <c r="C201" s="21" t="str">
        <f>IFERROR(INDEX(صادر_وارد!$A$2:$I$1999,MATCH('كارت صنف'!$A201,صادر_وارد!$AJ$2:$AJ$500,0),2),"")</f>
        <v/>
      </c>
      <c r="D201" s="22" t="str">
        <f>IFERROR(INDEX(صادر_وارد!$A$2:$I$1999,MATCH('كارت صنف'!$A201,صادر_وارد!$AJ$2:$AJ$500,0),3),"")</f>
        <v/>
      </c>
      <c r="E201" s="22" t="str">
        <f>IFERROR(INDEX(صادر_وارد!$A$2:$I$1999,MATCH('كارت صنف'!$A201,صادر_وارد!$AJ$2:$AJ$500,0),4),"")</f>
        <v/>
      </c>
      <c r="F201" s="23" t="str">
        <f>IFERROR(INDEX(صادر_وارد!$A$2:$I$1999,MATCH('كارت صنف'!$A201,صادر_وارد!$AJ$2:$AJ$500,0),5),"")</f>
        <v/>
      </c>
      <c r="G201" s="20" t="str">
        <f>IFERROR(INDEX(صادر_وارد!$A$2:$I$1999,MATCH('كارت صنف'!$A201,صادر_وارد!$AJ$2:$AJ$500,0),6),"")</f>
        <v/>
      </c>
      <c r="H201" s="20" t="str">
        <f>IFERROR(INDEX(صادر_وارد!$A$2:$I$1999,MATCH('كارت صنف'!$A201,صادر_وارد!$AJ$2:$AJ$500,0),7),"")</f>
        <v/>
      </c>
      <c r="I201" s="20" t="str">
        <f>IFERROR(INDEX(صادر_وارد!$A$2:$I$1999,MATCH('كارت صنف'!$A201,صادر_وارد!$AJ$2:$AJ$500,0),8),"")</f>
        <v/>
      </c>
      <c r="J201" s="20" t="str">
        <f>IFERROR(INDEX(صادر_وارد!$A$2:$I$1999,MATCH('كارت صنف'!$A201,صادر_وارد!$AJ$2:$AJ$500,0),9),"")</f>
        <v/>
      </c>
    </row>
    <row r="202" spans="1:10" ht="19.5" thickTop="1" thickBot="1">
      <c r="A202" s="11">
        <v>196</v>
      </c>
      <c r="B202" s="20" t="str">
        <f>IFERROR(INDEX(صادر_وارد!$A$2:$I$1999,MATCH('كارت صنف'!$A202,صادر_وارد!$AJ$2:$AJ$500,0),1),"")</f>
        <v/>
      </c>
      <c r="C202" s="21" t="str">
        <f>IFERROR(INDEX(صادر_وارد!$A$2:$I$1999,MATCH('كارت صنف'!$A202,صادر_وارد!$AJ$2:$AJ$500,0),2),"")</f>
        <v/>
      </c>
      <c r="D202" s="22" t="str">
        <f>IFERROR(INDEX(صادر_وارد!$A$2:$I$1999,MATCH('كارت صنف'!$A202,صادر_وارد!$AJ$2:$AJ$500,0),3),"")</f>
        <v/>
      </c>
      <c r="E202" s="22" t="str">
        <f>IFERROR(INDEX(صادر_وارد!$A$2:$I$1999,MATCH('كارت صنف'!$A202,صادر_وارد!$AJ$2:$AJ$500,0),4),"")</f>
        <v/>
      </c>
      <c r="F202" s="23" t="str">
        <f>IFERROR(INDEX(صادر_وارد!$A$2:$I$1999,MATCH('كارت صنف'!$A202,صادر_وارد!$AJ$2:$AJ$500,0),5),"")</f>
        <v/>
      </c>
      <c r="G202" s="20" t="str">
        <f>IFERROR(INDEX(صادر_وارد!$A$2:$I$1999,MATCH('كارت صنف'!$A202,صادر_وارد!$AJ$2:$AJ$500,0),6),"")</f>
        <v/>
      </c>
      <c r="H202" s="20" t="str">
        <f>IFERROR(INDEX(صادر_وارد!$A$2:$I$1999,MATCH('كارت صنف'!$A202,صادر_وارد!$AJ$2:$AJ$500,0),7),"")</f>
        <v/>
      </c>
      <c r="I202" s="20" t="str">
        <f>IFERROR(INDEX(صادر_وارد!$A$2:$I$1999,MATCH('كارت صنف'!$A202,صادر_وارد!$AJ$2:$AJ$500,0),8),"")</f>
        <v/>
      </c>
      <c r="J202" s="20" t="str">
        <f>IFERROR(INDEX(صادر_وارد!$A$2:$I$1999,MATCH('كارت صنف'!$A202,صادر_وارد!$AJ$2:$AJ$500,0),9),"")</f>
        <v/>
      </c>
    </row>
    <row r="203" spans="1:10" ht="19.5" thickTop="1" thickBot="1">
      <c r="A203" s="11">
        <v>197</v>
      </c>
      <c r="B203" s="20" t="str">
        <f>IFERROR(INDEX(صادر_وارد!$A$2:$I$1999,MATCH('كارت صنف'!$A203,صادر_وارد!$AJ$2:$AJ$500,0),1),"")</f>
        <v/>
      </c>
      <c r="C203" s="21" t="str">
        <f>IFERROR(INDEX(صادر_وارد!$A$2:$I$1999,MATCH('كارت صنف'!$A203,صادر_وارد!$AJ$2:$AJ$500,0),2),"")</f>
        <v/>
      </c>
      <c r="D203" s="22" t="str">
        <f>IFERROR(INDEX(صادر_وارد!$A$2:$I$1999,MATCH('كارت صنف'!$A203,صادر_وارد!$AJ$2:$AJ$500,0),3),"")</f>
        <v/>
      </c>
      <c r="E203" s="22" t="str">
        <f>IFERROR(INDEX(صادر_وارد!$A$2:$I$1999,MATCH('كارت صنف'!$A203,صادر_وارد!$AJ$2:$AJ$500,0),4),"")</f>
        <v/>
      </c>
      <c r="F203" s="23" t="str">
        <f>IFERROR(INDEX(صادر_وارد!$A$2:$I$1999,MATCH('كارت صنف'!$A203,صادر_وارد!$AJ$2:$AJ$500,0),5),"")</f>
        <v/>
      </c>
      <c r="G203" s="20" t="str">
        <f>IFERROR(INDEX(صادر_وارد!$A$2:$I$1999,MATCH('كارت صنف'!$A203,صادر_وارد!$AJ$2:$AJ$500,0),6),"")</f>
        <v/>
      </c>
      <c r="H203" s="20" t="str">
        <f>IFERROR(INDEX(صادر_وارد!$A$2:$I$1999,MATCH('كارت صنف'!$A203,صادر_وارد!$AJ$2:$AJ$500,0),7),"")</f>
        <v/>
      </c>
      <c r="I203" s="20" t="str">
        <f>IFERROR(INDEX(صادر_وارد!$A$2:$I$1999,MATCH('كارت صنف'!$A203,صادر_وارد!$AJ$2:$AJ$500,0),8),"")</f>
        <v/>
      </c>
      <c r="J203" s="20" t="str">
        <f>IFERROR(INDEX(صادر_وارد!$A$2:$I$1999,MATCH('كارت صنف'!$A203,صادر_وارد!$AJ$2:$AJ$500,0),9),"")</f>
        <v/>
      </c>
    </row>
    <row r="204" spans="1:10" ht="19.5" thickTop="1" thickBot="1">
      <c r="A204" s="11">
        <v>198</v>
      </c>
      <c r="B204" s="20" t="str">
        <f>IFERROR(INDEX(صادر_وارد!$A$2:$I$1999,MATCH('كارت صنف'!$A204,صادر_وارد!$AJ$2:$AJ$500,0),1),"")</f>
        <v/>
      </c>
      <c r="C204" s="21" t="str">
        <f>IFERROR(INDEX(صادر_وارد!$A$2:$I$1999,MATCH('كارت صنف'!$A204,صادر_وارد!$AJ$2:$AJ$500,0),2),"")</f>
        <v/>
      </c>
      <c r="D204" s="22" t="str">
        <f>IFERROR(INDEX(صادر_وارد!$A$2:$I$1999,MATCH('كارت صنف'!$A204,صادر_وارد!$AJ$2:$AJ$500,0),3),"")</f>
        <v/>
      </c>
      <c r="E204" s="22" t="str">
        <f>IFERROR(INDEX(صادر_وارد!$A$2:$I$1999,MATCH('كارت صنف'!$A204,صادر_وارد!$AJ$2:$AJ$500,0),4),"")</f>
        <v/>
      </c>
      <c r="F204" s="23" t="str">
        <f>IFERROR(INDEX(صادر_وارد!$A$2:$I$1999,MATCH('كارت صنف'!$A204,صادر_وارد!$AJ$2:$AJ$500,0),5),"")</f>
        <v/>
      </c>
      <c r="G204" s="20" t="str">
        <f>IFERROR(INDEX(صادر_وارد!$A$2:$I$1999,MATCH('كارت صنف'!$A204,صادر_وارد!$AJ$2:$AJ$500,0),6),"")</f>
        <v/>
      </c>
      <c r="H204" s="20" t="str">
        <f>IFERROR(INDEX(صادر_وارد!$A$2:$I$1999,MATCH('كارت صنف'!$A204,صادر_وارد!$AJ$2:$AJ$500,0),7),"")</f>
        <v/>
      </c>
      <c r="I204" s="20" t="str">
        <f>IFERROR(INDEX(صادر_وارد!$A$2:$I$1999,MATCH('كارت صنف'!$A204,صادر_وارد!$AJ$2:$AJ$500,0),8),"")</f>
        <v/>
      </c>
      <c r="J204" s="20" t="str">
        <f>IFERROR(INDEX(صادر_وارد!$A$2:$I$1999,MATCH('كارت صنف'!$A204,صادر_وارد!$AJ$2:$AJ$500,0),9),"")</f>
        <v/>
      </c>
    </row>
    <row r="205" spans="1:10" ht="19.5" thickTop="1" thickBot="1">
      <c r="A205" s="11">
        <v>199</v>
      </c>
      <c r="B205" s="20" t="str">
        <f>IFERROR(INDEX(صادر_وارد!$A$2:$I$1999,MATCH('كارت صنف'!$A205,صادر_وارد!$AJ$2:$AJ$500,0),1),"")</f>
        <v/>
      </c>
      <c r="C205" s="21" t="str">
        <f>IFERROR(INDEX(صادر_وارد!$A$2:$I$1999,MATCH('كارت صنف'!$A205,صادر_وارد!$AJ$2:$AJ$500,0),2),"")</f>
        <v/>
      </c>
      <c r="D205" s="22" t="str">
        <f>IFERROR(INDEX(صادر_وارد!$A$2:$I$1999,MATCH('كارت صنف'!$A205,صادر_وارد!$AJ$2:$AJ$500,0),3),"")</f>
        <v/>
      </c>
      <c r="E205" s="22" t="str">
        <f>IFERROR(INDEX(صادر_وارد!$A$2:$I$1999,MATCH('كارت صنف'!$A205,صادر_وارد!$AJ$2:$AJ$500,0),4),"")</f>
        <v/>
      </c>
      <c r="F205" s="23" t="str">
        <f>IFERROR(INDEX(صادر_وارد!$A$2:$I$1999,MATCH('كارت صنف'!$A205,صادر_وارد!$AJ$2:$AJ$500,0),5),"")</f>
        <v/>
      </c>
      <c r="G205" s="20" t="str">
        <f>IFERROR(INDEX(صادر_وارد!$A$2:$I$1999,MATCH('كارت صنف'!$A205,صادر_وارد!$AJ$2:$AJ$500,0),6),"")</f>
        <v/>
      </c>
      <c r="H205" s="20" t="str">
        <f>IFERROR(INDEX(صادر_وارد!$A$2:$I$1999,MATCH('كارت صنف'!$A205,صادر_وارد!$AJ$2:$AJ$500,0),7),"")</f>
        <v/>
      </c>
      <c r="I205" s="20" t="str">
        <f>IFERROR(INDEX(صادر_وارد!$A$2:$I$1999,MATCH('كارت صنف'!$A205,صادر_وارد!$AJ$2:$AJ$500,0),8),"")</f>
        <v/>
      </c>
      <c r="J205" s="20" t="str">
        <f>IFERROR(INDEX(صادر_وارد!$A$2:$I$1999,MATCH('كارت صنف'!$A205,صادر_وارد!$AJ$2:$AJ$500,0),9),"")</f>
        <v/>
      </c>
    </row>
    <row r="206" spans="1:10" ht="19.5" thickTop="1" thickBot="1">
      <c r="A206" s="11">
        <v>200</v>
      </c>
      <c r="B206" s="20" t="str">
        <f>IFERROR(INDEX(صادر_وارد!$A$2:$I$1999,MATCH('كارت صنف'!$A206,صادر_وارد!$AJ$2:$AJ$500,0),1),"")</f>
        <v/>
      </c>
      <c r="C206" s="21" t="str">
        <f>IFERROR(INDEX(صادر_وارد!$A$2:$I$1999,MATCH('كارت صنف'!$A206,صادر_وارد!$AJ$2:$AJ$500,0),2),"")</f>
        <v/>
      </c>
      <c r="D206" s="22" t="str">
        <f>IFERROR(INDEX(صادر_وارد!$A$2:$I$1999,MATCH('كارت صنف'!$A206,صادر_وارد!$AJ$2:$AJ$500,0),3),"")</f>
        <v/>
      </c>
      <c r="E206" s="22" t="str">
        <f>IFERROR(INDEX(صادر_وارد!$A$2:$I$1999,MATCH('كارت صنف'!$A206,صادر_وارد!$AJ$2:$AJ$500,0),4),"")</f>
        <v/>
      </c>
      <c r="F206" s="23" t="str">
        <f>IFERROR(INDEX(صادر_وارد!$A$2:$I$1999,MATCH('كارت صنف'!$A206,صادر_وارد!$AJ$2:$AJ$500,0),5),"")</f>
        <v/>
      </c>
      <c r="G206" s="20" t="str">
        <f>IFERROR(INDEX(صادر_وارد!$A$2:$I$1999,MATCH('كارت صنف'!$A206,صادر_وارد!$AJ$2:$AJ$500,0),6),"")</f>
        <v/>
      </c>
      <c r="H206" s="20" t="str">
        <f>IFERROR(INDEX(صادر_وارد!$A$2:$I$1999,MATCH('كارت صنف'!$A206,صادر_وارد!$AJ$2:$AJ$500,0),7),"")</f>
        <v/>
      </c>
      <c r="I206" s="20" t="str">
        <f>IFERROR(INDEX(صادر_وارد!$A$2:$I$1999,MATCH('كارت صنف'!$A206,صادر_وارد!$AJ$2:$AJ$500,0),8),"")</f>
        <v/>
      </c>
      <c r="J206" s="20" t="str">
        <f>IFERROR(INDEX(صادر_وارد!$A$2:$I$1999,MATCH('كارت صنف'!$A206,صادر_وارد!$AJ$2:$AJ$500,0),9),"")</f>
        <v/>
      </c>
    </row>
    <row r="207" spans="1:10" ht="19.5" thickTop="1" thickBot="1">
      <c r="A207" s="11">
        <v>201</v>
      </c>
      <c r="B207" s="20" t="str">
        <f>IFERROR(INDEX(صادر_وارد!$A$2:$I$1999,MATCH('كارت صنف'!$A207,صادر_وارد!$AJ$2:$AJ$500,0),1),"")</f>
        <v/>
      </c>
      <c r="C207" s="21" t="str">
        <f>IFERROR(INDEX(صادر_وارد!$A$2:$I$1999,MATCH('كارت صنف'!$A207,صادر_وارد!$AJ$2:$AJ$500,0),2),"")</f>
        <v/>
      </c>
      <c r="D207" s="22" t="str">
        <f>IFERROR(INDEX(صادر_وارد!$A$2:$I$1999,MATCH('كارت صنف'!$A207,صادر_وارد!$AJ$2:$AJ$500,0),3),"")</f>
        <v/>
      </c>
      <c r="E207" s="22" t="str">
        <f>IFERROR(INDEX(صادر_وارد!$A$2:$I$1999,MATCH('كارت صنف'!$A207,صادر_وارد!$AJ$2:$AJ$500,0),4),"")</f>
        <v/>
      </c>
      <c r="F207" s="23" t="str">
        <f>IFERROR(INDEX(صادر_وارد!$A$2:$I$1999,MATCH('كارت صنف'!$A207,صادر_وارد!$AJ$2:$AJ$500,0),5),"")</f>
        <v/>
      </c>
      <c r="G207" s="20" t="str">
        <f>IFERROR(INDEX(صادر_وارد!$A$2:$I$1999,MATCH('كارت صنف'!$A207,صادر_وارد!$AJ$2:$AJ$500,0),6),"")</f>
        <v/>
      </c>
      <c r="H207" s="20" t="str">
        <f>IFERROR(INDEX(صادر_وارد!$A$2:$I$1999,MATCH('كارت صنف'!$A207,صادر_وارد!$AJ$2:$AJ$500,0),7),"")</f>
        <v/>
      </c>
      <c r="I207" s="20" t="str">
        <f>IFERROR(INDEX(صادر_وارد!$A$2:$I$1999,MATCH('كارت صنف'!$A207,صادر_وارد!$AJ$2:$AJ$500,0),8),"")</f>
        <v/>
      </c>
      <c r="J207" s="20" t="str">
        <f>IFERROR(INDEX(صادر_وارد!$A$2:$I$1999,MATCH('كارت صنف'!$A207,صادر_وارد!$AJ$2:$AJ$500,0),9),"")</f>
        <v/>
      </c>
    </row>
    <row r="208" spans="1:10" ht="19.5" thickTop="1" thickBot="1">
      <c r="A208" s="11">
        <v>202</v>
      </c>
      <c r="B208" s="20" t="str">
        <f>IFERROR(INDEX(صادر_وارد!$A$2:$I$1999,MATCH('كارت صنف'!$A208,صادر_وارد!$AJ$2:$AJ$500,0),1),"")</f>
        <v/>
      </c>
      <c r="C208" s="21" t="str">
        <f>IFERROR(INDEX(صادر_وارد!$A$2:$I$1999,MATCH('كارت صنف'!$A208,صادر_وارد!$AJ$2:$AJ$500,0),2),"")</f>
        <v/>
      </c>
      <c r="D208" s="22" t="str">
        <f>IFERROR(INDEX(صادر_وارد!$A$2:$I$1999,MATCH('كارت صنف'!$A208,صادر_وارد!$AJ$2:$AJ$500,0),3),"")</f>
        <v/>
      </c>
      <c r="E208" s="22" t="str">
        <f>IFERROR(INDEX(صادر_وارد!$A$2:$I$1999,MATCH('كارت صنف'!$A208,صادر_وارد!$AJ$2:$AJ$500,0),4),"")</f>
        <v/>
      </c>
      <c r="F208" s="23" t="str">
        <f>IFERROR(INDEX(صادر_وارد!$A$2:$I$1999,MATCH('كارت صنف'!$A208,صادر_وارد!$AJ$2:$AJ$500,0),5),"")</f>
        <v/>
      </c>
      <c r="G208" s="20" t="str">
        <f>IFERROR(INDEX(صادر_وارد!$A$2:$I$1999,MATCH('كارت صنف'!$A208,صادر_وارد!$AJ$2:$AJ$500,0),6),"")</f>
        <v/>
      </c>
      <c r="H208" s="20" t="str">
        <f>IFERROR(INDEX(صادر_وارد!$A$2:$I$1999,MATCH('كارت صنف'!$A208,صادر_وارد!$AJ$2:$AJ$500,0),7),"")</f>
        <v/>
      </c>
      <c r="I208" s="20" t="str">
        <f>IFERROR(INDEX(صادر_وارد!$A$2:$I$1999,MATCH('كارت صنف'!$A208,صادر_وارد!$AJ$2:$AJ$500,0),8),"")</f>
        <v/>
      </c>
      <c r="J208" s="20" t="str">
        <f>IFERROR(INDEX(صادر_وارد!$A$2:$I$1999,MATCH('كارت صنف'!$A208,صادر_وارد!$AJ$2:$AJ$500,0),9),"")</f>
        <v/>
      </c>
    </row>
    <row r="209" spans="1:10" ht="19.5" thickTop="1" thickBot="1">
      <c r="A209" s="11">
        <v>203</v>
      </c>
      <c r="B209" s="20" t="str">
        <f>IFERROR(INDEX(صادر_وارد!$A$2:$I$1999,MATCH('كارت صنف'!$A209,صادر_وارد!$AJ$2:$AJ$500,0),1),"")</f>
        <v/>
      </c>
      <c r="C209" s="21" t="str">
        <f>IFERROR(INDEX(صادر_وارد!$A$2:$I$1999,MATCH('كارت صنف'!$A209,صادر_وارد!$AJ$2:$AJ$500,0),2),"")</f>
        <v/>
      </c>
      <c r="D209" s="22" t="str">
        <f>IFERROR(INDEX(صادر_وارد!$A$2:$I$1999,MATCH('كارت صنف'!$A209,صادر_وارد!$AJ$2:$AJ$500,0),3),"")</f>
        <v/>
      </c>
      <c r="E209" s="22" t="str">
        <f>IFERROR(INDEX(صادر_وارد!$A$2:$I$1999,MATCH('كارت صنف'!$A209,صادر_وارد!$AJ$2:$AJ$500,0),4),"")</f>
        <v/>
      </c>
      <c r="F209" s="23" t="str">
        <f>IFERROR(INDEX(صادر_وارد!$A$2:$I$1999,MATCH('كارت صنف'!$A209,صادر_وارد!$AJ$2:$AJ$500,0),5),"")</f>
        <v/>
      </c>
      <c r="G209" s="20" t="str">
        <f>IFERROR(INDEX(صادر_وارد!$A$2:$I$1999,MATCH('كارت صنف'!$A209,صادر_وارد!$AJ$2:$AJ$500,0),6),"")</f>
        <v/>
      </c>
      <c r="H209" s="20" t="str">
        <f>IFERROR(INDEX(صادر_وارد!$A$2:$I$1999,MATCH('كارت صنف'!$A209,صادر_وارد!$AJ$2:$AJ$500,0),7),"")</f>
        <v/>
      </c>
      <c r="I209" s="20" t="str">
        <f>IFERROR(INDEX(صادر_وارد!$A$2:$I$1999,MATCH('كارت صنف'!$A209,صادر_وارد!$AJ$2:$AJ$500,0),8),"")</f>
        <v/>
      </c>
      <c r="J209" s="20" t="str">
        <f>IFERROR(INDEX(صادر_وارد!$A$2:$I$1999,MATCH('كارت صنف'!$A209,صادر_وارد!$AJ$2:$AJ$500,0),9),"")</f>
        <v/>
      </c>
    </row>
    <row r="210" spans="1:10" ht="19.5" thickTop="1" thickBot="1">
      <c r="A210" s="11">
        <v>204</v>
      </c>
      <c r="B210" s="20" t="str">
        <f>IFERROR(INDEX(صادر_وارد!$A$2:$I$1999,MATCH('كارت صنف'!$A210,صادر_وارد!$AJ$2:$AJ$500,0),1),"")</f>
        <v/>
      </c>
      <c r="C210" s="21" t="str">
        <f>IFERROR(INDEX(صادر_وارد!$A$2:$I$1999,MATCH('كارت صنف'!$A210,صادر_وارد!$AJ$2:$AJ$500,0),2),"")</f>
        <v/>
      </c>
      <c r="D210" s="22" t="str">
        <f>IFERROR(INDEX(صادر_وارد!$A$2:$I$1999,MATCH('كارت صنف'!$A210,صادر_وارد!$AJ$2:$AJ$500,0),3),"")</f>
        <v/>
      </c>
      <c r="E210" s="22" t="str">
        <f>IFERROR(INDEX(صادر_وارد!$A$2:$I$1999,MATCH('كارت صنف'!$A210,صادر_وارد!$AJ$2:$AJ$500,0),4),"")</f>
        <v/>
      </c>
      <c r="F210" s="23" t="str">
        <f>IFERROR(INDEX(صادر_وارد!$A$2:$I$1999,MATCH('كارت صنف'!$A210,صادر_وارد!$AJ$2:$AJ$500,0),5),"")</f>
        <v/>
      </c>
      <c r="G210" s="20" t="str">
        <f>IFERROR(INDEX(صادر_وارد!$A$2:$I$1999,MATCH('كارت صنف'!$A210,صادر_وارد!$AJ$2:$AJ$500,0),6),"")</f>
        <v/>
      </c>
      <c r="H210" s="20" t="str">
        <f>IFERROR(INDEX(صادر_وارد!$A$2:$I$1999,MATCH('كارت صنف'!$A210,صادر_وارد!$AJ$2:$AJ$500,0),7),"")</f>
        <v/>
      </c>
      <c r="I210" s="20" t="str">
        <f>IFERROR(INDEX(صادر_وارد!$A$2:$I$1999,MATCH('كارت صنف'!$A210,صادر_وارد!$AJ$2:$AJ$500,0),8),"")</f>
        <v/>
      </c>
      <c r="J210" s="20" t="str">
        <f>IFERROR(INDEX(صادر_وارد!$A$2:$I$1999,MATCH('كارت صنف'!$A210,صادر_وارد!$AJ$2:$AJ$500,0),9),"")</f>
        <v/>
      </c>
    </row>
    <row r="211" spans="1:10" ht="19.5" thickTop="1" thickBot="1">
      <c r="A211" s="11">
        <v>205</v>
      </c>
      <c r="B211" s="20" t="str">
        <f>IFERROR(INDEX(صادر_وارد!$A$2:$I$1999,MATCH('كارت صنف'!$A211,صادر_وارد!$AJ$2:$AJ$500,0),1),"")</f>
        <v/>
      </c>
      <c r="C211" s="21" t="str">
        <f>IFERROR(INDEX(صادر_وارد!$A$2:$I$1999,MATCH('كارت صنف'!$A211,صادر_وارد!$AJ$2:$AJ$500,0),2),"")</f>
        <v/>
      </c>
      <c r="D211" s="22" t="str">
        <f>IFERROR(INDEX(صادر_وارد!$A$2:$I$1999,MATCH('كارت صنف'!$A211,صادر_وارد!$AJ$2:$AJ$500,0),3),"")</f>
        <v/>
      </c>
      <c r="E211" s="22" t="str">
        <f>IFERROR(INDEX(صادر_وارد!$A$2:$I$1999,MATCH('كارت صنف'!$A211,صادر_وارد!$AJ$2:$AJ$500,0),4),"")</f>
        <v/>
      </c>
      <c r="F211" s="23" t="str">
        <f>IFERROR(INDEX(صادر_وارد!$A$2:$I$1999,MATCH('كارت صنف'!$A211,صادر_وارد!$AJ$2:$AJ$500,0),5),"")</f>
        <v/>
      </c>
      <c r="G211" s="20" t="str">
        <f>IFERROR(INDEX(صادر_وارد!$A$2:$I$1999,MATCH('كارت صنف'!$A211,صادر_وارد!$AJ$2:$AJ$500,0),6),"")</f>
        <v/>
      </c>
      <c r="H211" s="20" t="str">
        <f>IFERROR(INDEX(صادر_وارد!$A$2:$I$1999,MATCH('كارت صنف'!$A211,صادر_وارد!$AJ$2:$AJ$500,0),7),"")</f>
        <v/>
      </c>
      <c r="I211" s="20" t="str">
        <f>IFERROR(INDEX(صادر_وارد!$A$2:$I$1999,MATCH('كارت صنف'!$A211,صادر_وارد!$AJ$2:$AJ$500,0),8),"")</f>
        <v/>
      </c>
      <c r="J211" s="20" t="str">
        <f>IFERROR(INDEX(صادر_وارد!$A$2:$I$1999,MATCH('كارت صنف'!$A211,صادر_وارد!$AJ$2:$AJ$500,0),9),"")</f>
        <v/>
      </c>
    </row>
    <row r="212" spans="1:10" ht="19.5" thickTop="1" thickBot="1">
      <c r="A212" s="11">
        <v>206</v>
      </c>
      <c r="B212" s="20" t="str">
        <f>IFERROR(INDEX(صادر_وارد!$A$2:$I$1999,MATCH('كارت صنف'!$A212,صادر_وارد!$AJ$2:$AJ$500,0),1),"")</f>
        <v/>
      </c>
      <c r="C212" s="21" t="str">
        <f>IFERROR(INDEX(صادر_وارد!$A$2:$I$1999,MATCH('كارت صنف'!$A212,صادر_وارد!$AJ$2:$AJ$500,0),2),"")</f>
        <v/>
      </c>
      <c r="D212" s="22" t="str">
        <f>IFERROR(INDEX(صادر_وارد!$A$2:$I$1999,MATCH('كارت صنف'!$A212,صادر_وارد!$AJ$2:$AJ$500,0),3),"")</f>
        <v/>
      </c>
      <c r="E212" s="22" t="str">
        <f>IFERROR(INDEX(صادر_وارد!$A$2:$I$1999,MATCH('كارت صنف'!$A212,صادر_وارد!$AJ$2:$AJ$500,0),4),"")</f>
        <v/>
      </c>
      <c r="F212" s="23" t="str">
        <f>IFERROR(INDEX(صادر_وارد!$A$2:$I$1999,MATCH('كارت صنف'!$A212,صادر_وارد!$AJ$2:$AJ$500,0),5),"")</f>
        <v/>
      </c>
      <c r="G212" s="20" t="str">
        <f>IFERROR(INDEX(صادر_وارد!$A$2:$I$1999,MATCH('كارت صنف'!$A212,صادر_وارد!$AJ$2:$AJ$500,0),6),"")</f>
        <v/>
      </c>
      <c r="H212" s="20" t="str">
        <f>IFERROR(INDEX(صادر_وارد!$A$2:$I$1999,MATCH('كارت صنف'!$A212,صادر_وارد!$AJ$2:$AJ$500,0),7),"")</f>
        <v/>
      </c>
      <c r="I212" s="20" t="str">
        <f>IFERROR(INDEX(صادر_وارد!$A$2:$I$1999,MATCH('كارت صنف'!$A212,صادر_وارد!$AJ$2:$AJ$500,0),8),"")</f>
        <v/>
      </c>
      <c r="J212" s="20" t="str">
        <f>IFERROR(INDEX(صادر_وارد!$A$2:$I$1999,MATCH('كارت صنف'!$A212,صادر_وارد!$AJ$2:$AJ$500,0),9),"")</f>
        <v/>
      </c>
    </row>
    <row r="213" spans="1:10" ht="19.5" thickTop="1" thickBot="1">
      <c r="A213" s="11">
        <v>207</v>
      </c>
      <c r="B213" s="20" t="str">
        <f>IFERROR(INDEX(صادر_وارد!$A$2:$I$1999,MATCH('كارت صنف'!$A213,صادر_وارد!$AJ$2:$AJ$500,0),1),"")</f>
        <v/>
      </c>
      <c r="C213" s="21" t="str">
        <f>IFERROR(INDEX(صادر_وارد!$A$2:$I$1999,MATCH('كارت صنف'!$A213,صادر_وارد!$AJ$2:$AJ$500,0),2),"")</f>
        <v/>
      </c>
      <c r="D213" s="22" t="str">
        <f>IFERROR(INDEX(صادر_وارد!$A$2:$I$1999,MATCH('كارت صنف'!$A213,صادر_وارد!$AJ$2:$AJ$500,0),3),"")</f>
        <v/>
      </c>
      <c r="E213" s="22" t="str">
        <f>IFERROR(INDEX(صادر_وارد!$A$2:$I$1999,MATCH('كارت صنف'!$A213,صادر_وارد!$AJ$2:$AJ$500,0),4),"")</f>
        <v/>
      </c>
      <c r="F213" s="23" t="str">
        <f>IFERROR(INDEX(صادر_وارد!$A$2:$I$1999,MATCH('كارت صنف'!$A213,صادر_وارد!$AJ$2:$AJ$500,0),5),"")</f>
        <v/>
      </c>
      <c r="G213" s="20" t="str">
        <f>IFERROR(INDEX(صادر_وارد!$A$2:$I$1999,MATCH('كارت صنف'!$A213,صادر_وارد!$AJ$2:$AJ$500,0),6),"")</f>
        <v/>
      </c>
      <c r="H213" s="20" t="str">
        <f>IFERROR(INDEX(صادر_وارد!$A$2:$I$1999,MATCH('كارت صنف'!$A213,صادر_وارد!$AJ$2:$AJ$500,0),7),"")</f>
        <v/>
      </c>
      <c r="I213" s="20" t="str">
        <f>IFERROR(INDEX(صادر_وارد!$A$2:$I$1999,MATCH('كارت صنف'!$A213,صادر_وارد!$AJ$2:$AJ$500,0),8),"")</f>
        <v/>
      </c>
      <c r="J213" s="20" t="str">
        <f>IFERROR(INDEX(صادر_وارد!$A$2:$I$1999,MATCH('كارت صنف'!$A213,صادر_وارد!$AJ$2:$AJ$500,0),9),"")</f>
        <v/>
      </c>
    </row>
    <row r="214" spans="1:10" ht="19.5" thickTop="1" thickBot="1">
      <c r="A214" s="11">
        <v>208</v>
      </c>
      <c r="B214" s="20" t="str">
        <f>IFERROR(INDEX(صادر_وارد!$A$2:$I$1999,MATCH('كارت صنف'!$A214,صادر_وارد!$AJ$2:$AJ$500,0),1),"")</f>
        <v/>
      </c>
      <c r="C214" s="21" t="str">
        <f>IFERROR(INDEX(صادر_وارد!$A$2:$I$1999,MATCH('كارت صنف'!$A214,صادر_وارد!$AJ$2:$AJ$500,0),2),"")</f>
        <v/>
      </c>
      <c r="D214" s="22" t="str">
        <f>IFERROR(INDEX(صادر_وارد!$A$2:$I$1999,MATCH('كارت صنف'!$A214,صادر_وارد!$AJ$2:$AJ$500,0),3),"")</f>
        <v/>
      </c>
      <c r="E214" s="22" t="str">
        <f>IFERROR(INDEX(صادر_وارد!$A$2:$I$1999,MATCH('كارت صنف'!$A214,صادر_وارد!$AJ$2:$AJ$500,0),4),"")</f>
        <v/>
      </c>
      <c r="F214" s="23" t="str">
        <f>IFERROR(INDEX(صادر_وارد!$A$2:$I$1999,MATCH('كارت صنف'!$A214,صادر_وارد!$AJ$2:$AJ$500,0),5),"")</f>
        <v/>
      </c>
      <c r="G214" s="20" t="str">
        <f>IFERROR(INDEX(صادر_وارد!$A$2:$I$1999,MATCH('كارت صنف'!$A214,صادر_وارد!$AJ$2:$AJ$500,0),6),"")</f>
        <v/>
      </c>
      <c r="H214" s="20" t="str">
        <f>IFERROR(INDEX(صادر_وارد!$A$2:$I$1999,MATCH('كارت صنف'!$A214,صادر_وارد!$AJ$2:$AJ$500,0),7),"")</f>
        <v/>
      </c>
      <c r="I214" s="20" t="str">
        <f>IFERROR(INDEX(صادر_وارد!$A$2:$I$1999,MATCH('كارت صنف'!$A214,صادر_وارد!$AJ$2:$AJ$500,0),8),"")</f>
        <v/>
      </c>
      <c r="J214" s="20" t="str">
        <f>IFERROR(INDEX(صادر_وارد!$A$2:$I$1999,MATCH('كارت صنف'!$A214,صادر_وارد!$AJ$2:$AJ$500,0),9),"")</f>
        <v/>
      </c>
    </row>
    <row r="215" spans="1:10" ht="19.5" thickTop="1" thickBot="1">
      <c r="A215" s="11">
        <v>209</v>
      </c>
      <c r="B215" s="20" t="str">
        <f>IFERROR(INDEX(صادر_وارد!$A$2:$I$1999,MATCH('كارت صنف'!$A215,صادر_وارد!$AJ$2:$AJ$500,0),1),"")</f>
        <v/>
      </c>
      <c r="C215" s="21" t="str">
        <f>IFERROR(INDEX(صادر_وارد!$A$2:$I$1999,MATCH('كارت صنف'!$A215,صادر_وارد!$AJ$2:$AJ$500,0),2),"")</f>
        <v/>
      </c>
      <c r="D215" s="22" t="str">
        <f>IFERROR(INDEX(صادر_وارد!$A$2:$I$1999,MATCH('كارت صنف'!$A215,صادر_وارد!$AJ$2:$AJ$500,0),3),"")</f>
        <v/>
      </c>
      <c r="E215" s="22" t="str">
        <f>IFERROR(INDEX(صادر_وارد!$A$2:$I$1999,MATCH('كارت صنف'!$A215,صادر_وارد!$AJ$2:$AJ$500,0),4),"")</f>
        <v/>
      </c>
      <c r="F215" s="23" t="str">
        <f>IFERROR(INDEX(صادر_وارد!$A$2:$I$1999,MATCH('كارت صنف'!$A215,صادر_وارد!$AJ$2:$AJ$500,0),5),"")</f>
        <v/>
      </c>
      <c r="G215" s="20" t="str">
        <f>IFERROR(INDEX(صادر_وارد!$A$2:$I$1999,MATCH('كارت صنف'!$A215,صادر_وارد!$AJ$2:$AJ$500,0),6),"")</f>
        <v/>
      </c>
      <c r="H215" s="20" t="str">
        <f>IFERROR(INDEX(صادر_وارد!$A$2:$I$1999,MATCH('كارت صنف'!$A215,صادر_وارد!$AJ$2:$AJ$500,0),7),"")</f>
        <v/>
      </c>
      <c r="I215" s="20" t="str">
        <f>IFERROR(INDEX(صادر_وارد!$A$2:$I$1999,MATCH('كارت صنف'!$A215,صادر_وارد!$AJ$2:$AJ$500,0),8),"")</f>
        <v/>
      </c>
      <c r="J215" s="20" t="str">
        <f>IFERROR(INDEX(صادر_وارد!$A$2:$I$1999,MATCH('كارت صنف'!$A215,صادر_وارد!$AJ$2:$AJ$500,0),9),"")</f>
        <v/>
      </c>
    </row>
    <row r="216" spans="1:10" ht="19.5" thickTop="1" thickBot="1">
      <c r="A216" s="11">
        <v>210</v>
      </c>
      <c r="B216" s="20" t="str">
        <f>IFERROR(INDEX(صادر_وارد!$A$2:$I$1999,MATCH('كارت صنف'!$A216,صادر_وارد!$AJ$2:$AJ$500,0),1),"")</f>
        <v/>
      </c>
      <c r="C216" s="21" t="str">
        <f>IFERROR(INDEX(صادر_وارد!$A$2:$I$1999,MATCH('كارت صنف'!$A216,صادر_وارد!$AJ$2:$AJ$500,0),2),"")</f>
        <v/>
      </c>
      <c r="D216" s="22" t="str">
        <f>IFERROR(INDEX(صادر_وارد!$A$2:$I$1999,MATCH('كارت صنف'!$A216,صادر_وارد!$AJ$2:$AJ$500,0),3),"")</f>
        <v/>
      </c>
      <c r="E216" s="22" t="str">
        <f>IFERROR(INDEX(صادر_وارد!$A$2:$I$1999,MATCH('كارت صنف'!$A216,صادر_وارد!$AJ$2:$AJ$500,0),4),"")</f>
        <v/>
      </c>
      <c r="F216" s="23" t="str">
        <f>IFERROR(INDEX(صادر_وارد!$A$2:$I$1999,MATCH('كارت صنف'!$A216,صادر_وارد!$AJ$2:$AJ$500,0),5),"")</f>
        <v/>
      </c>
      <c r="G216" s="20" t="str">
        <f>IFERROR(INDEX(صادر_وارد!$A$2:$I$1999,MATCH('كارت صنف'!$A216,صادر_وارد!$AJ$2:$AJ$500,0),6),"")</f>
        <v/>
      </c>
      <c r="H216" s="20" t="str">
        <f>IFERROR(INDEX(صادر_وارد!$A$2:$I$1999,MATCH('كارت صنف'!$A216,صادر_وارد!$AJ$2:$AJ$500,0),7),"")</f>
        <v/>
      </c>
      <c r="I216" s="20" t="str">
        <f>IFERROR(INDEX(صادر_وارد!$A$2:$I$1999,MATCH('كارت صنف'!$A216,صادر_وارد!$AJ$2:$AJ$500,0),8),"")</f>
        <v/>
      </c>
      <c r="J216" s="20" t="str">
        <f>IFERROR(INDEX(صادر_وارد!$A$2:$I$1999,MATCH('كارت صنف'!$A216,صادر_وارد!$AJ$2:$AJ$500,0),9),"")</f>
        <v/>
      </c>
    </row>
    <row r="217" spans="1:10" ht="19.5" thickTop="1" thickBot="1">
      <c r="A217" s="11">
        <v>211</v>
      </c>
      <c r="B217" s="20" t="str">
        <f>IFERROR(INDEX(صادر_وارد!$A$2:$I$1999,MATCH('كارت صنف'!$A217,صادر_وارد!$AJ$2:$AJ$500,0),1),"")</f>
        <v/>
      </c>
      <c r="C217" s="21" t="str">
        <f>IFERROR(INDEX(صادر_وارد!$A$2:$I$1999,MATCH('كارت صنف'!$A217,صادر_وارد!$AJ$2:$AJ$500,0),2),"")</f>
        <v/>
      </c>
      <c r="D217" s="22" t="str">
        <f>IFERROR(INDEX(صادر_وارد!$A$2:$I$1999,MATCH('كارت صنف'!$A217,صادر_وارد!$AJ$2:$AJ$500,0),3),"")</f>
        <v/>
      </c>
      <c r="E217" s="22" t="str">
        <f>IFERROR(INDEX(صادر_وارد!$A$2:$I$1999,MATCH('كارت صنف'!$A217,صادر_وارد!$AJ$2:$AJ$500,0),4),"")</f>
        <v/>
      </c>
      <c r="F217" s="23" t="str">
        <f>IFERROR(INDEX(صادر_وارد!$A$2:$I$1999,MATCH('كارت صنف'!$A217,صادر_وارد!$AJ$2:$AJ$500,0),5),"")</f>
        <v/>
      </c>
      <c r="G217" s="20" t="str">
        <f>IFERROR(INDEX(صادر_وارد!$A$2:$I$1999,MATCH('كارت صنف'!$A217,صادر_وارد!$AJ$2:$AJ$500,0),6),"")</f>
        <v/>
      </c>
      <c r="H217" s="20" t="str">
        <f>IFERROR(INDEX(صادر_وارد!$A$2:$I$1999,MATCH('كارت صنف'!$A217,صادر_وارد!$AJ$2:$AJ$500,0),7),"")</f>
        <v/>
      </c>
      <c r="I217" s="20" t="str">
        <f>IFERROR(INDEX(صادر_وارد!$A$2:$I$1999,MATCH('كارت صنف'!$A217,صادر_وارد!$AJ$2:$AJ$500,0),8),"")</f>
        <v/>
      </c>
      <c r="J217" s="20" t="str">
        <f>IFERROR(INDEX(صادر_وارد!$A$2:$I$1999,MATCH('كارت صنف'!$A217,صادر_وارد!$AJ$2:$AJ$500,0),9),"")</f>
        <v/>
      </c>
    </row>
    <row r="218" spans="1:10" ht="19.5" thickTop="1" thickBot="1">
      <c r="A218" s="11">
        <v>212</v>
      </c>
      <c r="B218" s="20" t="str">
        <f>IFERROR(INDEX(صادر_وارد!$A$2:$I$1999,MATCH('كارت صنف'!$A218,صادر_وارد!$AJ$2:$AJ$500,0),1),"")</f>
        <v/>
      </c>
      <c r="C218" s="21" t="str">
        <f>IFERROR(INDEX(صادر_وارد!$A$2:$I$1999,MATCH('كارت صنف'!$A218,صادر_وارد!$AJ$2:$AJ$500,0),2),"")</f>
        <v/>
      </c>
      <c r="D218" s="22" t="str">
        <f>IFERROR(INDEX(صادر_وارد!$A$2:$I$1999,MATCH('كارت صنف'!$A218,صادر_وارد!$AJ$2:$AJ$500,0),3),"")</f>
        <v/>
      </c>
      <c r="E218" s="22" t="str">
        <f>IFERROR(INDEX(صادر_وارد!$A$2:$I$1999,MATCH('كارت صنف'!$A218,صادر_وارد!$AJ$2:$AJ$500,0),4),"")</f>
        <v/>
      </c>
      <c r="F218" s="23" t="str">
        <f>IFERROR(INDEX(صادر_وارد!$A$2:$I$1999,MATCH('كارت صنف'!$A218,صادر_وارد!$AJ$2:$AJ$500,0),5),"")</f>
        <v/>
      </c>
      <c r="G218" s="20" t="str">
        <f>IFERROR(INDEX(صادر_وارد!$A$2:$I$1999,MATCH('كارت صنف'!$A218,صادر_وارد!$AJ$2:$AJ$500,0),6),"")</f>
        <v/>
      </c>
      <c r="H218" s="20" t="str">
        <f>IFERROR(INDEX(صادر_وارد!$A$2:$I$1999,MATCH('كارت صنف'!$A218,صادر_وارد!$AJ$2:$AJ$500,0),7),"")</f>
        <v/>
      </c>
      <c r="I218" s="20" t="str">
        <f>IFERROR(INDEX(صادر_وارد!$A$2:$I$1999,MATCH('كارت صنف'!$A218,صادر_وارد!$AJ$2:$AJ$500,0),8),"")</f>
        <v/>
      </c>
      <c r="J218" s="20" t="str">
        <f>IFERROR(INDEX(صادر_وارد!$A$2:$I$1999,MATCH('كارت صنف'!$A218,صادر_وارد!$AJ$2:$AJ$500,0),9),"")</f>
        <v/>
      </c>
    </row>
    <row r="219" spans="1:10" ht="19.5" thickTop="1" thickBot="1">
      <c r="A219" s="11">
        <v>213</v>
      </c>
      <c r="B219" s="20" t="str">
        <f>IFERROR(INDEX(صادر_وارد!$A$2:$I$1999,MATCH('كارت صنف'!$A219,صادر_وارد!$AJ$2:$AJ$500,0),1),"")</f>
        <v/>
      </c>
      <c r="C219" s="21" t="str">
        <f>IFERROR(INDEX(صادر_وارد!$A$2:$I$1999,MATCH('كارت صنف'!$A219,صادر_وارد!$AJ$2:$AJ$500,0),2),"")</f>
        <v/>
      </c>
      <c r="D219" s="22" t="str">
        <f>IFERROR(INDEX(صادر_وارد!$A$2:$I$1999,MATCH('كارت صنف'!$A219,صادر_وارد!$AJ$2:$AJ$500,0),3),"")</f>
        <v/>
      </c>
      <c r="E219" s="22" t="str">
        <f>IFERROR(INDEX(صادر_وارد!$A$2:$I$1999,MATCH('كارت صنف'!$A219,صادر_وارد!$AJ$2:$AJ$500,0),4),"")</f>
        <v/>
      </c>
      <c r="F219" s="23" t="str">
        <f>IFERROR(INDEX(صادر_وارد!$A$2:$I$1999,MATCH('كارت صنف'!$A219,صادر_وارد!$AJ$2:$AJ$500,0),5),"")</f>
        <v/>
      </c>
      <c r="G219" s="20" t="str">
        <f>IFERROR(INDEX(صادر_وارد!$A$2:$I$1999,MATCH('كارت صنف'!$A219,صادر_وارد!$AJ$2:$AJ$500,0),6),"")</f>
        <v/>
      </c>
      <c r="H219" s="20" t="str">
        <f>IFERROR(INDEX(صادر_وارد!$A$2:$I$1999,MATCH('كارت صنف'!$A219,صادر_وارد!$AJ$2:$AJ$500,0),7),"")</f>
        <v/>
      </c>
      <c r="I219" s="20" t="str">
        <f>IFERROR(INDEX(صادر_وارد!$A$2:$I$1999,MATCH('كارت صنف'!$A219,صادر_وارد!$AJ$2:$AJ$500,0),8),"")</f>
        <v/>
      </c>
      <c r="J219" s="20" t="str">
        <f>IFERROR(INDEX(صادر_وارد!$A$2:$I$1999,MATCH('كارت صنف'!$A219,صادر_وارد!$AJ$2:$AJ$500,0),9),"")</f>
        <v/>
      </c>
    </row>
    <row r="220" spans="1:10" ht="19.5" thickTop="1" thickBot="1">
      <c r="A220" s="11">
        <v>214</v>
      </c>
      <c r="B220" s="20" t="str">
        <f>IFERROR(INDEX(صادر_وارد!$A$2:$I$1999,MATCH('كارت صنف'!$A220,صادر_وارد!$AJ$2:$AJ$500,0),1),"")</f>
        <v/>
      </c>
      <c r="C220" s="21" t="str">
        <f>IFERROR(INDEX(صادر_وارد!$A$2:$I$1999,MATCH('كارت صنف'!$A220,صادر_وارد!$AJ$2:$AJ$500,0),2),"")</f>
        <v/>
      </c>
      <c r="D220" s="22" t="str">
        <f>IFERROR(INDEX(صادر_وارد!$A$2:$I$1999,MATCH('كارت صنف'!$A220,صادر_وارد!$AJ$2:$AJ$500,0),3),"")</f>
        <v/>
      </c>
      <c r="E220" s="22" t="str">
        <f>IFERROR(INDEX(صادر_وارد!$A$2:$I$1999,MATCH('كارت صنف'!$A220,صادر_وارد!$AJ$2:$AJ$500,0),4),"")</f>
        <v/>
      </c>
      <c r="F220" s="23" t="str">
        <f>IFERROR(INDEX(صادر_وارد!$A$2:$I$1999,MATCH('كارت صنف'!$A220,صادر_وارد!$AJ$2:$AJ$500,0),5),"")</f>
        <v/>
      </c>
      <c r="G220" s="20" t="str">
        <f>IFERROR(INDEX(صادر_وارد!$A$2:$I$1999,MATCH('كارت صنف'!$A220,صادر_وارد!$AJ$2:$AJ$500,0),6),"")</f>
        <v/>
      </c>
      <c r="H220" s="20" t="str">
        <f>IFERROR(INDEX(صادر_وارد!$A$2:$I$1999,MATCH('كارت صنف'!$A220,صادر_وارد!$AJ$2:$AJ$500,0),7),"")</f>
        <v/>
      </c>
      <c r="I220" s="20" t="str">
        <f>IFERROR(INDEX(صادر_وارد!$A$2:$I$1999,MATCH('كارت صنف'!$A220,صادر_وارد!$AJ$2:$AJ$500,0),8),"")</f>
        <v/>
      </c>
      <c r="J220" s="20" t="str">
        <f>IFERROR(INDEX(صادر_وارد!$A$2:$I$1999,MATCH('كارت صنف'!$A220,صادر_وارد!$AJ$2:$AJ$500,0),9),"")</f>
        <v/>
      </c>
    </row>
    <row r="221" spans="1:10" ht="19.5" thickTop="1" thickBot="1">
      <c r="A221" s="11">
        <v>215</v>
      </c>
      <c r="B221" s="20" t="str">
        <f>IFERROR(INDEX(صادر_وارد!$A$2:$I$1999,MATCH('كارت صنف'!$A221,صادر_وارد!$AJ$2:$AJ$500,0),1),"")</f>
        <v/>
      </c>
      <c r="C221" s="21" t="str">
        <f>IFERROR(INDEX(صادر_وارد!$A$2:$I$1999,MATCH('كارت صنف'!$A221,صادر_وارد!$AJ$2:$AJ$500,0),2),"")</f>
        <v/>
      </c>
      <c r="D221" s="22" t="str">
        <f>IFERROR(INDEX(صادر_وارد!$A$2:$I$1999,MATCH('كارت صنف'!$A221,صادر_وارد!$AJ$2:$AJ$500,0),3),"")</f>
        <v/>
      </c>
      <c r="E221" s="22" t="str">
        <f>IFERROR(INDEX(صادر_وارد!$A$2:$I$1999,MATCH('كارت صنف'!$A221,صادر_وارد!$AJ$2:$AJ$500,0),4),"")</f>
        <v/>
      </c>
      <c r="F221" s="23" t="str">
        <f>IFERROR(INDEX(صادر_وارد!$A$2:$I$1999,MATCH('كارت صنف'!$A221,صادر_وارد!$AJ$2:$AJ$500,0),5),"")</f>
        <v/>
      </c>
      <c r="G221" s="20" t="str">
        <f>IFERROR(INDEX(صادر_وارد!$A$2:$I$1999,MATCH('كارت صنف'!$A221,صادر_وارد!$AJ$2:$AJ$500,0),6),"")</f>
        <v/>
      </c>
      <c r="H221" s="20" t="str">
        <f>IFERROR(INDEX(صادر_وارد!$A$2:$I$1999,MATCH('كارت صنف'!$A221,صادر_وارد!$AJ$2:$AJ$500,0),7),"")</f>
        <v/>
      </c>
      <c r="I221" s="20" t="str">
        <f>IFERROR(INDEX(صادر_وارد!$A$2:$I$1999,MATCH('كارت صنف'!$A221,صادر_وارد!$AJ$2:$AJ$500,0),8),"")</f>
        <v/>
      </c>
      <c r="J221" s="20" t="str">
        <f>IFERROR(INDEX(صادر_وارد!$A$2:$I$1999,MATCH('كارت صنف'!$A221,صادر_وارد!$AJ$2:$AJ$500,0),9),"")</f>
        <v/>
      </c>
    </row>
    <row r="222" spans="1:10" ht="19.5" thickTop="1" thickBot="1">
      <c r="A222" s="11">
        <v>216</v>
      </c>
      <c r="B222" s="20" t="str">
        <f>IFERROR(INDEX(صادر_وارد!$A$2:$I$1999,MATCH('كارت صنف'!$A222,صادر_وارد!$AJ$2:$AJ$500,0),1),"")</f>
        <v/>
      </c>
      <c r="C222" s="21" t="str">
        <f>IFERROR(INDEX(صادر_وارد!$A$2:$I$1999,MATCH('كارت صنف'!$A222,صادر_وارد!$AJ$2:$AJ$500,0),2),"")</f>
        <v/>
      </c>
      <c r="D222" s="22" t="str">
        <f>IFERROR(INDEX(صادر_وارد!$A$2:$I$1999,MATCH('كارت صنف'!$A222,صادر_وارد!$AJ$2:$AJ$500,0),3),"")</f>
        <v/>
      </c>
      <c r="E222" s="22" t="str">
        <f>IFERROR(INDEX(صادر_وارد!$A$2:$I$1999,MATCH('كارت صنف'!$A222,صادر_وارد!$AJ$2:$AJ$500,0),4),"")</f>
        <v/>
      </c>
      <c r="F222" s="23" t="str">
        <f>IFERROR(INDEX(صادر_وارد!$A$2:$I$1999,MATCH('كارت صنف'!$A222,صادر_وارد!$AJ$2:$AJ$500,0),5),"")</f>
        <v/>
      </c>
      <c r="G222" s="20" t="str">
        <f>IFERROR(INDEX(صادر_وارد!$A$2:$I$1999,MATCH('كارت صنف'!$A222,صادر_وارد!$AJ$2:$AJ$500,0),6),"")</f>
        <v/>
      </c>
      <c r="H222" s="20" t="str">
        <f>IFERROR(INDEX(صادر_وارد!$A$2:$I$1999,MATCH('كارت صنف'!$A222,صادر_وارد!$AJ$2:$AJ$500,0),7),"")</f>
        <v/>
      </c>
      <c r="I222" s="20" t="str">
        <f>IFERROR(INDEX(صادر_وارد!$A$2:$I$1999,MATCH('كارت صنف'!$A222,صادر_وارد!$AJ$2:$AJ$500,0),8),"")</f>
        <v/>
      </c>
      <c r="J222" s="20" t="str">
        <f>IFERROR(INDEX(صادر_وارد!$A$2:$I$1999,MATCH('كارت صنف'!$A222,صادر_وارد!$AJ$2:$AJ$500,0),9),"")</f>
        <v/>
      </c>
    </row>
    <row r="223" spans="1:10" ht="19.5" thickTop="1" thickBot="1">
      <c r="A223" s="11">
        <v>217</v>
      </c>
      <c r="B223" s="20" t="str">
        <f>IFERROR(INDEX(صادر_وارد!$A$2:$I$1999,MATCH('كارت صنف'!$A223,صادر_وارد!$AJ$2:$AJ$500,0),1),"")</f>
        <v/>
      </c>
      <c r="C223" s="21" t="str">
        <f>IFERROR(INDEX(صادر_وارد!$A$2:$I$1999,MATCH('كارت صنف'!$A223,صادر_وارد!$AJ$2:$AJ$500,0),2),"")</f>
        <v/>
      </c>
      <c r="D223" s="22" t="str">
        <f>IFERROR(INDEX(صادر_وارد!$A$2:$I$1999,MATCH('كارت صنف'!$A223,صادر_وارد!$AJ$2:$AJ$500,0),3),"")</f>
        <v/>
      </c>
      <c r="E223" s="22" t="str">
        <f>IFERROR(INDEX(صادر_وارد!$A$2:$I$1999,MATCH('كارت صنف'!$A223,صادر_وارد!$AJ$2:$AJ$500,0),4),"")</f>
        <v/>
      </c>
      <c r="F223" s="23" t="str">
        <f>IFERROR(INDEX(صادر_وارد!$A$2:$I$1999,MATCH('كارت صنف'!$A223,صادر_وارد!$AJ$2:$AJ$500,0),5),"")</f>
        <v/>
      </c>
      <c r="G223" s="20" t="str">
        <f>IFERROR(INDEX(صادر_وارد!$A$2:$I$1999,MATCH('كارت صنف'!$A223,صادر_وارد!$AJ$2:$AJ$500,0),6),"")</f>
        <v/>
      </c>
      <c r="H223" s="20" t="str">
        <f>IFERROR(INDEX(صادر_وارد!$A$2:$I$1999,MATCH('كارت صنف'!$A223,صادر_وارد!$AJ$2:$AJ$500,0),7),"")</f>
        <v/>
      </c>
      <c r="I223" s="20" t="str">
        <f>IFERROR(INDEX(صادر_وارد!$A$2:$I$1999,MATCH('كارت صنف'!$A223,صادر_وارد!$AJ$2:$AJ$500,0),8),"")</f>
        <v/>
      </c>
      <c r="J223" s="20" t="str">
        <f>IFERROR(INDEX(صادر_وارد!$A$2:$I$1999,MATCH('كارت صنف'!$A223,صادر_وارد!$AJ$2:$AJ$500,0),9),"")</f>
        <v/>
      </c>
    </row>
    <row r="224" spans="1:10" ht="19.5" thickTop="1" thickBot="1">
      <c r="A224" s="11">
        <v>218</v>
      </c>
      <c r="B224" s="20" t="str">
        <f>IFERROR(INDEX(صادر_وارد!$A$2:$I$1999,MATCH('كارت صنف'!$A224,صادر_وارد!$AJ$2:$AJ$500,0),1),"")</f>
        <v/>
      </c>
      <c r="C224" s="21" t="str">
        <f>IFERROR(INDEX(صادر_وارد!$A$2:$I$1999,MATCH('كارت صنف'!$A224,صادر_وارد!$AJ$2:$AJ$500,0),2),"")</f>
        <v/>
      </c>
      <c r="D224" s="22" t="str">
        <f>IFERROR(INDEX(صادر_وارد!$A$2:$I$1999,MATCH('كارت صنف'!$A224,صادر_وارد!$AJ$2:$AJ$500,0),3),"")</f>
        <v/>
      </c>
      <c r="E224" s="22" t="str">
        <f>IFERROR(INDEX(صادر_وارد!$A$2:$I$1999,MATCH('كارت صنف'!$A224,صادر_وارد!$AJ$2:$AJ$500,0),4),"")</f>
        <v/>
      </c>
      <c r="F224" s="23" t="str">
        <f>IFERROR(INDEX(صادر_وارد!$A$2:$I$1999,MATCH('كارت صنف'!$A224,صادر_وارد!$AJ$2:$AJ$500,0),5),"")</f>
        <v/>
      </c>
      <c r="G224" s="20" t="str">
        <f>IFERROR(INDEX(صادر_وارد!$A$2:$I$1999,MATCH('كارت صنف'!$A224,صادر_وارد!$AJ$2:$AJ$500,0),6),"")</f>
        <v/>
      </c>
      <c r="H224" s="20" t="str">
        <f>IFERROR(INDEX(صادر_وارد!$A$2:$I$1999,MATCH('كارت صنف'!$A224,صادر_وارد!$AJ$2:$AJ$500,0),7),"")</f>
        <v/>
      </c>
      <c r="I224" s="20" t="str">
        <f>IFERROR(INDEX(صادر_وارد!$A$2:$I$1999,MATCH('كارت صنف'!$A224,صادر_وارد!$AJ$2:$AJ$500,0),8),"")</f>
        <v/>
      </c>
      <c r="J224" s="20" t="str">
        <f>IFERROR(INDEX(صادر_وارد!$A$2:$I$1999,MATCH('كارت صنف'!$A224,صادر_وارد!$AJ$2:$AJ$500,0),9),"")</f>
        <v/>
      </c>
    </row>
    <row r="225" spans="1:10" ht="19.5" thickTop="1" thickBot="1">
      <c r="A225" s="11">
        <v>219</v>
      </c>
      <c r="B225" s="20" t="str">
        <f>IFERROR(INDEX(صادر_وارد!$A$2:$I$1999,MATCH('كارت صنف'!$A225,صادر_وارد!$AJ$2:$AJ$500,0),1),"")</f>
        <v/>
      </c>
      <c r="C225" s="21" t="str">
        <f>IFERROR(INDEX(صادر_وارد!$A$2:$I$1999,MATCH('كارت صنف'!$A225,صادر_وارد!$AJ$2:$AJ$500,0),2),"")</f>
        <v/>
      </c>
      <c r="D225" s="22" t="str">
        <f>IFERROR(INDEX(صادر_وارد!$A$2:$I$1999,MATCH('كارت صنف'!$A225,صادر_وارد!$AJ$2:$AJ$500,0),3),"")</f>
        <v/>
      </c>
      <c r="E225" s="22" t="str">
        <f>IFERROR(INDEX(صادر_وارد!$A$2:$I$1999,MATCH('كارت صنف'!$A225,صادر_وارد!$AJ$2:$AJ$500,0),4),"")</f>
        <v/>
      </c>
      <c r="F225" s="23" t="str">
        <f>IFERROR(INDEX(صادر_وارد!$A$2:$I$1999,MATCH('كارت صنف'!$A225,صادر_وارد!$AJ$2:$AJ$500,0),5),"")</f>
        <v/>
      </c>
      <c r="G225" s="20" t="str">
        <f>IFERROR(INDEX(صادر_وارد!$A$2:$I$1999,MATCH('كارت صنف'!$A225,صادر_وارد!$AJ$2:$AJ$500,0),6),"")</f>
        <v/>
      </c>
      <c r="H225" s="20" t="str">
        <f>IFERROR(INDEX(صادر_وارد!$A$2:$I$1999,MATCH('كارت صنف'!$A225,صادر_وارد!$AJ$2:$AJ$500,0),7),"")</f>
        <v/>
      </c>
      <c r="I225" s="20" t="str">
        <f>IFERROR(INDEX(صادر_وارد!$A$2:$I$1999,MATCH('كارت صنف'!$A225,صادر_وارد!$AJ$2:$AJ$500,0),8),"")</f>
        <v/>
      </c>
      <c r="J225" s="20" t="str">
        <f>IFERROR(INDEX(صادر_وارد!$A$2:$I$1999,MATCH('كارت صنف'!$A225,صادر_وارد!$AJ$2:$AJ$500,0),9),"")</f>
        <v/>
      </c>
    </row>
    <row r="226" spans="1:10" ht="19.5" thickTop="1" thickBot="1">
      <c r="A226" s="11">
        <v>220</v>
      </c>
      <c r="B226" s="20" t="str">
        <f>IFERROR(INDEX(صادر_وارد!$A$2:$I$1999,MATCH('كارت صنف'!$A226,صادر_وارد!$AJ$2:$AJ$500,0),1),"")</f>
        <v/>
      </c>
      <c r="C226" s="21" t="str">
        <f>IFERROR(INDEX(صادر_وارد!$A$2:$I$1999,MATCH('كارت صنف'!$A226,صادر_وارد!$AJ$2:$AJ$500,0),2),"")</f>
        <v/>
      </c>
      <c r="D226" s="22" t="str">
        <f>IFERROR(INDEX(صادر_وارد!$A$2:$I$1999,MATCH('كارت صنف'!$A226,صادر_وارد!$AJ$2:$AJ$500,0),3),"")</f>
        <v/>
      </c>
      <c r="E226" s="22" t="str">
        <f>IFERROR(INDEX(صادر_وارد!$A$2:$I$1999,MATCH('كارت صنف'!$A226,صادر_وارد!$AJ$2:$AJ$500,0),4),"")</f>
        <v/>
      </c>
      <c r="F226" s="23" t="str">
        <f>IFERROR(INDEX(صادر_وارد!$A$2:$I$1999,MATCH('كارت صنف'!$A226,صادر_وارد!$AJ$2:$AJ$500,0),5),"")</f>
        <v/>
      </c>
      <c r="G226" s="20" t="str">
        <f>IFERROR(INDEX(صادر_وارد!$A$2:$I$1999,MATCH('كارت صنف'!$A226,صادر_وارد!$AJ$2:$AJ$500,0),6),"")</f>
        <v/>
      </c>
      <c r="H226" s="20" t="str">
        <f>IFERROR(INDEX(صادر_وارد!$A$2:$I$1999,MATCH('كارت صنف'!$A226,صادر_وارد!$AJ$2:$AJ$500,0),7),"")</f>
        <v/>
      </c>
      <c r="I226" s="20" t="str">
        <f>IFERROR(INDEX(صادر_وارد!$A$2:$I$1999,MATCH('كارت صنف'!$A226,صادر_وارد!$AJ$2:$AJ$500,0),8),"")</f>
        <v/>
      </c>
      <c r="J226" s="20" t="str">
        <f>IFERROR(INDEX(صادر_وارد!$A$2:$I$1999,MATCH('كارت صنف'!$A226,صادر_وارد!$AJ$2:$AJ$500,0),9),"")</f>
        <v/>
      </c>
    </row>
    <row r="227" spans="1:10" ht="19.5" thickTop="1" thickBot="1">
      <c r="A227" s="11">
        <v>221</v>
      </c>
      <c r="B227" s="20" t="str">
        <f>IFERROR(INDEX(صادر_وارد!$A$2:$I$1999,MATCH('كارت صنف'!$A227,صادر_وارد!$AJ$2:$AJ$500,0),1),"")</f>
        <v/>
      </c>
      <c r="C227" s="21" t="str">
        <f>IFERROR(INDEX(صادر_وارد!$A$2:$I$1999,MATCH('كارت صنف'!$A227,صادر_وارد!$AJ$2:$AJ$500,0),2),"")</f>
        <v/>
      </c>
      <c r="D227" s="22" t="str">
        <f>IFERROR(INDEX(صادر_وارد!$A$2:$I$1999,MATCH('كارت صنف'!$A227,صادر_وارد!$AJ$2:$AJ$500,0),3),"")</f>
        <v/>
      </c>
      <c r="E227" s="22" t="str">
        <f>IFERROR(INDEX(صادر_وارد!$A$2:$I$1999,MATCH('كارت صنف'!$A227,صادر_وارد!$AJ$2:$AJ$500,0),4),"")</f>
        <v/>
      </c>
      <c r="F227" s="23" t="str">
        <f>IFERROR(INDEX(صادر_وارد!$A$2:$I$1999,MATCH('كارت صنف'!$A227,صادر_وارد!$AJ$2:$AJ$500,0),5),"")</f>
        <v/>
      </c>
      <c r="G227" s="20" t="str">
        <f>IFERROR(INDEX(صادر_وارد!$A$2:$I$1999,MATCH('كارت صنف'!$A227,صادر_وارد!$AJ$2:$AJ$500,0),6),"")</f>
        <v/>
      </c>
      <c r="H227" s="20" t="str">
        <f>IFERROR(INDEX(صادر_وارد!$A$2:$I$1999,MATCH('كارت صنف'!$A227,صادر_وارد!$AJ$2:$AJ$500,0),7),"")</f>
        <v/>
      </c>
      <c r="I227" s="20" t="str">
        <f>IFERROR(INDEX(صادر_وارد!$A$2:$I$1999,MATCH('كارت صنف'!$A227,صادر_وارد!$AJ$2:$AJ$500,0),8),"")</f>
        <v/>
      </c>
      <c r="J227" s="20" t="str">
        <f>IFERROR(INDEX(صادر_وارد!$A$2:$I$1999,MATCH('كارت صنف'!$A227,صادر_وارد!$AJ$2:$AJ$500,0),9),"")</f>
        <v/>
      </c>
    </row>
    <row r="228" spans="1:10" ht="19.5" thickTop="1" thickBot="1">
      <c r="A228" s="11">
        <v>222</v>
      </c>
      <c r="B228" s="20" t="str">
        <f>IFERROR(INDEX(صادر_وارد!$A$2:$I$1999,MATCH('كارت صنف'!$A228,صادر_وارد!$AJ$2:$AJ$500,0),1),"")</f>
        <v/>
      </c>
      <c r="C228" s="21" t="str">
        <f>IFERROR(INDEX(صادر_وارد!$A$2:$I$1999,MATCH('كارت صنف'!$A228,صادر_وارد!$AJ$2:$AJ$500,0),2),"")</f>
        <v/>
      </c>
      <c r="D228" s="22" t="str">
        <f>IFERROR(INDEX(صادر_وارد!$A$2:$I$1999,MATCH('كارت صنف'!$A228,صادر_وارد!$AJ$2:$AJ$500,0),3),"")</f>
        <v/>
      </c>
      <c r="E228" s="22" t="str">
        <f>IFERROR(INDEX(صادر_وارد!$A$2:$I$1999,MATCH('كارت صنف'!$A228,صادر_وارد!$AJ$2:$AJ$500,0),4),"")</f>
        <v/>
      </c>
      <c r="F228" s="23" t="str">
        <f>IFERROR(INDEX(صادر_وارد!$A$2:$I$1999,MATCH('كارت صنف'!$A228,صادر_وارد!$AJ$2:$AJ$500,0),5),"")</f>
        <v/>
      </c>
      <c r="G228" s="20" t="str">
        <f>IFERROR(INDEX(صادر_وارد!$A$2:$I$1999,MATCH('كارت صنف'!$A228,صادر_وارد!$AJ$2:$AJ$500,0),6),"")</f>
        <v/>
      </c>
      <c r="H228" s="20" t="str">
        <f>IFERROR(INDEX(صادر_وارد!$A$2:$I$1999,MATCH('كارت صنف'!$A228,صادر_وارد!$AJ$2:$AJ$500,0),7),"")</f>
        <v/>
      </c>
      <c r="I228" s="20" t="str">
        <f>IFERROR(INDEX(صادر_وارد!$A$2:$I$1999,MATCH('كارت صنف'!$A228,صادر_وارد!$AJ$2:$AJ$500,0),8),"")</f>
        <v/>
      </c>
      <c r="J228" s="20" t="str">
        <f>IFERROR(INDEX(صادر_وارد!$A$2:$I$1999,MATCH('كارت صنف'!$A228,صادر_وارد!$AJ$2:$AJ$500,0),9),"")</f>
        <v/>
      </c>
    </row>
    <row r="229" spans="1:10" ht="19.5" thickTop="1" thickBot="1">
      <c r="A229" s="11">
        <v>223</v>
      </c>
      <c r="B229" s="20" t="str">
        <f>IFERROR(INDEX(صادر_وارد!$A$2:$I$1999,MATCH('كارت صنف'!$A229,صادر_وارد!$AJ$2:$AJ$500,0),1),"")</f>
        <v/>
      </c>
      <c r="C229" s="21" t="str">
        <f>IFERROR(INDEX(صادر_وارد!$A$2:$I$1999,MATCH('كارت صنف'!$A229,صادر_وارد!$AJ$2:$AJ$500,0),2),"")</f>
        <v/>
      </c>
      <c r="D229" s="22" t="str">
        <f>IFERROR(INDEX(صادر_وارد!$A$2:$I$1999,MATCH('كارت صنف'!$A229,صادر_وارد!$AJ$2:$AJ$500,0),3),"")</f>
        <v/>
      </c>
      <c r="E229" s="22" t="str">
        <f>IFERROR(INDEX(صادر_وارد!$A$2:$I$1999,MATCH('كارت صنف'!$A229,صادر_وارد!$AJ$2:$AJ$500,0),4),"")</f>
        <v/>
      </c>
      <c r="F229" s="23" t="str">
        <f>IFERROR(INDEX(صادر_وارد!$A$2:$I$1999,MATCH('كارت صنف'!$A229,صادر_وارد!$AJ$2:$AJ$500,0),5),"")</f>
        <v/>
      </c>
      <c r="G229" s="20" t="str">
        <f>IFERROR(INDEX(صادر_وارد!$A$2:$I$1999,MATCH('كارت صنف'!$A229,صادر_وارد!$AJ$2:$AJ$500,0),6),"")</f>
        <v/>
      </c>
      <c r="H229" s="20" t="str">
        <f>IFERROR(INDEX(صادر_وارد!$A$2:$I$1999,MATCH('كارت صنف'!$A229,صادر_وارد!$AJ$2:$AJ$500,0),7),"")</f>
        <v/>
      </c>
      <c r="I229" s="20" t="str">
        <f>IFERROR(INDEX(صادر_وارد!$A$2:$I$1999,MATCH('كارت صنف'!$A229,صادر_وارد!$AJ$2:$AJ$500,0),8),"")</f>
        <v/>
      </c>
      <c r="J229" s="20" t="str">
        <f>IFERROR(INDEX(صادر_وارد!$A$2:$I$1999,MATCH('كارت صنف'!$A229,صادر_وارد!$AJ$2:$AJ$500,0),9),"")</f>
        <v/>
      </c>
    </row>
    <row r="230" spans="1:10" ht="19.5" thickTop="1" thickBot="1">
      <c r="A230" s="11">
        <v>224</v>
      </c>
      <c r="B230" s="20" t="str">
        <f>IFERROR(INDEX(صادر_وارد!$A$2:$I$1999,MATCH('كارت صنف'!$A230,صادر_وارد!$AJ$2:$AJ$500,0),1),"")</f>
        <v/>
      </c>
      <c r="C230" s="21" t="str">
        <f>IFERROR(INDEX(صادر_وارد!$A$2:$I$1999,MATCH('كارت صنف'!$A230,صادر_وارد!$AJ$2:$AJ$500,0),2),"")</f>
        <v/>
      </c>
      <c r="D230" s="22" t="str">
        <f>IFERROR(INDEX(صادر_وارد!$A$2:$I$1999,MATCH('كارت صنف'!$A230,صادر_وارد!$AJ$2:$AJ$500,0),3),"")</f>
        <v/>
      </c>
      <c r="E230" s="22" t="str">
        <f>IFERROR(INDEX(صادر_وارد!$A$2:$I$1999,MATCH('كارت صنف'!$A230,صادر_وارد!$AJ$2:$AJ$500,0),4),"")</f>
        <v/>
      </c>
      <c r="F230" s="23" t="str">
        <f>IFERROR(INDEX(صادر_وارد!$A$2:$I$1999,MATCH('كارت صنف'!$A230,صادر_وارد!$AJ$2:$AJ$500,0),5),"")</f>
        <v/>
      </c>
      <c r="G230" s="20" t="str">
        <f>IFERROR(INDEX(صادر_وارد!$A$2:$I$1999,MATCH('كارت صنف'!$A230,صادر_وارد!$AJ$2:$AJ$500,0),6),"")</f>
        <v/>
      </c>
      <c r="H230" s="20" t="str">
        <f>IFERROR(INDEX(صادر_وارد!$A$2:$I$1999,MATCH('كارت صنف'!$A230,صادر_وارد!$AJ$2:$AJ$500,0),7),"")</f>
        <v/>
      </c>
      <c r="I230" s="20" t="str">
        <f>IFERROR(INDEX(صادر_وارد!$A$2:$I$1999,MATCH('كارت صنف'!$A230,صادر_وارد!$AJ$2:$AJ$500,0),8),"")</f>
        <v/>
      </c>
      <c r="J230" s="20" t="str">
        <f>IFERROR(INDEX(صادر_وارد!$A$2:$I$1999,MATCH('كارت صنف'!$A230,صادر_وارد!$AJ$2:$AJ$500,0),9),"")</f>
        <v/>
      </c>
    </row>
    <row r="231" spans="1:10" ht="19.5" thickTop="1" thickBot="1">
      <c r="A231" s="11">
        <v>225</v>
      </c>
      <c r="B231" s="20" t="str">
        <f>IFERROR(INDEX(صادر_وارد!$A$2:$I$1999,MATCH('كارت صنف'!$A231,صادر_وارد!$AJ$2:$AJ$500,0),1),"")</f>
        <v/>
      </c>
      <c r="C231" s="21" t="str">
        <f>IFERROR(INDEX(صادر_وارد!$A$2:$I$1999,MATCH('كارت صنف'!$A231,صادر_وارد!$AJ$2:$AJ$500,0),2),"")</f>
        <v/>
      </c>
      <c r="D231" s="22" t="str">
        <f>IFERROR(INDEX(صادر_وارد!$A$2:$I$1999,MATCH('كارت صنف'!$A231,صادر_وارد!$AJ$2:$AJ$500,0),3),"")</f>
        <v/>
      </c>
      <c r="E231" s="22" t="str">
        <f>IFERROR(INDEX(صادر_وارد!$A$2:$I$1999,MATCH('كارت صنف'!$A231,صادر_وارد!$AJ$2:$AJ$500,0),4),"")</f>
        <v/>
      </c>
      <c r="F231" s="23" t="str">
        <f>IFERROR(INDEX(صادر_وارد!$A$2:$I$1999,MATCH('كارت صنف'!$A231,صادر_وارد!$AJ$2:$AJ$500,0),5),"")</f>
        <v/>
      </c>
      <c r="G231" s="20" t="str">
        <f>IFERROR(INDEX(صادر_وارد!$A$2:$I$1999,MATCH('كارت صنف'!$A231,صادر_وارد!$AJ$2:$AJ$500,0),6),"")</f>
        <v/>
      </c>
      <c r="H231" s="20" t="str">
        <f>IFERROR(INDEX(صادر_وارد!$A$2:$I$1999,MATCH('كارت صنف'!$A231,صادر_وارد!$AJ$2:$AJ$500,0),7),"")</f>
        <v/>
      </c>
      <c r="I231" s="20" t="str">
        <f>IFERROR(INDEX(صادر_وارد!$A$2:$I$1999,MATCH('كارت صنف'!$A231,صادر_وارد!$AJ$2:$AJ$500,0),8),"")</f>
        <v/>
      </c>
      <c r="J231" s="20" t="str">
        <f>IFERROR(INDEX(صادر_وارد!$A$2:$I$1999,MATCH('كارت صنف'!$A231,صادر_وارد!$AJ$2:$AJ$500,0),9),"")</f>
        <v/>
      </c>
    </row>
    <row r="232" spans="1:10" ht="19.5" thickTop="1" thickBot="1">
      <c r="A232" s="11">
        <v>226</v>
      </c>
      <c r="B232" s="20" t="str">
        <f>IFERROR(INDEX(صادر_وارد!$A$2:$I$1999,MATCH('كارت صنف'!$A232,صادر_وارد!$AJ$2:$AJ$500,0),1),"")</f>
        <v/>
      </c>
      <c r="C232" s="21" t="str">
        <f>IFERROR(INDEX(صادر_وارد!$A$2:$I$1999,MATCH('كارت صنف'!$A232,صادر_وارد!$AJ$2:$AJ$500,0),2),"")</f>
        <v/>
      </c>
      <c r="D232" s="22" t="str">
        <f>IFERROR(INDEX(صادر_وارد!$A$2:$I$1999,MATCH('كارت صنف'!$A232,صادر_وارد!$AJ$2:$AJ$500,0),3),"")</f>
        <v/>
      </c>
      <c r="E232" s="22" t="str">
        <f>IFERROR(INDEX(صادر_وارد!$A$2:$I$1999,MATCH('كارت صنف'!$A232,صادر_وارد!$AJ$2:$AJ$500,0),4),"")</f>
        <v/>
      </c>
      <c r="F232" s="23" t="str">
        <f>IFERROR(INDEX(صادر_وارد!$A$2:$I$1999,MATCH('كارت صنف'!$A232,صادر_وارد!$AJ$2:$AJ$500,0),5),"")</f>
        <v/>
      </c>
      <c r="G232" s="20" t="str">
        <f>IFERROR(INDEX(صادر_وارد!$A$2:$I$1999,MATCH('كارت صنف'!$A232,صادر_وارد!$AJ$2:$AJ$500,0),6),"")</f>
        <v/>
      </c>
      <c r="H232" s="20" t="str">
        <f>IFERROR(INDEX(صادر_وارد!$A$2:$I$1999,MATCH('كارت صنف'!$A232,صادر_وارد!$AJ$2:$AJ$500,0),7),"")</f>
        <v/>
      </c>
      <c r="I232" s="20" t="str">
        <f>IFERROR(INDEX(صادر_وارد!$A$2:$I$1999,MATCH('كارت صنف'!$A232,صادر_وارد!$AJ$2:$AJ$500,0),8),"")</f>
        <v/>
      </c>
      <c r="J232" s="20" t="str">
        <f>IFERROR(INDEX(صادر_وارد!$A$2:$I$1999,MATCH('كارت صنف'!$A232,صادر_وارد!$AJ$2:$AJ$500,0),9),"")</f>
        <v/>
      </c>
    </row>
    <row r="233" spans="1:10" ht="19.5" thickTop="1" thickBot="1">
      <c r="A233" s="11">
        <v>227</v>
      </c>
      <c r="B233" s="20" t="str">
        <f>IFERROR(INDEX(صادر_وارد!$A$2:$I$1999,MATCH('كارت صنف'!$A233,صادر_وارد!$AJ$2:$AJ$500,0),1),"")</f>
        <v/>
      </c>
      <c r="C233" s="21" t="str">
        <f>IFERROR(INDEX(صادر_وارد!$A$2:$I$1999,MATCH('كارت صنف'!$A233,صادر_وارد!$AJ$2:$AJ$500,0),2),"")</f>
        <v/>
      </c>
      <c r="D233" s="22" t="str">
        <f>IFERROR(INDEX(صادر_وارد!$A$2:$I$1999,MATCH('كارت صنف'!$A233,صادر_وارد!$AJ$2:$AJ$500,0),3),"")</f>
        <v/>
      </c>
      <c r="E233" s="22" t="str">
        <f>IFERROR(INDEX(صادر_وارد!$A$2:$I$1999,MATCH('كارت صنف'!$A233,صادر_وارد!$AJ$2:$AJ$500,0),4),"")</f>
        <v/>
      </c>
      <c r="F233" s="23" t="str">
        <f>IFERROR(INDEX(صادر_وارد!$A$2:$I$1999,MATCH('كارت صنف'!$A233,صادر_وارد!$AJ$2:$AJ$500,0),5),"")</f>
        <v/>
      </c>
      <c r="G233" s="20" t="str">
        <f>IFERROR(INDEX(صادر_وارد!$A$2:$I$1999,MATCH('كارت صنف'!$A233,صادر_وارد!$AJ$2:$AJ$500,0),6),"")</f>
        <v/>
      </c>
      <c r="H233" s="20" t="str">
        <f>IFERROR(INDEX(صادر_وارد!$A$2:$I$1999,MATCH('كارت صنف'!$A233,صادر_وارد!$AJ$2:$AJ$500,0),7),"")</f>
        <v/>
      </c>
      <c r="I233" s="20" t="str">
        <f>IFERROR(INDEX(صادر_وارد!$A$2:$I$1999,MATCH('كارت صنف'!$A233,صادر_وارد!$AJ$2:$AJ$500,0),8),"")</f>
        <v/>
      </c>
      <c r="J233" s="20" t="str">
        <f>IFERROR(INDEX(صادر_وارد!$A$2:$I$1999,MATCH('كارت صنف'!$A233,صادر_وارد!$AJ$2:$AJ$500,0),9),"")</f>
        <v/>
      </c>
    </row>
    <row r="234" spans="1:10" ht="19.5" thickTop="1" thickBot="1">
      <c r="A234" s="11">
        <v>228</v>
      </c>
      <c r="B234" s="20" t="str">
        <f>IFERROR(INDEX(صادر_وارد!$A$2:$I$1999,MATCH('كارت صنف'!$A234,صادر_وارد!$AJ$2:$AJ$500,0),1),"")</f>
        <v/>
      </c>
      <c r="C234" s="21" t="str">
        <f>IFERROR(INDEX(صادر_وارد!$A$2:$I$1999,MATCH('كارت صنف'!$A234,صادر_وارد!$AJ$2:$AJ$500,0),2),"")</f>
        <v/>
      </c>
      <c r="D234" s="22" t="str">
        <f>IFERROR(INDEX(صادر_وارد!$A$2:$I$1999,MATCH('كارت صنف'!$A234,صادر_وارد!$AJ$2:$AJ$500,0),3),"")</f>
        <v/>
      </c>
      <c r="E234" s="22" t="str">
        <f>IFERROR(INDEX(صادر_وارد!$A$2:$I$1999,MATCH('كارت صنف'!$A234,صادر_وارد!$AJ$2:$AJ$500,0),4),"")</f>
        <v/>
      </c>
      <c r="F234" s="23" t="str">
        <f>IFERROR(INDEX(صادر_وارد!$A$2:$I$1999,MATCH('كارت صنف'!$A234,صادر_وارد!$AJ$2:$AJ$500,0),5),"")</f>
        <v/>
      </c>
      <c r="G234" s="20" t="str">
        <f>IFERROR(INDEX(صادر_وارد!$A$2:$I$1999,MATCH('كارت صنف'!$A234,صادر_وارد!$AJ$2:$AJ$500,0),6),"")</f>
        <v/>
      </c>
      <c r="H234" s="20" t="str">
        <f>IFERROR(INDEX(صادر_وارد!$A$2:$I$1999,MATCH('كارت صنف'!$A234,صادر_وارد!$AJ$2:$AJ$500,0),7),"")</f>
        <v/>
      </c>
      <c r="I234" s="20" t="str">
        <f>IFERROR(INDEX(صادر_وارد!$A$2:$I$1999,MATCH('كارت صنف'!$A234,صادر_وارد!$AJ$2:$AJ$500,0),8),"")</f>
        <v/>
      </c>
      <c r="J234" s="20" t="str">
        <f>IFERROR(INDEX(صادر_وارد!$A$2:$I$1999,MATCH('كارت صنف'!$A234,صادر_وارد!$AJ$2:$AJ$500,0),9),"")</f>
        <v/>
      </c>
    </row>
    <row r="235" spans="1:10" ht="19.5" thickTop="1" thickBot="1">
      <c r="A235" s="11">
        <v>229</v>
      </c>
      <c r="B235" s="20" t="str">
        <f>IFERROR(INDEX(صادر_وارد!$A$2:$I$1999,MATCH('كارت صنف'!$A235,صادر_وارد!$AJ$2:$AJ$500,0),1),"")</f>
        <v/>
      </c>
      <c r="C235" s="21" t="str">
        <f>IFERROR(INDEX(صادر_وارد!$A$2:$I$1999,MATCH('كارت صنف'!$A235,صادر_وارد!$AJ$2:$AJ$500,0),2),"")</f>
        <v/>
      </c>
      <c r="D235" s="22" t="str">
        <f>IFERROR(INDEX(صادر_وارد!$A$2:$I$1999,MATCH('كارت صنف'!$A235,صادر_وارد!$AJ$2:$AJ$500,0),3),"")</f>
        <v/>
      </c>
      <c r="E235" s="22" t="str">
        <f>IFERROR(INDEX(صادر_وارد!$A$2:$I$1999,MATCH('كارت صنف'!$A235,صادر_وارد!$AJ$2:$AJ$500,0),4),"")</f>
        <v/>
      </c>
      <c r="F235" s="23" t="str">
        <f>IFERROR(INDEX(صادر_وارد!$A$2:$I$1999,MATCH('كارت صنف'!$A235,صادر_وارد!$AJ$2:$AJ$500,0),5),"")</f>
        <v/>
      </c>
      <c r="G235" s="20" t="str">
        <f>IFERROR(INDEX(صادر_وارد!$A$2:$I$1999,MATCH('كارت صنف'!$A235,صادر_وارد!$AJ$2:$AJ$500,0),6),"")</f>
        <v/>
      </c>
      <c r="H235" s="20" t="str">
        <f>IFERROR(INDEX(صادر_وارد!$A$2:$I$1999,MATCH('كارت صنف'!$A235,صادر_وارد!$AJ$2:$AJ$500,0),7),"")</f>
        <v/>
      </c>
      <c r="I235" s="20" t="str">
        <f>IFERROR(INDEX(صادر_وارد!$A$2:$I$1999,MATCH('كارت صنف'!$A235,صادر_وارد!$AJ$2:$AJ$500,0),8),"")</f>
        <v/>
      </c>
      <c r="J235" s="20" t="str">
        <f>IFERROR(INDEX(صادر_وارد!$A$2:$I$1999,MATCH('كارت صنف'!$A235,صادر_وارد!$AJ$2:$AJ$500,0),9),"")</f>
        <v/>
      </c>
    </row>
    <row r="236" spans="1:10" ht="19.5" thickTop="1" thickBot="1">
      <c r="A236" s="11">
        <v>230</v>
      </c>
      <c r="B236" s="20" t="str">
        <f>IFERROR(INDEX(صادر_وارد!$A$2:$I$1999,MATCH('كارت صنف'!$A236,صادر_وارد!$AJ$2:$AJ$500,0),1),"")</f>
        <v/>
      </c>
      <c r="C236" s="21" t="str">
        <f>IFERROR(INDEX(صادر_وارد!$A$2:$I$1999,MATCH('كارت صنف'!$A236,صادر_وارد!$AJ$2:$AJ$500,0),2),"")</f>
        <v/>
      </c>
      <c r="D236" s="22" t="str">
        <f>IFERROR(INDEX(صادر_وارد!$A$2:$I$1999,MATCH('كارت صنف'!$A236,صادر_وارد!$AJ$2:$AJ$500,0),3),"")</f>
        <v/>
      </c>
      <c r="E236" s="22" t="str">
        <f>IFERROR(INDEX(صادر_وارد!$A$2:$I$1999,MATCH('كارت صنف'!$A236,صادر_وارد!$AJ$2:$AJ$500,0),4),"")</f>
        <v/>
      </c>
      <c r="F236" s="23" t="str">
        <f>IFERROR(INDEX(صادر_وارد!$A$2:$I$1999,MATCH('كارت صنف'!$A236,صادر_وارد!$AJ$2:$AJ$500,0),5),"")</f>
        <v/>
      </c>
      <c r="G236" s="20" t="str">
        <f>IFERROR(INDEX(صادر_وارد!$A$2:$I$1999,MATCH('كارت صنف'!$A236,صادر_وارد!$AJ$2:$AJ$500,0),6),"")</f>
        <v/>
      </c>
      <c r="H236" s="20" t="str">
        <f>IFERROR(INDEX(صادر_وارد!$A$2:$I$1999,MATCH('كارت صنف'!$A236,صادر_وارد!$AJ$2:$AJ$500,0),7),"")</f>
        <v/>
      </c>
      <c r="I236" s="20" t="str">
        <f>IFERROR(INDEX(صادر_وارد!$A$2:$I$1999,MATCH('كارت صنف'!$A236,صادر_وارد!$AJ$2:$AJ$500,0),8),"")</f>
        <v/>
      </c>
      <c r="J236" s="20" t="str">
        <f>IFERROR(INDEX(صادر_وارد!$A$2:$I$1999,MATCH('كارت صنف'!$A236,صادر_وارد!$AJ$2:$AJ$500,0),9),"")</f>
        <v/>
      </c>
    </row>
    <row r="237" spans="1:10" ht="19.5" thickTop="1" thickBot="1">
      <c r="A237" s="11">
        <v>231</v>
      </c>
      <c r="B237" s="20" t="str">
        <f>IFERROR(INDEX(صادر_وارد!$A$2:$I$1999,MATCH('كارت صنف'!$A237,صادر_وارد!$AJ$2:$AJ$500,0),1),"")</f>
        <v/>
      </c>
      <c r="C237" s="21" t="str">
        <f>IFERROR(INDEX(صادر_وارد!$A$2:$I$1999,MATCH('كارت صنف'!$A237,صادر_وارد!$AJ$2:$AJ$500,0),2),"")</f>
        <v/>
      </c>
      <c r="D237" s="22" t="str">
        <f>IFERROR(INDEX(صادر_وارد!$A$2:$I$1999,MATCH('كارت صنف'!$A237,صادر_وارد!$AJ$2:$AJ$500,0),3),"")</f>
        <v/>
      </c>
      <c r="E237" s="22" t="str">
        <f>IFERROR(INDEX(صادر_وارد!$A$2:$I$1999,MATCH('كارت صنف'!$A237,صادر_وارد!$AJ$2:$AJ$500,0),4),"")</f>
        <v/>
      </c>
      <c r="F237" s="23" t="str">
        <f>IFERROR(INDEX(صادر_وارد!$A$2:$I$1999,MATCH('كارت صنف'!$A237,صادر_وارد!$AJ$2:$AJ$500,0),5),"")</f>
        <v/>
      </c>
      <c r="G237" s="20" t="str">
        <f>IFERROR(INDEX(صادر_وارد!$A$2:$I$1999,MATCH('كارت صنف'!$A237,صادر_وارد!$AJ$2:$AJ$500,0),6),"")</f>
        <v/>
      </c>
      <c r="H237" s="20" t="str">
        <f>IFERROR(INDEX(صادر_وارد!$A$2:$I$1999,MATCH('كارت صنف'!$A237,صادر_وارد!$AJ$2:$AJ$500,0),7),"")</f>
        <v/>
      </c>
      <c r="I237" s="20" t="str">
        <f>IFERROR(INDEX(صادر_وارد!$A$2:$I$1999,MATCH('كارت صنف'!$A237,صادر_وارد!$AJ$2:$AJ$500,0),8),"")</f>
        <v/>
      </c>
      <c r="J237" s="20" t="str">
        <f>IFERROR(INDEX(صادر_وارد!$A$2:$I$1999,MATCH('كارت صنف'!$A237,صادر_وارد!$AJ$2:$AJ$500,0),9),"")</f>
        <v/>
      </c>
    </row>
    <row r="238" spans="1:10" ht="19.5" thickTop="1" thickBot="1">
      <c r="A238" s="11">
        <v>232</v>
      </c>
      <c r="B238" s="20" t="str">
        <f>IFERROR(INDEX(صادر_وارد!$A$2:$I$1999,MATCH('كارت صنف'!$A238,صادر_وارد!$AJ$2:$AJ$500,0),1),"")</f>
        <v/>
      </c>
      <c r="C238" s="21" t="str">
        <f>IFERROR(INDEX(صادر_وارد!$A$2:$I$1999,MATCH('كارت صنف'!$A238,صادر_وارد!$AJ$2:$AJ$500,0),2),"")</f>
        <v/>
      </c>
      <c r="D238" s="22" t="str">
        <f>IFERROR(INDEX(صادر_وارد!$A$2:$I$1999,MATCH('كارت صنف'!$A238,صادر_وارد!$AJ$2:$AJ$500,0),3),"")</f>
        <v/>
      </c>
      <c r="E238" s="22" t="str">
        <f>IFERROR(INDEX(صادر_وارد!$A$2:$I$1999,MATCH('كارت صنف'!$A238,صادر_وارد!$AJ$2:$AJ$500,0),4),"")</f>
        <v/>
      </c>
      <c r="F238" s="23" t="str">
        <f>IFERROR(INDEX(صادر_وارد!$A$2:$I$1999,MATCH('كارت صنف'!$A238,صادر_وارد!$AJ$2:$AJ$500,0),5),"")</f>
        <v/>
      </c>
      <c r="G238" s="20" t="str">
        <f>IFERROR(INDEX(صادر_وارد!$A$2:$I$1999,MATCH('كارت صنف'!$A238,صادر_وارد!$AJ$2:$AJ$500,0),6),"")</f>
        <v/>
      </c>
      <c r="H238" s="20" t="str">
        <f>IFERROR(INDEX(صادر_وارد!$A$2:$I$1999,MATCH('كارت صنف'!$A238,صادر_وارد!$AJ$2:$AJ$500,0),7),"")</f>
        <v/>
      </c>
      <c r="I238" s="20" t="str">
        <f>IFERROR(INDEX(صادر_وارد!$A$2:$I$1999,MATCH('كارت صنف'!$A238,صادر_وارد!$AJ$2:$AJ$500,0),8),"")</f>
        <v/>
      </c>
      <c r="J238" s="20" t="str">
        <f>IFERROR(INDEX(صادر_وارد!$A$2:$I$1999,MATCH('كارت صنف'!$A238,صادر_وارد!$AJ$2:$AJ$500,0),9),"")</f>
        <v/>
      </c>
    </row>
    <row r="239" spans="1:10" ht="19.5" thickTop="1" thickBot="1">
      <c r="A239" s="11">
        <v>233</v>
      </c>
      <c r="B239" s="20" t="str">
        <f>IFERROR(INDEX(صادر_وارد!$A$2:$I$1999,MATCH('كارت صنف'!$A239,صادر_وارد!$AJ$2:$AJ$500,0),1),"")</f>
        <v/>
      </c>
      <c r="C239" s="21" t="str">
        <f>IFERROR(INDEX(صادر_وارد!$A$2:$I$1999,MATCH('كارت صنف'!$A239,صادر_وارد!$AJ$2:$AJ$500,0),2),"")</f>
        <v/>
      </c>
      <c r="D239" s="22" t="str">
        <f>IFERROR(INDEX(صادر_وارد!$A$2:$I$1999,MATCH('كارت صنف'!$A239,صادر_وارد!$AJ$2:$AJ$500,0),3),"")</f>
        <v/>
      </c>
      <c r="E239" s="22" t="str">
        <f>IFERROR(INDEX(صادر_وارد!$A$2:$I$1999,MATCH('كارت صنف'!$A239,صادر_وارد!$AJ$2:$AJ$500,0),4),"")</f>
        <v/>
      </c>
      <c r="F239" s="23" t="str">
        <f>IFERROR(INDEX(صادر_وارد!$A$2:$I$1999,MATCH('كارت صنف'!$A239,صادر_وارد!$AJ$2:$AJ$500,0),5),"")</f>
        <v/>
      </c>
      <c r="G239" s="20" t="str">
        <f>IFERROR(INDEX(صادر_وارد!$A$2:$I$1999,MATCH('كارت صنف'!$A239,صادر_وارد!$AJ$2:$AJ$500,0),6),"")</f>
        <v/>
      </c>
      <c r="H239" s="20" t="str">
        <f>IFERROR(INDEX(صادر_وارد!$A$2:$I$1999,MATCH('كارت صنف'!$A239,صادر_وارد!$AJ$2:$AJ$500,0),7),"")</f>
        <v/>
      </c>
      <c r="I239" s="20" t="str">
        <f>IFERROR(INDEX(صادر_وارد!$A$2:$I$1999,MATCH('كارت صنف'!$A239,صادر_وارد!$AJ$2:$AJ$500,0),8),"")</f>
        <v/>
      </c>
      <c r="J239" s="20" t="str">
        <f>IFERROR(INDEX(صادر_وارد!$A$2:$I$1999,MATCH('كارت صنف'!$A239,صادر_وارد!$AJ$2:$AJ$500,0),9),"")</f>
        <v/>
      </c>
    </row>
    <row r="240" spans="1:10" ht="19.5" thickTop="1" thickBot="1">
      <c r="A240" s="11">
        <v>234</v>
      </c>
      <c r="B240" s="20" t="str">
        <f>IFERROR(INDEX(صادر_وارد!$A$2:$I$1999,MATCH('كارت صنف'!$A240,صادر_وارد!$AJ$2:$AJ$500,0),1),"")</f>
        <v/>
      </c>
      <c r="C240" s="21" t="str">
        <f>IFERROR(INDEX(صادر_وارد!$A$2:$I$1999,MATCH('كارت صنف'!$A240,صادر_وارد!$AJ$2:$AJ$500,0),2),"")</f>
        <v/>
      </c>
      <c r="D240" s="22" t="str">
        <f>IFERROR(INDEX(صادر_وارد!$A$2:$I$1999,MATCH('كارت صنف'!$A240,صادر_وارد!$AJ$2:$AJ$500,0),3),"")</f>
        <v/>
      </c>
      <c r="E240" s="22" t="str">
        <f>IFERROR(INDEX(صادر_وارد!$A$2:$I$1999,MATCH('كارت صنف'!$A240,صادر_وارد!$AJ$2:$AJ$500,0),4),"")</f>
        <v/>
      </c>
      <c r="F240" s="23" t="str">
        <f>IFERROR(INDEX(صادر_وارد!$A$2:$I$1999,MATCH('كارت صنف'!$A240,صادر_وارد!$AJ$2:$AJ$500,0),5),"")</f>
        <v/>
      </c>
      <c r="G240" s="20" t="str">
        <f>IFERROR(INDEX(صادر_وارد!$A$2:$I$1999,MATCH('كارت صنف'!$A240,صادر_وارد!$AJ$2:$AJ$500,0),6),"")</f>
        <v/>
      </c>
      <c r="H240" s="20" t="str">
        <f>IFERROR(INDEX(صادر_وارد!$A$2:$I$1999,MATCH('كارت صنف'!$A240,صادر_وارد!$AJ$2:$AJ$500,0),7),"")</f>
        <v/>
      </c>
      <c r="I240" s="20" t="str">
        <f>IFERROR(INDEX(صادر_وارد!$A$2:$I$1999,MATCH('كارت صنف'!$A240,صادر_وارد!$AJ$2:$AJ$500,0),8),"")</f>
        <v/>
      </c>
      <c r="J240" s="20" t="str">
        <f>IFERROR(INDEX(صادر_وارد!$A$2:$I$1999,MATCH('كارت صنف'!$A240,صادر_وارد!$AJ$2:$AJ$500,0),9),"")</f>
        <v/>
      </c>
    </row>
    <row r="241" spans="1:10" ht="19.5" thickTop="1" thickBot="1">
      <c r="A241" s="11">
        <v>235</v>
      </c>
      <c r="B241" s="20" t="str">
        <f>IFERROR(INDEX(صادر_وارد!$A$2:$I$1999,MATCH('كارت صنف'!$A241,صادر_وارد!$AJ$2:$AJ$500,0),1),"")</f>
        <v/>
      </c>
      <c r="C241" s="21" t="str">
        <f>IFERROR(INDEX(صادر_وارد!$A$2:$I$1999,MATCH('كارت صنف'!$A241,صادر_وارد!$AJ$2:$AJ$500,0),2),"")</f>
        <v/>
      </c>
      <c r="D241" s="22" t="str">
        <f>IFERROR(INDEX(صادر_وارد!$A$2:$I$1999,MATCH('كارت صنف'!$A241,صادر_وارد!$AJ$2:$AJ$500,0),3),"")</f>
        <v/>
      </c>
      <c r="E241" s="22" t="str">
        <f>IFERROR(INDEX(صادر_وارد!$A$2:$I$1999,MATCH('كارت صنف'!$A241,صادر_وارد!$AJ$2:$AJ$500,0),4),"")</f>
        <v/>
      </c>
      <c r="F241" s="23" t="str">
        <f>IFERROR(INDEX(صادر_وارد!$A$2:$I$1999,MATCH('كارت صنف'!$A241,صادر_وارد!$AJ$2:$AJ$500,0),5),"")</f>
        <v/>
      </c>
      <c r="G241" s="20" t="str">
        <f>IFERROR(INDEX(صادر_وارد!$A$2:$I$1999,MATCH('كارت صنف'!$A241,صادر_وارد!$AJ$2:$AJ$500,0),6),"")</f>
        <v/>
      </c>
      <c r="H241" s="20" t="str">
        <f>IFERROR(INDEX(صادر_وارد!$A$2:$I$1999,MATCH('كارت صنف'!$A241,صادر_وارد!$AJ$2:$AJ$500,0),7),"")</f>
        <v/>
      </c>
      <c r="I241" s="20" t="str">
        <f>IFERROR(INDEX(صادر_وارد!$A$2:$I$1999,MATCH('كارت صنف'!$A241,صادر_وارد!$AJ$2:$AJ$500,0),8),"")</f>
        <v/>
      </c>
      <c r="J241" s="20" t="str">
        <f>IFERROR(INDEX(صادر_وارد!$A$2:$I$1999,MATCH('كارت صنف'!$A241,صادر_وارد!$AJ$2:$AJ$500,0),9),"")</f>
        <v/>
      </c>
    </row>
    <row r="242" spans="1:10" ht="19.5" thickTop="1" thickBot="1">
      <c r="A242" s="11">
        <v>236</v>
      </c>
      <c r="B242" s="20" t="str">
        <f>IFERROR(INDEX(صادر_وارد!$A$2:$I$1999,MATCH('كارت صنف'!$A242,صادر_وارد!$AJ$2:$AJ$500,0),1),"")</f>
        <v/>
      </c>
      <c r="C242" s="21" t="str">
        <f>IFERROR(INDEX(صادر_وارد!$A$2:$I$1999,MATCH('كارت صنف'!$A242,صادر_وارد!$AJ$2:$AJ$500,0),2),"")</f>
        <v/>
      </c>
      <c r="D242" s="22" t="str">
        <f>IFERROR(INDEX(صادر_وارد!$A$2:$I$1999,MATCH('كارت صنف'!$A242,صادر_وارد!$AJ$2:$AJ$500,0),3),"")</f>
        <v/>
      </c>
      <c r="E242" s="22" t="str">
        <f>IFERROR(INDEX(صادر_وارد!$A$2:$I$1999,MATCH('كارت صنف'!$A242,صادر_وارد!$AJ$2:$AJ$500,0),4),"")</f>
        <v/>
      </c>
      <c r="F242" s="23" t="str">
        <f>IFERROR(INDEX(صادر_وارد!$A$2:$I$1999,MATCH('كارت صنف'!$A242,صادر_وارد!$AJ$2:$AJ$500,0),5),"")</f>
        <v/>
      </c>
      <c r="G242" s="20" t="str">
        <f>IFERROR(INDEX(صادر_وارد!$A$2:$I$1999,MATCH('كارت صنف'!$A242,صادر_وارد!$AJ$2:$AJ$500,0),6),"")</f>
        <v/>
      </c>
      <c r="H242" s="20" t="str">
        <f>IFERROR(INDEX(صادر_وارد!$A$2:$I$1999,MATCH('كارت صنف'!$A242,صادر_وارد!$AJ$2:$AJ$500,0),7),"")</f>
        <v/>
      </c>
      <c r="I242" s="20" t="str">
        <f>IFERROR(INDEX(صادر_وارد!$A$2:$I$1999,MATCH('كارت صنف'!$A242,صادر_وارد!$AJ$2:$AJ$500,0),8),"")</f>
        <v/>
      </c>
      <c r="J242" s="20" t="str">
        <f>IFERROR(INDEX(صادر_وارد!$A$2:$I$1999,MATCH('كارت صنف'!$A242,صادر_وارد!$AJ$2:$AJ$500,0),9),"")</f>
        <v/>
      </c>
    </row>
    <row r="243" spans="1:10" ht="19.5" thickTop="1" thickBot="1">
      <c r="A243" s="11">
        <v>237</v>
      </c>
      <c r="B243" s="20" t="str">
        <f>IFERROR(INDEX(صادر_وارد!$A$2:$I$1999,MATCH('كارت صنف'!$A243,صادر_وارد!$AJ$2:$AJ$500,0),1),"")</f>
        <v/>
      </c>
      <c r="C243" s="21" t="str">
        <f>IFERROR(INDEX(صادر_وارد!$A$2:$I$1999,MATCH('كارت صنف'!$A243,صادر_وارد!$AJ$2:$AJ$500,0),2),"")</f>
        <v/>
      </c>
      <c r="D243" s="22" t="str">
        <f>IFERROR(INDEX(صادر_وارد!$A$2:$I$1999,MATCH('كارت صنف'!$A243,صادر_وارد!$AJ$2:$AJ$500,0),3),"")</f>
        <v/>
      </c>
      <c r="E243" s="22" t="str">
        <f>IFERROR(INDEX(صادر_وارد!$A$2:$I$1999,MATCH('كارت صنف'!$A243,صادر_وارد!$AJ$2:$AJ$500,0),4),"")</f>
        <v/>
      </c>
      <c r="F243" s="23" t="str">
        <f>IFERROR(INDEX(صادر_وارد!$A$2:$I$1999,MATCH('كارت صنف'!$A243,صادر_وارد!$AJ$2:$AJ$500,0),5),"")</f>
        <v/>
      </c>
      <c r="G243" s="20" t="str">
        <f>IFERROR(INDEX(صادر_وارد!$A$2:$I$1999,MATCH('كارت صنف'!$A243,صادر_وارد!$AJ$2:$AJ$500,0),6),"")</f>
        <v/>
      </c>
      <c r="H243" s="20" t="str">
        <f>IFERROR(INDEX(صادر_وارد!$A$2:$I$1999,MATCH('كارت صنف'!$A243,صادر_وارد!$AJ$2:$AJ$500,0),7),"")</f>
        <v/>
      </c>
      <c r="I243" s="20" t="str">
        <f>IFERROR(INDEX(صادر_وارد!$A$2:$I$1999,MATCH('كارت صنف'!$A243,صادر_وارد!$AJ$2:$AJ$500,0),8),"")</f>
        <v/>
      </c>
      <c r="J243" s="20" t="str">
        <f>IFERROR(INDEX(صادر_وارد!$A$2:$I$1999,MATCH('كارت صنف'!$A243,صادر_وارد!$AJ$2:$AJ$500,0),9),"")</f>
        <v/>
      </c>
    </row>
    <row r="244" spans="1:10" ht="19.5" thickTop="1" thickBot="1">
      <c r="A244" s="11">
        <v>238</v>
      </c>
      <c r="B244" s="20" t="str">
        <f>IFERROR(INDEX(صادر_وارد!$A$2:$I$1999,MATCH('كارت صنف'!$A244,صادر_وارد!$AJ$2:$AJ$500,0),1),"")</f>
        <v/>
      </c>
      <c r="C244" s="21" t="str">
        <f>IFERROR(INDEX(صادر_وارد!$A$2:$I$1999,MATCH('كارت صنف'!$A244,صادر_وارد!$AJ$2:$AJ$500,0),2),"")</f>
        <v/>
      </c>
      <c r="D244" s="22" t="str">
        <f>IFERROR(INDEX(صادر_وارد!$A$2:$I$1999,MATCH('كارت صنف'!$A244,صادر_وارد!$AJ$2:$AJ$500,0),3),"")</f>
        <v/>
      </c>
      <c r="E244" s="22" t="str">
        <f>IFERROR(INDEX(صادر_وارد!$A$2:$I$1999,MATCH('كارت صنف'!$A244,صادر_وارد!$AJ$2:$AJ$500,0),4),"")</f>
        <v/>
      </c>
      <c r="F244" s="23" t="str">
        <f>IFERROR(INDEX(صادر_وارد!$A$2:$I$1999,MATCH('كارت صنف'!$A244,صادر_وارد!$AJ$2:$AJ$500,0),5),"")</f>
        <v/>
      </c>
      <c r="G244" s="20" t="str">
        <f>IFERROR(INDEX(صادر_وارد!$A$2:$I$1999,MATCH('كارت صنف'!$A244,صادر_وارد!$AJ$2:$AJ$500,0),6),"")</f>
        <v/>
      </c>
      <c r="H244" s="20" t="str">
        <f>IFERROR(INDEX(صادر_وارد!$A$2:$I$1999,MATCH('كارت صنف'!$A244,صادر_وارد!$AJ$2:$AJ$500,0),7),"")</f>
        <v/>
      </c>
      <c r="I244" s="20" t="str">
        <f>IFERROR(INDEX(صادر_وارد!$A$2:$I$1999,MATCH('كارت صنف'!$A244,صادر_وارد!$AJ$2:$AJ$500,0),8),"")</f>
        <v/>
      </c>
      <c r="J244" s="20" t="str">
        <f>IFERROR(INDEX(صادر_وارد!$A$2:$I$1999,MATCH('كارت صنف'!$A244,صادر_وارد!$AJ$2:$AJ$500,0),9),"")</f>
        <v/>
      </c>
    </row>
    <row r="245" spans="1:10" ht="19.5" thickTop="1" thickBot="1">
      <c r="A245" s="11">
        <v>239</v>
      </c>
      <c r="B245" s="20" t="str">
        <f>IFERROR(INDEX(صادر_وارد!$A$2:$I$1999,MATCH('كارت صنف'!$A245,صادر_وارد!$AJ$2:$AJ$500,0),1),"")</f>
        <v/>
      </c>
      <c r="C245" s="21" t="str">
        <f>IFERROR(INDEX(صادر_وارد!$A$2:$I$1999,MATCH('كارت صنف'!$A245,صادر_وارد!$AJ$2:$AJ$500,0),2),"")</f>
        <v/>
      </c>
      <c r="D245" s="22" t="str">
        <f>IFERROR(INDEX(صادر_وارد!$A$2:$I$1999,MATCH('كارت صنف'!$A245,صادر_وارد!$AJ$2:$AJ$500,0),3),"")</f>
        <v/>
      </c>
      <c r="E245" s="22" t="str">
        <f>IFERROR(INDEX(صادر_وارد!$A$2:$I$1999,MATCH('كارت صنف'!$A245,صادر_وارد!$AJ$2:$AJ$500,0),4),"")</f>
        <v/>
      </c>
      <c r="F245" s="23" t="str">
        <f>IFERROR(INDEX(صادر_وارد!$A$2:$I$1999,MATCH('كارت صنف'!$A245,صادر_وارد!$AJ$2:$AJ$500,0),5),"")</f>
        <v/>
      </c>
      <c r="G245" s="20" t="str">
        <f>IFERROR(INDEX(صادر_وارد!$A$2:$I$1999,MATCH('كارت صنف'!$A245,صادر_وارد!$AJ$2:$AJ$500,0),6),"")</f>
        <v/>
      </c>
      <c r="H245" s="20" t="str">
        <f>IFERROR(INDEX(صادر_وارد!$A$2:$I$1999,MATCH('كارت صنف'!$A245,صادر_وارد!$AJ$2:$AJ$500,0),7),"")</f>
        <v/>
      </c>
      <c r="I245" s="20" t="str">
        <f>IFERROR(INDEX(صادر_وارد!$A$2:$I$1999,MATCH('كارت صنف'!$A245,صادر_وارد!$AJ$2:$AJ$500,0),8),"")</f>
        <v/>
      </c>
      <c r="J245" s="20" t="str">
        <f>IFERROR(INDEX(صادر_وارد!$A$2:$I$1999,MATCH('كارت صنف'!$A245,صادر_وارد!$AJ$2:$AJ$500,0),9),"")</f>
        <v/>
      </c>
    </row>
    <row r="246" spans="1:10" ht="19.5" thickTop="1" thickBot="1">
      <c r="A246" s="11">
        <v>240</v>
      </c>
      <c r="B246" s="20" t="str">
        <f>IFERROR(INDEX(صادر_وارد!$A$2:$I$1999,MATCH('كارت صنف'!$A246,صادر_وارد!$AJ$2:$AJ$500,0),1),"")</f>
        <v/>
      </c>
      <c r="C246" s="21" t="str">
        <f>IFERROR(INDEX(صادر_وارد!$A$2:$I$1999,MATCH('كارت صنف'!$A246,صادر_وارد!$AJ$2:$AJ$500,0),2),"")</f>
        <v/>
      </c>
      <c r="D246" s="22" t="str">
        <f>IFERROR(INDEX(صادر_وارد!$A$2:$I$1999,MATCH('كارت صنف'!$A246,صادر_وارد!$AJ$2:$AJ$500,0),3),"")</f>
        <v/>
      </c>
      <c r="E246" s="22" t="str">
        <f>IFERROR(INDEX(صادر_وارد!$A$2:$I$1999,MATCH('كارت صنف'!$A246,صادر_وارد!$AJ$2:$AJ$500,0),4),"")</f>
        <v/>
      </c>
      <c r="F246" s="23" t="str">
        <f>IFERROR(INDEX(صادر_وارد!$A$2:$I$1999,MATCH('كارت صنف'!$A246,صادر_وارد!$AJ$2:$AJ$500,0),5),"")</f>
        <v/>
      </c>
      <c r="G246" s="20" t="str">
        <f>IFERROR(INDEX(صادر_وارد!$A$2:$I$1999,MATCH('كارت صنف'!$A246,صادر_وارد!$AJ$2:$AJ$500,0),6),"")</f>
        <v/>
      </c>
      <c r="H246" s="20" t="str">
        <f>IFERROR(INDEX(صادر_وارد!$A$2:$I$1999,MATCH('كارت صنف'!$A246,صادر_وارد!$AJ$2:$AJ$500,0),7),"")</f>
        <v/>
      </c>
      <c r="I246" s="20" t="str">
        <f>IFERROR(INDEX(صادر_وارد!$A$2:$I$1999,MATCH('كارت صنف'!$A246,صادر_وارد!$AJ$2:$AJ$500,0),8),"")</f>
        <v/>
      </c>
      <c r="J246" s="20" t="str">
        <f>IFERROR(INDEX(صادر_وارد!$A$2:$I$1999,MATCH('كارت صنف'!$A246,صادر_وارد!$AJ$2:$AJ$500,0),9),"")</f>
        <v/>
      </c>
    </row>
    <row r="247" spans="1:10" ht="19.5" thickTop="1" thickBot="1">
      <c r="A247" s="11">
        <v>241</v>
      </c>
      <c r="B247" s="20" t="str">
        <f>IFERROR(INDEX(صادر_وارد!$A$2:$I$1999,MATCH('كارت صنف'!$A247,صادر_وارد!$AJ$2:$AJ$500,0),1),"")</f>
        <v/>
      </c>
      <c r="C247" s="21" t="str">
        <f>IFERROR(INDEX(صادر_وارد!$A$2:$I$1999,MATCH('كارت صنف'!$A247,صادر_وارد!$AJ$2:$AJ$500,0),2),"")</f>
        <v/>
      </c>
      <c r="D247" s="22" t="str">
        <f>IFERROR(INDEX(صادر_وارد!$A$2:$I$1999,MATCH('كارت صنف'!$A247,صادر_وارد!$AJ$2:$AJ$500,0),3),"")</f>
        <v/>
      </c>
      <c r="E247" s="22" t="str">
        <f>IFERROR(INDEX(صادر_وارد!$A$2:$I$1999,MATCH('كارت صنف'!$A247,صادر_وارد!$AJ$2:$AJ$500,0),4),"")</f>
        <v/>
      </c>
      <c r="F247" s="23" t="str">
        <f>IFERROR(INDEX(صادر_وارد!$A$2:$I$1999,MATCH('كارت صنف'!$A247,صادر_وارد!$AJ$2:$AJ$500,0),5),"")</f>
        <v/>
      </c>
      <c r="G247" s="20" t="str">
        <f>IFERROR(INDEX(صادر_وارد!$A$2:$I$1999,MATCH('كارت صنف'!$A247,صادر_وارد!$AJ$2:$AJ$500,0),6),"")</f>
        <v/>
      </c>
      <c r="H247" s="20" t="str">
        <f>IFERROR(INDEX(صادر_وارد!$A$2:$I$1999,MATCH('كارت صنف'!$A247,صادر_وارد!$AJ$2:$AJ$500,0),7),"")</f>
        <v/>
      </c>
      <c r="I247" s="20" t="str">
        <f>IFERROR(INDEX(صادر_وارد!$A$2:$I$1999,MATCH('كارت صنف'!$A247,صادر_وارد!$AJ$2:$AJ$500,0),8),"")</f>
        <v/>
      </c>
      <c r="J247" s="20" t="str">
        <f>IFERROR(INDEX(صادر_وارد!$A$2:$I$1999,MATCH('كارت صنف'!$A247,صادر_وارد!$AJ$2:$AJ$500,0),9),"")</f>
        <v/>
      </c>
    </row>
    <row r="248" spans="1:10" ht="19.5" thickTop="1" thickBot="1">
      <c r="A248" s="11">
        <v>242</v>
      </c>
      <c r="B248" s="20" t="str">
        <f>IFERROR(INDEX(صادر_وارد!$A$2:$I$1999,MATCH('كارت صنف'!$A248,صادر_وارد!$AJ$2:$AJ$500,0),1),"")</f>
        <v/>
      </c>
      <c r="C248" s="21" t="str">
        <f>IFERROR(INDEX(صادر_وارد!$A$2:$I$1999,MATCH('كارت صنف'!$A248,صادر_وارد!$AJ$2:$AJ$500,0),2),"")</f>
        <v/>
      </c>
      <c r="D248" s="22" t="str">
        <f>IFERROR(INDEX(صادر_وارد!$A$2:$I$1999,MATCH('كارت صنف'!$A248,صادر_وارد!$AJ$2:$AJ$500,0),3),"")</f>
        <v/>
      </c>
      <c r="E248" s="22" t="str">
        <f>IFERROR(INDEX(صادر_وارد!$A$2:$I$1999,MATCH('كارت صنف'!$A248,صادر_وارد!$AJ$2:$AJ$500,0),4),"")</f>
        <v/>
      </c>
      <c r="F248" s="23" t="str">
        <f>IFERROR(INDEX(صادر_وارد!$A$2:$I$1999,MATCH('كارت صنف'!$A248,صادر_وارد!$AJ$2:$AJ$500,0),5),"")</f>
        <v/>
      </c>
      <c r="G248" s="20" t="str">
        <f>IFERROR(INDEX(صادر_وارد!$A$2:$I$1999,MATCH('كارت صنف'!$A248,صادر_وارد!$AJ$2:$AJ$500,0),6),"")</f>
        <v/>
      </c>
      <c r="H248" s="20" t="str">
        <f>IFERROR(INDEX(صادر_وارد!$A$2:$I$1999,MATCH('كارت صنف'!$A248,صادر_وارد!$AJ$2:$AJ$500,0),7),"")</f>
        <v/>
      </c>
      <c r="I248" s="20" t="str">
        <f>IFERROR(INDEX(صادر_وارد!$A$2:$I$1999,MATCH('كارت صنف'!$A248,صادر_وارد!$AJ$2:$AJ$500,0),8),"")</f>
        <v/>
      </c>
      <c r="J248" s="20" t="str">
        <f>IFERROR(INDEX(صادر_وارد!$A$2:$I$1999,MATCH('كارت صنف'!$A248,صادر_وارد!$AJ$2:$AJ$500,0),9),"")</f>
        <v/>
      </c>
    </row>
    <row r="249" spans="1:10" ht="19.5" thickTop="1" thickBot="1">
      <c r="A249" s="11">
        <v>243</v>
      </c>
      <c r="B249" s="20" t="str">
        <f>IFERROR(INDEX(صادر_وارد!$A$2:$I$1999,MATCH('كارت صنف'!$A249,صادر_وارد!$AJ$2:$AJ$500,0),1),"")</f>
        <v/>
      </c>
      <c r="C249" s="21" t="str">
        <f>IFERROR(INDEX(صادر_وارد!$A$2:$I$1999,MATCH('كارت صنف'!$A249,صادر_وارد!$AJ$2:$AJ$500,0),2),"")</f>
        <v/>
      </c>
      <c r="D249" s="22" t="str">
        <f>IFERROR(INDEX(صادر_وارد!$A$2:$I$1999,MATCH('كارت صنف'!$A249,صادر_وارد!$AJ$2:$AJ$500,0),3),"")</f>
        <v/>
      </c>
      <c r="E249" s="22" t="str">
        <f>IFERROR(INDEX(صادر_وارد!$A$2:$I$1999,MATCH('كارت صنف'!$A249,صادر_وارد!$AJ$2:$AJ$500,0),4),"")</f>
        <v/>
      </c>
      <c r="F249" s="23" t="str">
        <f>IFERROR(INDEX(صادر_وارد!$A$2:$I$1999,MATCH('كارت صنف'!$A249,صادر_وارد!$AJ$2:$AJ$500,0),5),"")</f>
        <v/>
      </c>
      <c r="G249" s="20" t="str">
        <f>IFERROR(INDEX(صادر_وارد!$A$2:$I$1999,MATCH('كارت صنف'!$A249,صادر_وارد!$AJ$2:$AJ$500,0),6),"")</f>
        <v/>
      </c>
      <c r="H249" s="20" t="str">
        <f>IFERROR(INDEX(صادر_وارد!$A$2:$I$1999,MATCH('كارت صنف'!$A249,صادر_وارد!$AJ$2:$AJ$500,0),7),"")</f>
        <v/>
      </c>
      <c r="I249" s="20" t="str">
        <f>IFERROR(INDEX(صادر_وارد!$A$2:$I$1999,MATCH('كارت صنف'!$A249,صادر_وارد!$AJ$2:$AJ$500,0),8),"")</f>
        <v/>
      </c>
      <c r="J249" s="20" t="str">
        <f>IFERROR(INDEX(صادر_وارد!$A$2:$I$1999,MATCH('كارت صنف'!$A249,صادر_وارد!$AJ$2:$AJ$500,0),9),"")</f>
        <v/>
      </c>
    </row>
    <row r="250" spans="1:10" ht="19.5" thickTop="1" thickBot="1">
      <c r="A250" s="11">
        <v>244</v>
      </c>
      <c r="B250" s="20" t="str">
        <f>IFERROR(INDEX(صادر_وارد!$A$2:$I$1999,MATCH('كارت صنف'!$A250,صادر_وارد!$AJ$2:$AJ$500,0),1),"")</f>
        <v/>
      </c>
      <c r="C250" s="21" t="str">
        <f>IFERROR(INDEX(صادر_وارد!$A$2:$I$1999,MATCH('كارت صنف'!$A250,صادر_وارد!$AJ$2:$AJ$500,0),2),"")</f>
        <v/>
      </c>
      <c r="D250" s="22" t="str">
        <f>IFERROR(INDEX(صادر_وارد!$A$2:$I$1999,MATCH('كارت صنف'!$A250,صادر_وارد!$AJ$2:$AJ$500,0),3),"")</f>
        <v/>
      </c>
      <c r="E250" s="22" t="str">
        <f>IFERROR(INDEX(صادر_وارد!$A$2:$I$1999,MATCH('كارت صنف'!$A250,صادر_وارد!$AJ$2:$AJ$500,0),4),"")</f>
        <v/>
      </c>
      <c r="F250" s="23" t="str">
        <f>IFERROR(INDEX(صادر_وارد!$A$2:$I$1999,MATCH('كارت صنف'!$A250,صادر_وارد!$AJ$2:$AJ$500,0),5),"")</f>
        <v/>
      </c>
      <c r="G250" s="20" t="str">
        <f>IFERROR(INDEX(صادر_وارد!$A$2:$I$1999,MATCH('كارت صنف'!$A250,صادر_وارد!$AJ$2:$AJ$500,0),6),"")</f>
        <v/>
      </c>
      <c r="H250" s="20" t="str">
        <f>IFERROR(INDEX(صادر_وارد!$A$2:$I$1999,MATCH('كارت صنف'!$A250,صادر_وارد!$AJ$2:$AJ$500,0),7),"")</f>
        <v/>
      </c>
      <c r="I250" s="20" t="str">
        <f>IFERROR(INDEX(صادر_وارد!$A$2:$I$1999,MATCH('كارت صنف'!$A250,صادر_وارد!$AJ$2:$AJ$500,0),8),"")</f>
        <v/>
      </c>
      <c r="J250" s="20" t="str">
        <f>IFERROR(INDEX(صادر_وارد!$A$2:$I$1999,MATCH('كارت صنف'!$A250,صادر_وارد!$AJ$2:$AJ$500,0),9),"")</f>
        <v/>
      </c>
    </row>
    <row r="251" spans="1:10" ht="19.5" thickTop="1" thickBot="1">
      <c r="A251" s="11">
        <v>245</v>
      </c>
      <c r="B251" s="20" t="str">
        <f>IFERROR(INDEX(صادر_وارد!$A$2:$I$1999,MATCH('كارت صنف'!$A251,صادر_وارد!$AJ$2:$AJ$500,0),1),"")</f>
        <v/>
      </c>
      <c r="C251" s="21" t="str">
        <f>IFERROR(INDEX(صادر_وارد!$A$2:$I$1999,MATCH('كارت صنف'!$A251,صادر_وارد!$AJ$2:$AJ$500,0),2),"")</f>
        <v/>
      </c>
      <c r="D251" s="22" t="str">
        <f>IFERROR(INDEX(صادر_وارد!$A$2:$I$1999,MATCH('كارت صنف'!$A251,صادر_وارد!$AJ$2:$AJ$500,0),3),"")</f>
        <v/>
      </c>
      <c r="E251" s="22" t="str">
        <f>IFERROR(INDEX(صادر_وارد!$A$2:$I$1999,MATCH('كارت صنف'!$A251,صادر_وارد!$AJ$2:$AJ$500,0),4),"")</f>
        <v/>
      </c>
      <c r="F251" s="23" t="str">
        <f>IFERROR(INDEX(صادر_وارد!$A$2:$I$1999,MATCH('كارت صنف'!$A251,صادر_وارد!$AJ$2:$AJ$500,0),5),"")</f>
        <v/>
      </c>
      <c r="G251" s="20" t="str">
        <f>IFERROR(INDEX(صادر_وارد!$A$2:$I$1999,MATCH('كارت صنف'!$A251,صادر_وارد!$AJ$2:$AJ$500,0),6),"")</f>
        <v/>
      </c>
      <c r="H251" s="20" t="str">
        <f>IFERROR(INDEX(صادر_وارد!$A$2:$I$1999,MATCH('كارت صنف'!$A251,صادر_وارد!$AJ$2:$AJ$500,0),7),"")</f>
        <v/>
      </c>
      <c r="I251" s="20" t="str">
        <f>IFERROR(INDEX(صادر_وارد!$A$2:$I$1999,MATCH('كارت صنف'!$A251,صادر_وارد!$AJ$2:$AJ$500,0),8),"")</f>
        <v/>
      </c>
      <c r="J251" s="20" t="str">
        <f>IFERROR(INDEX(صادر_وارد!$A$2:$I$1999,MATCH('كارت صنف'!$A251,صادر_وارد!$AJ$2:$AJ$500,0),9),"")</f>
        <v/>
      </c>
    </row>
    <row r="252" spans="1:10" ht="19.5" thickTop="1" thickBot="1">
      <c r="A252" s="11">
        <v>246</v>
      </c>
      <c r="B252" s="20" t="str">
        <f>IFERROR(INDEX(صادر_وارد!$A$2:$I$1999,MATCH('كارت صنف'!$A252,صادر_وارد!$AJ$2:$AJ$500,0),1),"")</f>
        <v/>
      </c>
      <c r="C252" s="21" t="str">
        <f>IFERROR(INDEX(صادر_وارد!$A$2:$I$1999,MATCH('كارت صنف'!$A252,صادر_وارد!$AJ$2:$AJ$500,0),2),"")</f>
        <v/>
      </c>
      <c r="D252" s="22" t="str">
        <f>IFERROR(INDEX(صادر_وارد!$A$2:$I$1999,MATCH('كارت صنف'!$A252,صادر_وارد!$AJ$2:$AJ$500,0),3),"")</f>
        <v/>
      </c>
      <c r="E252" s="22" t="str">
        <f>IFERROR(INDEX(صادر_وارد!$A$2:$I$1999,MATCH('كارت صنف'!$A252,صادر_وارد!$AJ$2:$AJ$500,0),4),"")</f>
        <v/>
      </c>
      <c r="F252" s="23" t="str">
        <f>IFERROR(INDEX(صادر_وارد!$A$2:$I$1999,MATCH('كارت صنف'!$A252,صادر_وارد!$AJ$2:$AJ$500,0),5),"")</f>
        <v/>
      </c>
      <c r="G252" s="20" t="str">
        <f>IFERROR(INDEX(صادر_وارد!$A$2:$I$1999,MATCH('كارت صنف'!$A252,صادر_وارد!$AJ$2:$AJ$500,0),6),"")</f>
        <v/>
      </c>
      <c r="H252" s="20" t="str">
        <f>IFERROR(INDEX(صادر_وارد!$A$2:$I$1999,MATCH('كارت صنف'!$A252,صادر_وارد!$AJ$2:$AJ$500,0),7),"")</f>
        <v/>
      </c>
      <c r="I252" s="20" t="str">
        <f>IFERROR(INDEX(صادر_وارد!$A$2:$I$1999,MATCH('كارت صنف'!$A252,صادر_وارد!$AJ$2:$AJ$500,0),8),"")</f>
        <v/>
      </c>
      <c r="J252" s="20" t="str">
        <f>IFERROR(INDEX(صادر_وارد!$A$2:$I$1999,MATCH('كارت صنف'!$A252,صادر_وارد!$AJ$2:$AJ$500,0),9),"")</f>
        <v/>
      </c>
    </row>
    <row r="253" spans="1:10" ht="19.5" thickTop="1" thickBot="1">
      <c r="A253" s="11">
        <v>247</v>
      </c>
      <c r="B253" s="20" t="str">
        <f>IFERROR(INDEX(صادر_وارد!$A$2:$I$1999,MATCH('كارت صنف'!$A253,صادر_وارد!$AJ$2:$AJ$500,0),1),"")</f>
        <v/>
      </c>
      <c r="C253" s="21" t="str">
        <f>IFERROR(INDEX(صادر_وارد!$A$2:$I$1999,MATCH('كارت صنف'!$A253,صادر_وارد!$AJ$2:$AJ$500,0),2),"")</f>
        <v/>
      </c>
      <c r="D253" s="22" t="str">
        <f>IFERROR(INDEX(صادر_وارد!$A$2:$I$1999,MATCH('كارت صنف'!$A253,صادر_وارد!$AJ$2:$AJ$500,0),3),"")</f>
        <v/>
      </c>
      <c r="E253" s="22" t="str">
        <f>IFERROR(INDEX(صادر_وارد!$A$2:$I$1999,MATCH('كارت صنف'!$A253,صادر_وارد!$AJ$2:$AJ$500,0),4),"")</f>
        <v/>
      </c>
      <c r="F253" s="23" t="str">
        <f>IFERROR(INDEX(صادر_وارد!$A$2:$I$1999,MATCH('كارت صنف'!$A253,صادر_وارد!$AJ$2:$AJ$500,0),5),"")</f>
        <v/>
      </c>
      <c r="G253" s="20" t="str">
        <f>IFERROR(INDEX(صادر_وارد!$A$2:$I$1999,MATCH('كارت صنف'!$A253,صادر_وارد!$AJ$2:$AJ$500,0),6),"")</f>
        <v/>
      </c>
      <c r="H253" s="20" t="str">
        <f>IFERROR(INDEX(صادر_وارد!$A$2:$I$1999,MATCH('كارت صنف'!$A253,صادر_وارد!$AJ$2:$AJ$500,0),7),"")</f>
        <v/>
      </c>
      <c r="I253" s="20" t="str">
        <f>IFERROR(INDEX(صادر_وارد!$A$2:$I$1999,MATCH('كارت صنف'!$A253,صادر_وارد!$AJ$2:$AJ$500,0),8),"")</f>
        <v/>
      </c>
      <c r="J253" s="20" t="str">
        <f>IFERROR(INDEX(صادر_وارد!$A$2:$I$1999,MATCH('كارت صنف'!$A253,صادر_وارد!$AJ$2:$AJ$500,0),9),"")</f>
        <v/>
      </c>
    </row>
    <row r="254" spans="1:10" ht="19.5" thickTop="1" thickBot="1">
      <c r="A254" s="11">
        <v>248</v>
      </c>
      <c r="B254" s="20" t="str">
        <f>IFERROR(INDEX(صادر_وارد!$A$2:$I$1999,MATCH('كارت صنف'!$A254,صادر_وارد!$AJ$2:$AJ$500,0),1),"")</f>
        <v/>
      </c>
      <c r="C254" s="21" t="str">
        <f>IFERROR(INDEX(صادر_وارد!$A$2:$I$1999,MATCH('كارت صنف'!$A254,صادر_وارد!$AJ$2:$AJ$500,0),2),"")</f>
        <v/>
      </c>
      <c r="D254" s="22" t="str">
        <f>IFERROR(INDEX(صادر_وارد!$A$2:$I$1999,MATCH('كارت صنف'!$A254,صادر_وارد!$AJ$2:$AJ$500,0),3),"")</f>
        <v/>
      </c>
      <c r="E254" s="22" t="str">
        <f>IFERROR(INDEX(صادر_وارد!$A$2:$I$1999,MATCH('كارت صنف'!$A254,صادر_وارد!$AJ$2:$AJ$500,0),4),"")</f>
        <v/>
      </c>
      <c r="F254" s="23" t="str">
        <f>IFERROR(INDEX(صادر_وارد!$A$2:$I$1999,MATCH('كارت صنف'!$A254,صادر_وارد!$AJ$2:$AJ$500,0),5),"")</f>
        <v/>
      </c>
      <c r="G254" s="20" t="str">
        <f>IFERROR(INDEX(صادر_وارد!$A$2:$I$1999,MATCH('كارت صنف'!$A254,صادر_وارد!$AJ$2:$AJ$500,0),6),"")</f>
        <v/>
      </c>
      <c r="H254" s="20" t="str">
        <f>IFERROR(INDEX(صادر_وارد!$A$2:$I$1999,MATCH('كارت صنف'!$A254,صادر_وارد!$AJ$2:$AJ$500,0),7),"")</f>
        <v/>
      </c>
      <c r="I254" s="20" t="str">
        <f>IFERROR(INDEX(صادر_وارد!$A$2:$I$1999,MATCH('كارت صنف'!$A254,صادر_وارد!$AJ$2:$AJ$500,0),8),"")</f>
        <v/>
      </c>
      <c r="J254" s="20" t="str">
        <f>IFERROR(INDEX(صادر_وارد!$A$2:$I$1999,MATCH('كارت صنف'!$A254,صادر_وارد!$AJ$2:$AJ$500,0),9),"")</f>
        <v/>
      </c>
    </row>
    <row r="255" spans="1:10" ht="19.5" thickTop="1" thickBot="1">
      <c r="A255" s="11">
        <v>249</v>
      </c>
      <c r="B255" s="20" t="str">
        <f>IFERROR(INDEX(صادر_وارد!$A$2:$I$1999,MATCH('كارت صنف'!$A255,صادر_وارد!$AJ$2:$AJ$500,0),1),"")</f>
        <v/>
      </c>
      <c r="C255" s="21" t="str">
        <f>IFERROR(INDEX(صادر_وارد!$A$2:$I$1999,MATCH('كارت صنف'!$A255,صادر_وارد!$AJ$2:$AJ$500,0),2),"")</f>
        <v/>
      </c>
      <c r="D255" s="22" t="str">
        <f>IFERROR(INDEX(صادر_وارد!$A$2:$I$1999,MATCH('كارت صنف'!$A255,صادر_وارد!$AJ$2:$AJ$500,0),3),"")</f>
        <v/>
      </c>
      <c r="E255" s="22" t="str">
        <f>IFERROR(INDEX(صادر_وارد!$A$2:$I$1999,MATCH('كارت صنف'!$A255,صادر_وارد!$AJ$2:$AJ$500,0),4),"")</f>
        <v/>
      </c>
      <c r="F255" s="23" t="str">
        <f>IFERROR(INDEX(صادر_وارد!$A$2:$I$1999,MATCH('كارت صنف'!$A255,صادر_وارد!$AJ$2:$AJ$500,0),5),"")</f>
        <v/>
      </c>
      <c r="G255" s="20" t="str">
        <f>IFERROR(INDEX(صادر_وارد!$A$2:$I$1999,MATCH('كارت صنف'!$A255,صادر_وارد!$AJ$2:$AJ$500,0),6),"")</f>
        <v/>
      </c>
      <c r="H255" s="20" t="str">
        <f>IFERROR(INDEX(صادر_وارد!$A$2:$I$1999,MATCH('كارت صنف'!$A255,صادر_وارد!$AJ$2:$AJ$500,0),7),"")</f>
        <v/>
      </c>
      <c r="I255" s="20" t="str">
        <f>IFERROR(INDEX(صادر_وارد!$A$2:$I$1999,MATCH('كارت صنف'!$A255,صادر_وارد!$AJ$2:$AJ$500,0),8),"")</f>
        <v/>
      </c>
      <c r="J255" s="20" t="str">
        <f>IFERROR(INDEX(صادر_وارد!$A$2:$I$1999,MATCH('كارت صنف'!$A255,صادر_وارد!$AJ$2:$AJ$500,0),9),"")</f>
        <v/>
      </c>
    </row>
    <row r="256" spans="1:10" ht="19.5" thickTop="1" thickBot="1">
      <c r="A256" s="11">
        <v>250</v>
      </c>
      <c r="B256" s="20" t="str">
        <f>IFERROR(INDEX(صادر_وارد!$A$2:$I$1999,MATCH('كارت صنف'!$A256,صادر_وارد!$AJ$2:$AJ$500,0),1),"")</f>
        <v/>
      </c>
      <c r="C256" s="21" t="str">
        <f>IFERROR(INDEX(صادر_وارد!$A$2:$I$1999,MATCH('كارت صنف'!$A256,صادر_وارد!$AJ$2:$AJ$500,0),2),"")</f>
        <v/>
      </c>
      <c r="D256" s="22" t="str">
        <f>IFERROR(INDEX(صادر_وارد!$A$2:$I$1999,MATCH('كارت صنف'!$A256,صادر_وارد!$AJ$2:$AJ$500,0),3),"")</f>
        <v/>
      </c>
      <c r="E256" s="22" t="str">
        <f>IFERROR(INDEX(صادر_وارد!$A$2:$I$1999,MATCH('كارت صنف'!$A256,صادر_وارد!$AJ$2:$AJ$500,0),4),"")</f>
        <v/>
      </c>
      <c r="F256" s="23" t="str">
        <f>IFERROR(INDEX(صادر_وارد!$A$2:$I$1999,MATCH('كارت صنف'!$A256,صادر_وارد!$AJ$2:$AJ$500,0),5),"")</f>
        <v/>
      </c>
      <c r="G256" s="20" t="str">
        <f>IFERROR(INDEX(صادر_وارد!$A$2:$I$1999,MATCH('كارت صنف'!$A256,صادر_وارد!$AJ$2:$AJ$500,0),6),"")</f>
        <v/>
      </c>
      <c r="H256" s="20" t="str">
        <f>IFERROR(INDEX(صادر_وارد!$A$2:$I$1999,MATCH('كارت صنف'!$A256,صادر_وارد!$AJ$2:$AJ$500,0),7),"")</f>
        <v/>
      </c>
      <c r="I256" s="20" t="str">
        <f>IFERROR(INDEX(صادر_وارد!$A$2:$I$1999,MATCH('كارت صنف'!$A256,صادر_وارد!$AJ$2:$AJ$500,0),8),"")</f>
        <v/>
      </c>
      <c r="J256" s="20" t="str">
        <f>IFERROR(INDEX(صادر_وارد!$A$2:$I$1999,MATCH('كارت صنف'!$A256,صادر_وارد!$AJ$2:$AJ$500,0),9),"")</f>
        <v/>
      </c>
    </row>
    <row r="257" spans="1:10" ht="19.5" thickTop="1" thickBot="1">
      <c r="A257" s="11">
        <v>251</v>
      </c>
      <c r="B257" s="20" t="str">
        <f>IFERROR(INDEX(صادر_وارد!$A$2:$I$1999,MATCH('كارت صنف'!$A257,صادر_وارد!$AJ$2:$AJ$500,0),1),"")</f>
        <v/>
      </c>
      <c r="C257" s="21" t="str">
        <f>IFERROR(INDEX(صادر_وارد!$A$2:$I$1999,MATCH('كارت صنف'!$A257,صادر_وارد!$AJ$2:$AJ$500,0),2),"")</f>
        <v/>
      </c>
      <c r="D257" s="22" t="str">
        <f>IFERROR(INDEX(صادر_وارد!$A$2:$I$1999,MATCH('كارت صنف'!$A257,صادر_وارد!$AJ$2:$AJ$500,0),3),"")</f>
        <v/>
      </c>
      <c r="E257" s="22" t="str">
        <f>IFERROR(INDEX(صادر_وارد!$A$2:$I$1999,MATCH('كارت صنف'!$A257,صادر_وارد!$AJ$2:$AJ$500,0),4),"")</f>
        <v/>
      </c>
      <c r="F257" s="23" t="str">
        <f>IFERROR(INDEX(صادر_وارد!$A$2:$I$1999,MATCH('كارت صنف'!$A257,صادر_وارد!$AJ$2:$AJ$500,0),5),"")</f>
        <v/>
      </c>
      <c r="G257" s="20" t="str">
        <f>IFERROR(INDEX(صادر_وارد!$A$2:$I$1999,MATCH('كارت صنف'!$A257,صادر_وارد!$AJ$2:$AJ$500,0),6),"")</f>
        <v/>
      </c>
      <c r="H257" s="20" t="str">
        <f>IFERROR(INDEX(صادر_وارد!$A$2:$I$1999,MATCH('كارت صنف'!$A257,صادر_وارد!$AJ$2:$AJ$500,0),7),"")</f>
        <v/>
      </c>
      <c r="I257" s="20" t="str">
        <f>IFERROR(INDEX(صادر_وارد!$A$2:$I$1999,MATCH('كارت صنف'!$A257,صادر_وارد!$AJ$2:$AJ$500,0),8),"")</f>
        <v/>
      </c>
      <c r="J257" s="20" t="str">
        <f>IFERROR(INDEX(صادر_وارد!$A$2:$I$1999,MATCH('كارت صنف'!$A257,صادر_وارد!$AJ$2:$AJ$500,0),9),"")</f>
        <v/>
      </c>
    </row>
    <row r="258" spans="1:10" ht="19.5" thickTop="1" thickBot="1">
      <c r="A258" s="11">
        <v>252</v>
      </c>
      <c r="B258" s="20" t="str">
        <f>IFERROR(INDEX(صادر_وارد!$A$2:$I$1999,MATCH('كارت صنف'!$A258,صادر_وارد!$AJ$2:$AJ$500,0),1),"")</f>
        <v/>
      </c>
      <c r="C258" s="21" t="str">
        <f>IFERROR(INDEX(صادر_وارد!$A$2:$I$1999,MATCH('كارت صنف'!$A258,صادر_وارد!$AJ$2:$AJ$500,0),2),"")</f>
        <v/>
      </c>
      <c r="D258" s="22" t="str">
        <f>IFERROR(INDEX(صادر_وارد!$A$2:$I$1999,MATCH('كارت صنف'!$A258,صادر_وارد!$AJ$2:$AJ$500,0),3),"")</f>
        <v/>
      </c>
      <c r="E258" s="22" t="str">
        <f>IFERROR(INDEX(صادر_وارد!$A$2:$I$1999,MATCH('كارت صنف'!$A258,صادر_وارد!$AJ$2:$AJ$500,0),4),"")</f>
        <v/>
      </c>
      <c r="F258" s="23" t="str">
        <f>IFERROR(INDEX(صادر_وارد!$A$2:$I$1999,MATCH('كارت صنف'!$A258,صادر_وارد!$AJ$2:$AJ$500,0),5),"")</f>
        <v/>
      </c>
      <c r="G258" s="20" t="str">
        <f>IFERROR(INDEX(صادر_وارد!$A$2:$I$1999,MATCH('كارت صنف'!$A258,صادر_وارد!$AJ$2:$AJ$500,0),6),"")</f>
        <v/>
      </c>
      <c r="H258" s="20" t="str">
        <f>IFERROR(INDEX(صادر_وارد!$A$2:$I$1999,MATCH('كارت صنف'!$A258,صادر_وارد!$AJ$2:$AJ$500,0),7),"")</f>
        <v/>
      </c>
      <c r="I258" s="20" t="str">
        <f>IFERROR(INDEX(صادر_وارد!$A$2:$I$1999,MATCH('كارت صنف'!$A258,صادر_وارد!$AJ$2:$AJ$500,0),8),"")</f>
        <v/>
      </c>
      <c r="J258" s="20" t="str">
        <f>IFERROR(INDEX(صادر_وارد!$A$2:$I$1999,MATCH('كارت صنف'!$A258,صادر_وارد!$AJ$2:$AJ$500,0),9),"")</f>
        <v/>
      </c>
    </row>
    <row r="259" spans="1:10" ht="19.5" thickTop="1" thickBot="1">
      <c r="A259" s="11">
        <v>253</v>
      </c>
      <c r="B259" s="20" t="str">
        <f>IFERROR(INDEX(صادر_وارد!$A$2:$I$1999,MATCH('كارت صنف'!$A259,صادر_وارد!$AJ$2:$AJ$500,0),1),"")</f>
        <v/>
      </c>
      <c r="C259" s="21" t="str">
        <f>IFERROR(INDEX(صادر_وارد!$A$2:$I$1999,MATCH('كارت صنف'!$A259,صادر_وارد!$AJ$2:$AJ$500,0),2),"")</f>
        <v/>
      </c>
      <c r="D259" s="22" t="str">
        <f>IFERROR(INDEX(صادر_وارد!$A$2:$I$1999,MATCH('كارت صنف'!$A259,صادر_وارد!$AJ$2:$AJ$500,0),3),"")</f>
        <v/>
      </c>
      <c r="E259" s="22" t="str">
        <f>IFERROR(INDEX(صادر_وارد!$A$2:$I$1999,MATCH('كارت صنف'!$A259,صادر_وارد!$AJ$2:$AJ$500,0),4),"")</f>
        <v/>
      </c>
      <c r="F259" s="23" t="str">
        <f>IFERROR(INDEX(صادر_وارد!$A$2:$I$1999,MATCH('كارت صنف'!$A259,صادر_وارد!$AJ$2:$AJ$500,0),5),"")</f>
        <v/>
      </c>
      <c r="G259" s="20" t="str">
        <f>IFERROR(INDEX(صادر_وارد!$A$2:$I$1999,MATCH('كارت صنف'!$A259,صادر_وارد!$AJ$2:$AJ$500,0),6),"")</f>
        <v/>
      </c>
      <c r="H259" s="20" t="str">
        <f>IFERROR(INDEX(صادر_وارد!$A$2:$I$1999,MATCH('كارت صنف'!$A259,صادر_وارد!$AJ$2:$AJ$500,0),7),"")</f>
        <v/>
      </c>
      <c r="I259" s="20" t="str">
        <f>IFERROR(INDEX(صادر_وارد!$A$2:$I$1999,MATCH('كارت صنف'!$A259,صادر_وارد!$AJ$2:$AJ$500,0),8),"")</f>
        <v/>
      </c>
      <c r="J259" s="20" t="str">
        <f>IFERROR(INDEX(صادر_وارد!$A$2:$I$1999,MATCH('كارت صنف'!$A259,صادر_وارد!$AJ$2:$AJ$500,0),9),"")</f>
        <v/>
      </c>
    </row>
    <row r="260" spans="1:10" ht="19.5" thickTop="1" thickBot="1">
      <c r="A260" s="11">
        <v>254</v>
      </c>
      <c r="B260" s="20" t="str">
        <f>IFERROR(INDEX(صادر_وارد!$A$2:$I$1999,MATCH('كارت صنف'!$A260,صادر_وارد!$AJ$2:$AJ$500,0),1),"")</f>
        <v/>
      </c>
      <c r="C260" s="21" t="str">
        <f>IFERROR(INDEX(صادر_وارد!$A$2:$I$1999,MATCH('كارت صنف'!$A260,صادر_وارد!$AJ$2:$AJ$500,0),2),"")</f>
        <v/>
      </c>
      <c r="D260" s="22" t="str">
        <f>IFERROR(INDEX(صادر_وارد!$A$2:$I$1999,MATCH('كارت صنف'!$A260,صادر_وارد!$AJ$2:$AJ$500,0),3),"")</f>
        <v/>
      </c>
      <c r="E260" s="22" t="str">
        <f>IFERROR(INDEX(صادر_وارد!$A$2:$I$1999,MATCH('كارت صنف'!$A260,صادر_وارد!$AJ$2:$AJ$500,0),4),"")</f>
        <v/>
      </c>
      <c r="F260" s="23" t="str">
        <f>IFERROR(INDEX(صادر_وارد!$A$2:$I$1999,MATCH('كارت صنف'!$A260,صادر_وارد!$AJ$2:$AJ$500,0),5),"")</f>
        <v/>
      </c>
      <c r="G260" s="20" t="str">
        <f>IFERROR(INDEX(صادر_وارد!$A$2:$I$1999,MATCH('كارت صنف'!$A260,صادر_وارد!$AJ$2:$AJ$500,0),6),"")</f>
        <v/>
      </c>
      <c r="H260" s="20" t="str">
        <f>IFERROR(INDEX(صادر_وارد!$A$2:$I$1999,MATCH('كارت صنف'!$A260,صادر_وارد!$AJ$2:$AJ$500,0),7),"")</f>
        <v/>
      </c>
      <c r="I260" s="20" t="str">
        <f>IFERROR(INDEX(صادر_وارد!$A$2:$I$1999,MATCH('كارت صنف'!$A260,صادر_وارد!$AJ$2:$AJ$500,0),8),"")</f>
        <v/>
      </c>
      <c r="J260" s="20" t="str">
        <f>IFERROR(INDEX(صادر_وارد!$A$2:$I$1999,MATCH('كارت صنف'!$A260,صادر_وارد!$AJ$2:$AJ$500,0),9),"")</f>
        <v/>
      </c>
    </row>
    <row r="261" spans="1:10" ht="19.5" thickTop="1" thickBot="1">
      <c r="A261" s="11">
        <v>255</v>
      </c>
      <c r="B261" s="20" t="str">
        <f>IFERROR(INDEX(صادر_وارد!$A$2:$I$1999,MATCH('كارت صنف'!$A261,صادر_وارد!$AJ$2:$AJ$500,0),1),"")</f>
        <v/>
      </c>
      <c r="C261" s="21" t="str">
        <f>IFERROR(INDEX(صادر_وارد!$A$2:$I$1999,MATCH('كارت صنف'!$A261,صادر_وارد!$AJ$2:$AJ$500,0),2),"")</f>
        <v/>
      </c>
      <c r="D261" s="22" t="str">
        <f>IFERROR(INDEX(صادر_وارد!$A$2:$I$1999,MATCH('كارت صنف'!$A261,صادر_وارد!$AJ$2:$AJ$500,0),3),"")</f>
        <v/>
      </c>
      <c r="E261" s="22" t="str">
        <f>IFERROR(INDEX(صادر_وارد!$A$2:$I$1999,MATCH('كارت صنف'!$A261,صادر_وارد!$AJ$2:$AJ$500,0),4),"")</f>
        <v/>
      </c>
      <c r="F261" s="23" t="str">
        <f>IFERROR(INDEX(صادر_وارد!$A$2:$I$1999,MATCH('كارت صنف'!$A261,صادر_وارد!$AJ$2:$AJ$500,0),5),"")</f>
        <v/>
      </c>
      <c r="G261" s="20" t="str">
        <f>IFERROR(INDEX(صادر_وارد!$A$2:$I$1999,MATCH('كارت صنف'!$A261,صادر_وارد!$AJ$2:$AJ$500,0),6),"")</f>
        <v/>
      </c>
      <c r="H261" s="20" t="str">
        <f>IFERROR(INDEX(صادر_وارد!$A$2:$I$1999,MATCH('كارت صنف'!$A261,صادر_وارد!$AJ$2:$AJ$500,0),7),"")</f>
        <v/>
      </c>
      <c r="I261" s="20" t="str">
        <f>IFERROR(INDEX(صادر_وارد!$A$2:$I$1999,MATCH('كارت صنف'!$A261,صادر_وارد!$AJ$2:$AJ$500,0),8),"")</f>
        <v/>
      </c>
      <c r="J261" s="20" t="str">
        <f>IFERROR(INDEX(صادر_وارد!$A$2:$I$1999,MATCH('كارت صنف'!$A261,صادر_وارد!$AJ$2:$AJ$500,0),9),"")</f>
        <v/>
      </c>
    </row>
    <row r="262" spans="1:10" ht="19.5" thickTop="1" thickBot="1">
      <c r="A262" s="11">
        <v>256</v>
      </c>
      <c r="B262" s="20" t="str">
        <f>IFERROR(INDEX(صادر_وارد!$A$2:$I$1999,MATCH('كارت صنف'!$A262,صادر_وارد!$AJ$2:$AJ$500,0),1),"")</f>
        <v/>
      </c>
      <c r="C262" s="21" t="str">
        <f>IFERROR(INDEX(صادر_وارد!$A$2:$I$1999,MATCH('كارت صنف'!$A262,صادر_وارد!$AJ$2:$AJ$500,0),2),"")</f>
        <v/>
      </c>
      <c r="D262" s="22" t="str">
        <f>IFERROR(INDEX(صادر_وارد!$A$2:$I$1999,MATCH('كارت صنف'!$A262,صادر_وارد!$AJ$2:$AJ$500,0),3),"")</f>
        <v/>
      </c>
      <c r="E262" s="22" t="str">
        <f>IFERROR(INDEX(صادر_وارد!$A$2:$I$1999,MATCH('كارت صنف'!$A262,صادر_وارد!$AJ$2:$AJ$500,0),4),"")</f>
        <v/>
      </c>
      <c r="F262" s="23" t="str">
        <f>IFERROR(INDEX(صادر_وارد!$A$2:$I$1999,MATCH('كارت صنف'!$A262,صادر_وارد!$AJ$2:$AJ$500,0),5),"")</f>
        <v/>
      </c>
      <c r="G262" s="20" t="str">
        <f>IFERROR(INDEX(صادر_وارد!$A$2:$I$1999,MATCH('كارت صنف'!$A262,صادر_وارد!$AJ$2:$AJ$500,0),6),"")</f>
        <v/>
      </c>
      <c r="H262" s="20" t="str">
        <f>IFERROR(INDEX(صادر_وارد!$A$2:$I$1999,MATCH('كارت صنف'!$A262,صادر_وارد!$AJ$2:$AJ$500,0),7),"")</f>
        <v/>
      </c>
      <c r="I262" s="20" t="str">
        <f>IFERROR(INDEX(صادر_وارد!$A$2:$I$1999,MATCH('كارت صنف'!$A262,صادر_وارد!$AJ$2:$AJ$500,0),8),"")</f>
        <v/>
      </c>
      <c r="J262" s="20" t="str">
        <f>IFERROR(INDEX(صادر_وارد!$A$2:$I$1999,MATCH('كارت صنف'!$A262,صادر_وارد!$AJ$2:$AJ$500,0),9),"")</f>
        <v/>
      </c>
    </row>
    <row r="263" spans="1:10" ht="19.5" thickTop="1" thickBot="1">
      <c r="A263" s="11">
        <v>257</v>
      </c>
      <c r="B263" s="20" t="str">
        <f>IFERROR(INDEX(صادر_وارد!$A$2:$I$1999,MATCH('كارت صنف'!$A263,صادر_وارد!$AJ$2:$AJ$500,0),1),"")</f>
        <v/>
      </c>
      <c r="C263" s="21" t="str">
        <f>IFERROR(INDEX(صادر_وارد!$A$2:$I$1999,MATCH('كارت صنف'!$A263,صادر_وارد!$AJ$2:$AJ$500,0),2),"")</f>
        <v/>
      </c>
      <c r="D263" s="22" t="str">
        <f>IFERROR(INDEX(صادر_وارد!$A$2:$I$1999,MATCH('كارت صنف'!$A263,صادر_وارد!$AJ$2:$AJ$500,0),3),"")</f>
        <v/>
      </c>
      <c r="E263" s="22" t="str">
        <f>IFERROR(INDEX(صادر_وارد!$A$2:$I$1999,MATCH('كارت صنف'!$A263,صادر_وارد!$AJ$2:$AJ$500,0),4),"")</f>
        <v/>
      </c>
      <c r="F263" s="23" t="str">
        <f>IFERROR(INDEX(صادر_وارد!$A$2:$I$1999,MATCH('كارت صنف'!$A263,صادر_وارد!$AJ$2:$AJ$500,0),5),"")</f>
        <v/>
      </c>
      <c r="G263" s="20" t="str">
        <f>IFERROR(INDEX(صادر_وارد!$A$2:$I$1999,MATCH('كارت صنف'!$A263,صادر_وارد!$AJ$2:$AJ$500,0),6),"")</f>
        <v/>
      </c>
      <c r="H263" s="20" t="str">
        <f>IFERROR(INDEX(صادر_وارد!$A$2:$I$1999,MATCH('كارت صنف'!$A263,صادر_وارد!$AJ$2:$AJ$500,0),7),"")</f>
        <v/>
      </c>
      <c r="I263" s="20" t="str">
        <f>IFERROR(INDEX(صادر_وارد!$A$2:$I$1999,MATCH('كارت صنف'!$A263,صادر_وارد!$AJ$2:$AJ$500,0),8),"")</f>
        <v/>
      </c>
      <c r="J263" s="20" t="str">
        <f>IFERROR(INDEX(صادر_وارد!$A$2:$I$1999,MATCH('كارت صنف'!$A263,صادر_وارد!$AJ$2:$AJ$500,0),9),"")</f>
        <v/>
      </c>
    </row>
    <row r="264" spans="1:10" ht="19.5" thickTop="1" thickBot="1">
      <c r="A264" s="11">
        <v>258</v>
      </c>
      <c r="B264" s="20" t="str">
        <f>IFERROR(INDEX(صادر_وارد!$A$2:$I$1999,MATCH('كارت صنف'!$A264,صادر_وارد!$AJ$2:$AJ$500,0),1),"")</f>
        <v/>
      </c>
      <c r="C264" s="21" t="str">
        <f>IFERROR(INDEX(صادر_وارد!$A$2:$I$1999,MATCH('كارت صنف'!$A264,صادر_وارد!$AJ$2:$AJ$500,0),2),"")</f>
        <v/>
      </c>
      <c r="D264" s="22" t="str">
        <f>IFERROR(INDEX(صادر_وارد!$A$2:$I$1999,MATCH('كارت صنف'!$A264,صادر_وارد!$AJ$2:$AJ$500,0),3),"")</f>
        <v/>
      </c>
      <c r="E264" s="22" t="str">
        <f>IFERROR(INDEX(صادر_وارد!$A$2:$I$1999,MATCH('كارت صنف'!$A264,صادر_وارد!$AJ$2:$AJ$500,0),4),"")</f>
        <v/>
      </c>
      <c r="F264" s="23" t="str">
        <f>IFERROR(INDEX(صادر_وارد!$A$2:$I$1999,MATCH('كارت صنف'!$A264,صادر_وارد!$AJ$2:$AJ$500,0),5),"")</f>
        <v/>
      </c>
      <c r="G264" s="20" t="str">
        <f>IFERROR(INDEX(صادر_وارد!$A$2:$I$1999,MATCH('كارت صنف'!$A264,صادر_وارد!$AJ$2:$AJ$500,0),6),"")</f>
        <v/>
      </c>
      <c r="H264" s="20" t="str">
        <f>IFERROR(INDEX(صادر_وارد!$A$2:$I$1999,MATCH('كارت صنف'!$A264,صادر_وارد!$AJ$2:$AJ$500,0),7),"")</f>
        <v/>
      </c>
      <c r="I264" s="20" t="str">
        <f>IFERROR(INDEX(صادر_وارد!$A$2:$I$1999,MATCH('كارت صنف'!$A264,صادر_وارد!$AJ$2:$AJ$500,0),8),"")</f>
        <v/>
      </c>
      <c r="J264" s="20" t="str">
        <f>IFERROR(INDEX(صادر_وارد!$A$2:$I$1999,MATCH('كارت صنف'!$A264,صادر_وارد!$AJ$2:$AJ$500,0),9),"")</f>
        <v/>
      </c>
    </row>
    <row r="265" spans="1:10" ht="19.5" thickTop="1" thickBot="1">
      <c r="A265" s="11">
        <v>259</v>
      </c>
      <c r="B265" s="20" t="str">
        <f>IFERROR(INDEX(صادر_وارد!$A$2:$I$1999,MATCH('كارت صنف'!$A265,صادر_وارد!$AJ$2:$AJ$500,0),1),"")</f>
        <v/>
      </c>
      <c r="C265" s="21" t="str">
        <f>IFERROR(INDEX(صادر_وارد!$A$2:$I$1999,MATCH('كارت صنف'!$A265,صادر_وارد!$AJ$2:$AJ$500,0),2),"")</f>
        <v/>
      </c>
      <c r="D265" s="22" t="str">
        <f>IFERROR(INDEX(صادر_وارد!$A$2:$I$1999,MATCH('كارت صنف'!$A265,صادر_وارد!$AJ$2:$AJ$500,0),3),"")</f>
        <v/>
      </c>
      <c r="E265" s="22" t="str">
        <f>IFERROR(INDEX(صادر_وارد!$A$2:$I$1999,MATCH('كارت صنف'!$A265,صادر_وارد!$AJ$2:$AJ$500,0),4),"")</f>
        <v/>
      </c>
      <c r="F265" s="23" t="str">
        <f>IFERROR(INDEX(صادر_وارد!$A$2:$I$1999,MATCH('كارت صنف'!$A265,صادر_وارد!$AJ$2:$AJ$500,0),5),"")</f>
        <v/>
      </c>
      <c r="G265" s="20" t="str">
        <f>IFERROR(INDEX(صادر_وارد!$A$2:$I$1999,MATCH('كارت صنف'!$A265,صادر_وارد!$AJ$2:$AJ$500,0),6),"")</f>
        <v/>
      </c>
      <c r="H265" s="20" t="str">
        <f>IFERROR(INDEX(صادر_وارد!$A$2:$I$1999,MATCH('كارت صنف'!$A265,صادر_وارد!$AJ$2:$AJ$500,0),7),"")</f>
        <v/>
      </c>
      <c r="I265" s="20" t="str">
        <f>IFERROR(INDEX(صادر_وارد!$A$2:$I$1999,MATCH('كارت صنف'!$A265,صادر_وارد!$AJ$2:$AJ$500,0),8),"")</f>
        <v/>
      </c>
      <c r="J265" s="20" t="str">
        <f>IFERROR(INDEX(صادر_وارد!$A$2:$I$1999,MATCH('كارت صنف'!$A265,صادر_وارد!$AJ$2:$AJ$500,0),9),"")</f>
        <v/>
      </c>
    </row>
    <row r="266" spans="1:10" ht="19.5" thickTop="1" thickBot="1">
      <c r="A266" s="11">
        <v>260</v>
      </c>
      <c r="B266" s="20" t="str">
        <f>IFERROR(INDEX(صادر_وارد!$A$2:$I$1999,MATCH('كارت صنف'!$A266,صادر_وارد!$AJ$2:$AJ$500,0),1),"")</f>
        <v/>
      </c>
      <c r="C266" s="21" t="str">
        <f>IFERROR(INDEX(صادر_وارد!$A$2:$I$1999,MATCH('كارت صنف'!$A266,صادر_وارد!$AJ$2:$AJ$500,0),2),"")</f>
        <v/>
      </c>
      <c r="D266" s="22" t="str">
        <f>IFERROR(INDEX(صادر_وارد!$A$2:$I$1999,MATCH('كارت صنف'!$A266,صادر_وارد!$AJ$2:$AJ$500,0),3),"")</f>
        <v/>
      </c>
      <c r="E266" s="22" t="str">
        <f>IFERROR(INDEX(صادر_وارد!$A$2:$I$1999,MATCH('كارت صنف'!$A266,صادر_وارد!$AJ$2:$AJ$500,0),4),"")</f>
        <v/>
      </c>
      <c r="F266" s="23" t="str">
        <f>IFERROR(INDEX(صادر_وارد!$A$2:$I$1999,MATCH('كارت صنف'!$A266,صادر_وارد!$AJ$2:$AJ$500,0),5),"")</f>
        <v/>
      </c>
      <c r="G266" s="20" t="str">
        <f>IFERROR(INDEX(صادر_وارد!$A$2:$I$1999,MATCH('كارت صنف'!$A266,صادر_وارد!$AJ$2:$AJ$500,0),6),"")</f>
        <v/>
      </c>
      <c r="H266" s="20" t="str">
        <f>IFERROR(INDEX(صادر_وارد!$A$2:$I$1999,MATCH('كارت صنف'!$A266,صادر_وارد!$AJ$2:$AJ$500,0),7),"")</f>
        <v/>
      </c>
      <c r="I266" s="20" t="str">
        <f>IFERROR(INDEX(صادر_وارد!$A$2:$I$1999,MATCH('كارت صنف'!$A266,صادر_وارد!$AJ$2:$AJ$500,0),8),"")</f>
        <v/>
      </c>
      <c r="J266" s="20" t="str">
        <f>IFERROR(INDEX(صادر_وارد!$A$2:$I$1999,MATCH('كارت صنف'!$A266,صادر_وارد!$AJ$2:$AJ$500,0),9),"")</f>
        <v/>
      </c>
    </row>
    <row r="267" spans="1:10" ht="19.5" thickTop="1" thickBot="1">
      <c r="A267" s="11">
        <v>261</v>
      </c>
      <c r="B267" s="20" t="str">
        <f>IFERROR(INDEX(صادر_وارد!$A$2:$I$1999,MATCH('كارت صنف'!$A267,صادر_وارد!$AJ$2:$AJ$500,0),1),"")</f>
        <v/>
      </c>
      <c r="C267" s="21" t="str">
        <f>IFERROR(INDEX(صادر_وارد!$A$2:$I$1999,MATCH('كارت صنف'!$A267,صادر_وارد!$AJ$2:$AJ$500,0),2),"")</f>
        <v/>
      </c>
      <c r="D267" s="22" t="str">
        <f>IFERROR(INDEX(صادر_وارد!$A$2:$I$1999,MATCH('كارت صنف'!$A267,صادر_وارد!$AJ$2:$AJ$500,0),3),"")</f>
        <v/>
      </c>
      <c r="E267" s="22" t="str">
        <f>IFERROR(INDEX(صادر_وارد!$A$2:$I$1999,MATCH('كارت صنف'!$A267,صادر_وارد!$AJ$2:$AJ$500,0),4),"")</f>
        <v/>
      </c>
      <c r="F267" s="23" t="str">
        <f>IFERROR(INDEX(صادر_وارد!$A$2:$I$1999,MATCH('كارت صنف'!$A267,صادر_وارد!$AJ$2:$AJ$500,0),5),"")</f>
        <v/>
      </c>
      <c r="G267" s="20" t="str">
        <f>IFERROR(INDEX(صادر_وارد!$A$2:$I$1999,MATCH('كارت صنف'!$A267,صادر_وارد!$AJ$2:$AJ$500,0),6),"")</f>
        <v/>
      </c>
      <c r="H267" s="20" t="str">
        <f>IFERROR(INDEX(صادر_وارد!$A$2:$I$1999,MATCH('كارت صنف'!$A267,صادر_وارد!$AJ$2:$AJ$500,0),7),"")</f>
        <v/>
      </c>
      <c r="I267" s="20" t="str">
        <f>IFERROR(INDEX(صادر_وارد!$A$2:$I$1999,MATCH('كارت صنف'!$A267,صادر_وارد!$AJ$2:$AJ$500,0),8),"")</f>
        <v/>
      </c>
      <c r="J267" s="20" t="str">
        <f>IFERROR(INDEX(صادر_وارد!$A$2:$I$1999,MATCH('كارت صنف'!$A267,صادر_وارد!$AJ$2:$AJ$500,0),9),"")</f>
        <v/>
      </c>
    </row>
    <row r="268" spans="1:10" ht="19.5" thickTop="1" thickBot="1">
      <c r="A268" s="11">
        <v>262</v>
      </c>
      <c r="B268" s="20" t="str">
        <f>IFERROR(INDEX(صادر_وارد!$A$2:$I$1999,MATCH('كارت صنف'!$A268,صادر_وارد!$AJ$2:$AJ$500,0),1),"")</f>
        <v/>
      </c>
      <c r="C268" s="21" t="str">
        <f>IFERROR(INDEX(صادر_وارد!$A$2:$I$1999,MATCH('كارت صنف'!$A268,صادر_وارد!$AJ$2:$AJ$500,0),2),"")</f>
        <v/>
      </c>
      <c r="D268" s="22" t="str">
        <f>IFERROR(INDEX(صادر_وارد!$A$2:$I$1999,MATCH('كارت صنف'!$A268,صادر_وارد!$AJ$2:$AJ$500,0),3),"")</f>
        <v/>
      </c>
      <c r="E268" s="22" t="str">
        <f>IFERROR(INDEX(صادر_وارد!$A$2:$I$1999,MATCH('كارت صنف'!$A268,صادر_وارد!$AJ$2:$AJ$500,0),4),"")</f>
        <v/>
      </c>
      <c r="F268" s="23" t="str">
        <f>IFERROR(INDEX(صادر_وارد!$A$2:$I$1999,MATCH('كارت صنف'!$A268,صادر_وارد!$AJ$2:$AJ$500,0),5),"")</f>
        <v/>
      </c>
      <c r="G268" s="20" t="str">
        <f>IFERROR(INDEX(صادر_وارد!$A$2:$I$1999,MATCH('كارت صنف'!$A268,صادر_وارد!$AJ$2:$AJ$500,0),6),"")</f>
        <v/>
      </c>
      <c r="H268" s="20" t="str">
        <f>IFERROR(INDEX(صادر_وارد!$A$2:$I$1999,MATCH('كارت صنف'!$A268,صادر_وارد!$AJ$2:$AJ$500,0),7),"")</f>
        <v/>
      </c>
      <c r="I268" s="20" t="str">
        <f>IFERROR(INDEX(صادر_وارد!$A$2:$I$1999,MATCH('كارت صنف'!$A268,صادر_وارد!$AJ$2:$AJ$500,0),8),"")</f>
        <v/>
      </c>
      <c r="J268" s="20" t="str">
        <f>IFERROR(INDEX(صادر_وارد!$A$2:$I$1999,MATCH('كارت صنف'!$A268,صادر_وارد!$AJ$2:$AJ$500,0),9),"")</f>
        <v/>
      </c>
    </row>
    <row r="269" spans="1:10" ht="19.5" thickTop="1" thickBot="1">
      <c r="A269" s="11">
        <v>263</v>
      </c>
      <c r="B269" s="20" t="str">
        <f>IFERROR(INDEX(صادر_وارد!$A$2:$I$1999,MATCH('كارت صنف'!$A269,صادر_وارد!$AJ$2:$AJ$500,0),1),"")</f>
        <v/>
      </c>
      <c r="C269" s="21" t="str">
        <f>IFERROR(INDEX(صادر_وارد!$A$2:$I$1999,MATCH('كارت صنف'!$A269,صادر_وارد!$AJ$2:$AJ$500,0),2),"")</f>
        <v/>
      </c>
      <c r="D269" s="22" t="str">
        <f>IFERROR(INDEX(صادر_وارد!$A$2:$I$1999,MATCH('كارت صنف'!$A269,صادر_وارد!$AJ$2:$AJ$500,0),3),"")</f>
        <v/>
      </c>
      <c r="E269" s="22" t="str">
        <f>IFERROR(INDEX(صادر_وارد!$A$2:$I$1999,MATCH('كارت صنف'!$A269,صادر_وارد!$AJ$2:$AJ$500,0),4),"")</f>
        <v/>
      </c>
      <c r="F269" s="23" t="str">
        <f>IFERROR(INDEX(صادر_وارد!$A$2:$I$1999,MATCH('كارت صنف'!$A269,صادر_وارد!$AJ$2:$AJ$500,0),5),"")</f>
        <v/>
      </c>
      <c r="G269" s="20" t="str">
        <f>IFERROR(INDEX(صادر_وارد!$A$2:$I$1999,MATCH('كارت صنف'!$A269,صادر_وارد!$AJ$2:$AJ$500,0),6),"")</f>
        <v/>
      </c>
      <c r="H269" s="20" t="str">
        <f>IFERROR(INDEX(صادر_وارد!$A$2:$I$1999,MATCH('كارت صنف'!$A269,صادر_وارد!$AJ$2:$AJ$500,0),7),"")</f>
        <v/>
      </c>
      <c r="I269" s="20" t="str">
        <f>IFERROR(INDEX(صادر_وارد!$A$2:$I$1999,MATCH('كارت صنف'!$A269,صادر_وارد!$AJ$2:$AJ$500,0),8),"")</f>
        <v/>
      </c>
      <c r="J269" s="20" t="str">
        <f>IFERROR(INDEX(صادر_وارد!$A$2:$I$1999,MATCH('كارت صنف'!$A269,صادر_وارد!$AJ$2:$AJ$500,0),9),"")</f>
        <v/>
      </c>
    </row>
    <row r="270" spans="1:10" ht="19.5" thickTop="1" thickBot="1">
      <c r="A270" s="11">
        <v>264</v>
      </c>
      <c r="B270" s="20" t="str">
        <f>IFERROR(INDEX(صادر_وارد!$A$2:$I$1999,MATCH('كارت صنف'!$A270,صادر_وارد!$AJ$2:$AJ$500,0),1),"")</f>
        <v/>
      </c>
      <c r="C270" s="21" t="str">
        <f>IFERROR(INDEX(صادر_وارد!$A$2:$I$1999,MATCH('كارت صنف'!$A270,صادر_وارد!$AJ$2:$AJ$500,0),2),"")</f>
        <v/>
      </c>
      <c r="D270" s="22" t="str">
        <f>IFERROR(INDEX(صادر_وارد!$A$2:$I$1999,MATCH('كارت صنف'!$A270,صادر_وارد!$AJ$2:$AJ$500,0),3),"")</f>
        <v/>
      </c>
      <c r="E270" s="22" t="str">
        <f>IFERROR(INDEX(صادر_وارد!$A$2:$I$1999,MATCH('كارت صنف'!$A270,صادر_وارد!$AJ$2:$AJ$500,0),4),"")</f>
        <v/>
      </c>
      <c r="F270" s="23" t="str">
        <f>IFERROR(INDEX(صادر_وارد!$A$2:$I$1999,MATCH('كارت صنف'!$A270,صادر_وارد!$AJ$2:$AJ$500,0),5),"")</f>
        <v/>
      </c>
      <c r="G270" s="20" t="str">
        <f>IFERROR(INDEX(صادر_وارد!$A$2:$I$1999,MATCH('كارت صنف'!$A270,صادر_وارد!$AJ$2:$AJ$500,0),6),"")</f>
        <v/>
      </c>
      <c r="H270" s="20" t="str">
        <f>IFERROR(INDEX(صادر_وارد!$A$2:$I$1999,MATCH('كارت صنف'!$A270,صادر_وارد!$AJ$2:$AJ$500,0),7),"")</f>
        <v/>
      </c>
      <c r="I270" s="20" t="str">
        <f>IFERROR(INDEX(صادر_وارد!$A$2:$I$1999,MATCH('كارت صنف'!$A270,صادر_وارد!$AJ$2:$AJ$500,0),8),"")</f>
        <v/>
      </c>
      <c r="J270" s="20" t="str">
        <f>IFERROR(INDEX(صادر_وارد!$A$2:$I$1999,MATCH('كارت صنف'!$A270,صادر_وارد!$AJ$2:$AJ$500,0),9),"")</f>
        <v/>
      </c>
    </row>
    <row r="271" spans="1:10" ht="19.5" thickTop="1" thickBot="1">
      <c r="A271" s="11">
        <v>265</v>
      </c>
      <c r="B271" s="20" t="str">
        <f>IFERROR(INDEX(صادر_وارد!$A$2:$I$1999,MATCH('كارت صنف'!$A271,صادر_وارد!$AJ$2:$AJ$500,0),1),"")</f>
        <v/>
      </c>
      <c r="C271" s="21" t="str">
        <f>IFERROR(INDEX(صادر_وارد!$A$2:$I$1999,MATCH('كارت صنف'!$A271,صادر_وارد!$AJ$2:$AJ$500,0),2),"")</f>
        <v/>
      </c>
      <c r="D271" s="22" t="str">
        <f>IFERROR(INDEX(صادر_وارد!$A$2:$I$1999,MATCH('كارت صنف'!$A271,صادر_وارد!$AJ$2:$AJ$500,0),3),"")</f>
        <v/>
      </c>
      <c r="E271" s="22" t="str">
        <f>IFERROR(INDEX(صادر_وارد!$A$2:$I$1999,MATCH('كارت صنف'!$A271,صادر_وارد!$AJ$2:$AJ$500,0),4),"")</f>
        <v/>
      </c>
      <c r="F271" s="23" t="str">
        <f>IFERROR(INDEX(صادر_وارد!$A$2:$I$1999,MATCH('كارت صنف'!$A271,صادر_وارد!$AJ$2:$AJ$500,0),5),"")</f>
        <v/>
      </c>
      <c r="G271" s="20" t="str">
        <f>IFERROR(INDEX(صادر_وارد!$A$2:$I$1999,MATCH('كارت صنف'!$A271,صادر_وارد!$AJ$2:$AJ$500,0),6),"")</f>
        <v/>
      </c>
      <c r="H271" s="20" t="str">
        <f>IFERROR(INDEX(صادر_وارد!$A$2:$I$1999,MATCH('كارت صنف'!$A271,صادر_وارد!$AJ$2:$AJ$500,0),7),"")</f>
        <v/>
      </c>
      <c r="I271" s="20" t="str">
        <f>IFERROR(INDEX(صادر_وارد!$A$2:$I$1999,MATCH('كارت صنف'!$A271,صادر_وارد!$AJ$2:$AJ$500,0),8),"")</f>
        <v/>
      </c>
      <c r="J271" s="20" t="str">
        <f>IFERROR(INDEX(صادر_وارد!$A$2:$I$1999,MATCH('كارت صنف'!$A271,صادر_وارد!$AJ$2:$AJ$500,0),9),"")</f>
        <v/>
      </c>
    </row>
    <row r="272" spans="1:10" ht="19.5" thickTop="1" thickBot="1">
      <c r="A272" s="11">
        <v>266</v>
      </c>
      <c r="B272" s="20" t="str">
        <f>IFERROR(INDEX(صادر_وارد!$A$2:$I$1999,MATCH('كارت صنف'!$A272,صادر_وارد!$AJ$2:$AJ$500,0),1),"")</f>
        <v/>
      </c>
      <c r="C272" s="21" t="str">
        <f>IFERROR(INDEX(صادر_وارد!$A$2:$I$1999,MATCH('كارت صنف'!$A272,صادر_وارد!$AJ$2:$AJ$500,0),2),"")</f>
        <v/>
      </c>
      <c r="D272" s="22" t="str">
        <f>IFERROR(INDEX(صادر_وارد!$A$2:$I$1999,MATCH('كارت صنف'!$A272,صادر_وارد!$AJ$2:$AJ$500,0),3),"")</f>
        <v/>
      </c>
      <c r="E272" s="22" t="str">
        <f>IFERROR(INDEX(صادر_وارد!$A$2:$I$1999,MATCH('كارت صنف'!$A272,صادر_وارد!$AJ$2:$AJ$500,0),4),"")</f>
        <v/>
      </c>
      <c r="F272" s="23" t="str">
        <f>IFERROR(INDEX(صادر_وارد!$A$2:$I$1999,MATCH('كارت صنف'!$A272,صادر_وارد!$AJ$2:$AJ$500,0),5),"")</f>
        <v/>
      </c>
      <c r="G272" s="20" t="str">
        <f>IFERROR(INDEX(صادر_وارد!$A$2:$I$1999,MATCH('كارت صنف'!$A272,صادر_وارد!$AJ$2:$AJ$500,0),6),"")</f>
        <v/>
      </c>
      <c r="H272" s="20" t="str">
        <f>IFERROR(INDEX(صادر_وارد!$A$2:$I$1999,MATCH('كارت صنف'!$A272,صادر_وارد!$AJ$2:$AJ$500,0),7),"")</f>
        <v/>
      </c>
      <c r="I272" s="20" t="str">
        <f>IFERROR(INDEX(صادر_وارد!$A$2:$I$1999,MATCH('كارت صنف'!$A272,صادر_وارد!$AJ$2:$AJ$500,0),8),"")</f>
        <v/>
      </c>
      <c r="J272" s="20" t="str">
        <f>IFERROR(INDEX(صادر_وارد!$A$2:$I$1999,MATCH('كارت صنف'!$A272,صادر_وارد!$AJ$2:$AJ$500,0),9),"")</f>
        <v/>
      </c>
    </row>
    <row r="273" spans="1:10" ht="19.5" thickTop="1" thickBot="1">
      <c r="A273" s="11">
        <v>267</v>
      </c>
      <c r="B273" s="20" t="str">
        <f>IFERROR(INDEX(صادر_وارد!$A$2:$I$1999,MATCH('كارت صنف'!$A273,صادر_وارد!$AJ$2:$AJ$500,0),1),"")</f>
        <v/>
      </c>
      <c r="C273" s="21" t="str">
        <f>IFERROR(INDEX(صادر_وارد!$A$2:$I$1999,MATCH('كارت صنف'!$A273,صادر_وارد!$AJ$2:$AJ$500,0),2),"")</f>
        <v/>
      </c>
      <c r="D273" s="22" t="str">
        <f>IFERROR(INDEX(صادر_وارد!$A$2:$I$1999,MATCH('كارت صنف'!$A273,صادر_وارد!$AJ$2:$AJ$500,0),3),"")</f>
        <v/>
      </c>
      <c r="E273" s="22" t="str">
        <f>IFERROR(INDEX(صادر_وارد!$A$2:$I$1999,MATCH('كارت صنف'!$A273,صادر_وارد!$AJ$2:$AJ$500,0),4),"")</f>
        <v/>
      </c>
      <c r="F273" s="23" t="str">
        <f>IFERROR(INDEX(صادر_وارد!$A$2:$I$1999,MATCH('كارت صنف'!$A273,صادر_وارد!$AJ$2:$AJ$500,0),5),"")</f>
        <v/>
      </c>
      <c r="G273" s="20" t="str">
        <f>IFERROR(INDEX(صادر_وارد!$A$2:$I$1999,MATCH('كارت صنف'!$A273,صادر_وارد!$AJ$2:$AJ$500,0),6),"")</f>
        <v/>
      </c>
      <c r="H273" s="20" t="str">
        <f>IFERROR(INDEX(صادر_وارد!$A$2:$I$1999,MATCH('كارت صنف'!$A273,صادر_وارد!$AJ$2:$AJ$500,0),7),"")</f>
        <v/>
      </c>
      <c r="I273" s="20" t="str">
        <f>IFERROR(INDEX(صادر_وارد!$A$2:$I$1999,MATCH('كارت صنف'!$A273,صادر_وارد!$AJ$2:$AJ$500,0),8),"")</f>
        <v/>
      </c>
      <c r="J273" s="20" t="str">
        <f>IFERROR(INDEX(صادر_وارد!$A$2:$I$1999,MATCH('كارت صنف'!$A273,صادر_وارد!$AJ$2:$AJ$500,0),9),"")</f>
        <v/>
      </c>
    </row>
    <row r="274" spans="1:10" ht="19.5" thickTop="1" thickBot="1">
      <c r="A274" s="11">
        <v>268</v>
      </c>
      <c r="B274" s="20" t="str">
        <f>IFERROR(INDEX(صادر_وارد!$A$2:$I$1999,MATCH('كارت صنف'!$A274,صادر_وارد!$AJ$2:$AJ$500,0),1),"")</f>
        <v/>
      </c>
      <c r="C274" s="21" t="str">
        <f>IFERROR(INDEX(صادر_وارد!$A$2:$I$1999,MATCH('كارت صنف'!$A274,صادر_وارد!$AJ$2:$AJ$500,0),2),"")</f>
        <v/>
      </c>
      <c r="D274" s="22" t="str">
        <f>IFERROR(INDEX(صادر_وارد!$A$2:$I$1999,MATCH('كارت صنف'!$A274,صادر_وارد!$AJ$2:$AJ$500,0),3),"")</f>
        <v/>
      </c>
      <c r="E274" s="22" t="str">
        <f>IFERROR(INDEX(صادر_وارد!$A$2:$I$1999,MATCH('كارت صنف'!$A274,صادر_وارد!$AJ$2:$AJ$500,0),4),"")</f>
        <v/>
      </c>
      <c r="F274" s="23" t="str">
        <f>IFERROR(INDEX(صادر_وارد!$A$2:$I$1999,MATCH('كارت صنف'!$A274,صادر_وارد!$AJ$2:$AJ$500,0),5),"")</f>
        <v/>
      </c>
      <c r="G274" s="20" t="str">
        <f>IFERROR(INDEX(صادر_وارد!$A$2:$I$1999,MATCH('كارت صنف'!$A274,صادر_وارد!$AJ$2:$AJ$500,0),6),"")</f>
        <v/>
      </c>
      <c r="H274" s="20" t="str">
        <f>IFERROR(INDEX(صادر_وارد!$A$2:$I$1999,MATCH('كارت صنف'!$A274,صادر_وارد!$AJ$2:$AJ$500,0),7),"")</f>
        <v/>
      </c>
      <c r="I274" s="20" t="str">
        <f>IFERROR(INDEX(صادر_وارد!$A$2:$I$1999,MATCH('كارت صنف'!$A274,صادر_وارد!$AJ$2:$AJ$500,0),8),"")</f>
        <v/>
      </c>
      <c r="J274" s="20" t="str">
        <f>IFERROR(INDEX(صادر_وارد!$A$2:$I$1999,MATCH('كارت صنف'!$A274,صادر_وارد!$AJ$2:$AJ$500,0),9),"")</f>
        <v/>
      </c>
    </row>
    <row r="275" spans="1:10" ht="19.5" thickTop="1" thickBot="1">
      <c r="A275" s="11">
        <v>269</v>
      </c>
      <c r="B275" s="20" t="str">
        <f>IFERROR(INDEX(صادر_وارد!$A$2:$I$1999,MATCH('كارت صنف'!$A275,صادر_وارد!$AJ$2:$AJ$500,0),1),"")</f>
        <v/>
      </c>
      <c r="C275" s="21" t="str">
        <f>IFERROR(INDEX(صادر_وارد!$A$2:$I$1999,MATCH('كارت صنف'!$A275,صادر_وارد!$AJ$2:$AJ$500,0),2),"")</f>
        <v/>
      </c>
      <c r="D275" s="22" t="str">
        <f>IFERROR(INDEX(صادر_وارد!$A$2:$I$1999,MATCH('كارت صنف'!$A275,صادر_وارد!$AJ$2:$AJ$500,0),3),"")</f>
        <v/>
      </c>
      <c r="E275" s="22" t="str">
        <f>IFERROR(INDEX(صادر_وارد!$A$2:$I$1999,MATCH('كارت صنف'!$A275,صادر_وارد!$AJ$2:$AJ$500,0),4),"")</f>
        <v/>
      </c>
      <c r="F275" s="23" t="str">
        <f>IFERROR(INDEX(صادر_وارد!$A$2:$I$1999,MATCH('كارت صنف'!$A275,صادر_وارد!$AJ$2:$AJ$500,0),5),"")</f>
        <v/>
      </c>
      <c r="G275" s="20" t="str">
        <f>IFERROR(INDEX(صادر_وارد!$A$2:$I$1999,MATCH('كارت صنف'!$A275,صادر_وارد!$AJ$2:$AJ$500,0),6),"")</f>
        <v/>
      </c>
      <c r="H275" s="20" t="str">
        <f>IFERROR(INDEX(صادر_وارد!$A$2:$I$1999,MATCH('كارت صنف'!$A275,صادر_وارد!$AJ$2:$AJ$500,0),7),"")</f>
        <v/>
      </c>
      <c r="I275" s="20" t="str">
        <f>IFERROR(INDEX(صادر_وارد!$A$2:$I$1999,MATCH('كارت صنف'!$A275,صادر_وارد!$AJ$2:$AJ$500,0),8),"")</f>
        <v/>
      </c>
      <c r="J275" s="20" t="str">
        <f>IFERROR(INDEX(صادر_وارد!$A$2:$I$1999,MATCH('كارت صنف'!$A275,صادر_وارد!$AJ$2:$AJ$500,0),9),"")</f>
        <v/>
      </c>
    </row>
    <row r="276" spans="1:10" ht="19.5" thickTop="1" thickBot="1">
      <c r="A276" s="11">
        <v>270</v>
      </c>
      <c r="B276" s="20" t="str">
        <f>IFERROR(INDEX(صادر_وارد!$A$2:$I$1999,MATCH('كارت صنف'!$A276,صادر_وارد!$AJ$2:$AJ$500,0),1),"")</f>
        <v/>
      </c>
      <c r="C276" s="21" t="str">
        <f>IFERROR(INDEX(صادر_وارد!$A$2:$I$1999,MATCH('كارت صنف'!$A276,صادر_وارد!$AJ$2:$AJ$500,0),2),"")</f>
        <v/>
      </c>
      <c r="D276" s="22" t="str">
        <f>IFERROR(INDEX(صادر_وارد!$A$2:$I$1999,MATCH('كارت صنف'!$A276,صادر_وارد!$AJ$2:$AJ$500,0),3),"")</f>
        <v/>
      </c>
      <c r="E276" s="22" t="str">
        <f>IFERROR(INDEX(صادر_وارد!$A$2:$I$1999,MATCH('كارت صنف'!$A276,صادر_وارد!$AJ$2:$AJ$500,0),4),"")</f>
        <v/>
      </c>
      <c r="F276" s="23" t="str">
        <f>IFERROR(INDEX(صادر_وارد!$A$2:$I$1999,MATCH('كارت صنف'!$A276,صادر_وارد!$AJ$2:$AJ$500,0),5),"")</f>
        <v/>
      </c>
      <c r="G276" s="20" t="str">
        <f>IFERROR(INDEX(صادر_وارد!$A$2:$I$1999,MATCH('كارت صنف'!$A276,صادر_وارد!$AJ$2:$AJ$500,0),6),"")</f>
        <v/>
      </c>
      <c r="H276" s="20" t="str">
        <f>IFERROR(INDEX(صادر_وارد!$A$2:$I$1999,MATCH('كارت صنف'!$A276,صادر_وارد!$AJ$2:$AJ$500,0),7),"")</f>
        <v/>
      </c>
      <c r="I276" s="20" t="str">
        <f>IFERROR(INDEX(صادر_وارد!$A$2:$I$1999,MATCH('كارت صنف'!$A276,صادر_وارد!$AJ$2:$AJ$500,0),8),"")</f>
        <v/>
      </c>
      <c r="J276" s="20" t="str">
        <f>IFERROR(INDEX(صادر_وارد!$A$2:$I$1999,MATCH('كارت صنف'!$A276,صادر_وارد!$AJ$2:$AJ$500,0),9),"")</f>
        <v/>
      </c>
    </row>
    <row r="277" spans="1:10" ht="19.5" thickTop="1" thickBot="1">
      <c r="A277" s="11">
        <v>271</v>
      </c>
      <c r="B277" s="20" t="str">
        <f>IFERROR(INDEX(صادر_وارد!$A$2:$I$1999,MATCH('كارت صنف'!$A277,صادر_وارد!$AJ$2:$AJ$500,0),1),"")</f>
        <v/>
      </c>
      <c r="C277" s="21" t="str">
        <f>IFERROR(INDEX(صادر_وارد!$A$2:$I$1999,MATCH('كارت صنف'!$A277,صادر_وارد!$AJ$2:$AJ$500,0),2),"")</f>
        <v/>
      </c>
      <c r="D277" s="22" t="str">
        <f>IFERROR(INDEX(صادر_وارد!$A$2:$I$1999,MATCH('كارت صنف'!$A277,صادر_وارد!$AJ$2:$AJ$500,0),3),"")</f>
        <v/>
      </c>
      <c r="E277" s="22" t="str">
        <f>IFERROR(INDEX(صادر_وارد!$A$2:$I$1999,MATCH('كارت صنف'!$A277,صادر_وارد!$AJ$2:$AJ$500,0),4),"")</f>
        <v/>
      </c>
      <c r="F277" s="23" t="str">
        <f>IFERROR(INDEX(صادر_وارد!$A$2:$I$1999,MATCH('كارت صنف'!$A277,صادر_وارد!$AJ$2:$AJ$500,0),5),"")</f>
        <v/>
      </c>
      <c r="G277" s="20" t="str">
        <f>IFERROR(INDEX(صادر_وارد!$A$2:$I$1999,MATCH('كارت صنف'!$A277,صادر_وارد!$AJ$2:$AJ$500,0),6),"")</f>
        <v/>
      </c>
      <c r="H277" s="20" t="str">
        <f>IFERROR(INDEX(صادر_وارد!$A$2:$I$1999,MATCH('كارت صنف'!$A277,صادر_وارد!$AJ$2:$AJ$500,0),7),"")</f>
        <v/>
      </c>
      <c r="I277" s="20" t="str">
        <f>IFERROR(INDEX(صادر_وارد!$A$2:$I$1999,MATCH('كارت صنف'!$A277,صادر_وارد!$AJ$2:$AJ$500,0),8),"")</f>
        <v/>
      </c>
      <c r="J277" s="20" t="str">
        <f>IFERROR(INDEX(صادر_وارد!$A$2:$I$1999,MATCH('كارت صنف'!$A277,صادر_وارد!$AJ$2:$AJ$500,0),9),"")</f>
        <v/>
      </c>
    </row>
    <row r="278" spans="1:10" ht="19.5" thickTop="1" thickBot="1">
      <c r="A278" s="11">
        <v>272</v>
      </c>
      <c r="B278" s="20" t="str">
        <f>IFERROR(INDEX(صادر_وارد!$A$2:$I$1999,MATCH('كارت صنف'!$A278,صادر_وارد!$AJ$2:$AJ$500,0),1),"")</f>
        <v/>
      </c>
      <c r="C278" s="21" t="str">
        <f>IFERROR(INDEX(صادر_وارد!$A$2:$I$1999,MATCH('كارت صنف'!$A278,صادر_وارد!$AJ$2:$AJ$500,0),2),"")</f>
        <v/>
      </c>
      <c r="D278" s="22" t="str">
        <f>IFERROR(INDEX(صادر_وارد!$A$2:$I$1999,MATCH('كارت صنف'!$A278,صادر_وارد!$AJ$2:$AJ$500,0),3),"")</f>
        <v/>
      </c>
      <c r="E278" s="22" t="str">
        <f>IFERROR(INDEX(صادر_وارد!$A$2:$I$1999,MATCH('كارت صنف'!$A278,صادر_وارد!$AJ$2:$AJ$500,0),4),"")</f>
        <v/>
      </c>
      <c r="F278" s="23" t="str">
        <f>IFERROR(INDEX(صادر_وارد!$A$2:$I$1999,MATCH('كارت صنف'!$A278,صادر_وارد!$AJ$2:$AJ$500,0),5),"")</f>
        <v/>
      </c>
      <c r="G278" s="20" t="str">
        <f>IFERROR(INDEX(صادر_وارد!$A$2:$I$1999,MATCH('كارت صنف'!$A278,صادر_وارد!$AJ$2:$AJ$500,0),6),"")</f>
        <v/>
      </c>
      <c r="H278" s="20" t="str">
        <f>IFERROR(INDEX(صادر_وارد!$A$2:$I$1999,MATCH('كارت صنف'!$A278,صادر_وارد!$AJ$2:$AJ$500,0),7),"")</f>
        <v/>
      </c>
      <c r="I278" s="20" t="str">
        <f>IFERROR(INDEX(صادر_وارد!$A$2:$I$1999,MATCH('كارت صنف'!$A278,صادر_وارد!$AJ$2:$AJ$500,0),8),"")</f>
        <v/>
      </c>
      <c r="J278" s="20" t="str">
        <f>IFERROR(INDEX(صادر_وارد!$A$2:$I$1999,MATCH('كارت صنف'!$A278,صادر_وارد!$AJ$2:$AJ$500,0),9),"")</f>
        <v/>
      </c>
    </row>
    <row r="279" spans="1:10" ht="19.5" thickTop="1" thickBot="1">
      <c r="A279" s="11">
        <v>273</v>
      </c>
      <c r="B279" s="20" t="str">
        <f>IFERROR(INDEX(صادر_وارد!$A$2:$I$1999,MATCH('كارت صنف'!$A279,صادر_وارد!$AJ$2:$AJ$500,0),1),"")</f>
        <v/>
      </c>
      <c r="C279" s="21" t="str">
        <f>IFERROR(INDEX(صادر_وارد!$A$2:$I$1999,MATCH('كارت صنف'!$A279,صادر_وارد!$AJ$2:$AJ$500,0),2),"")</f>
        <v/>
      </c>
      <c r="D279" s="22" t="str">
        <f>IFERROR(INDEX(صادر_وارد!$A$2:$I$1999,MATCH('كارت صنف'!$A279,صادر_وارد!$AJ$2:$AJ$500,0),3),"")</f>
        <v/>
      </c>
      <c r="E279" s="22" t="str">
        <f>IFERROR(INDEX(صادر_وارد!$A$2:$I$1999,MATCH('كارت صنف'!$A279,صادر_وارد!$AJ$2:$AJ$500,0),4),"")</f>
        <v/>
      </c>
      <c r="F279" s="23" t="str">
        <f>IFERROR(INDEX(صادر_وارد!$A$2:$I$1999,MATCH('كارت صنف'!$A279,صادر_وارد!$AJ$2:$AJ$500,0),5),"")</f>
        <v/>
      </c>
      <c r="G279" s="20" t="str">
        <f>IFERROR(INDEX(صادر_وارد!$A$2:$I$1999,MATCH('كارت صنف'!$A279,صادر_وارد!$AJ$2:$AJ$500,0),6),"")</f>
        <v/>
      </c>
      <c r="H279" s="20" t="str">
        <f>IFERROR(INDEX(صادر_وارد!$A$2:$I$1999,MATCH('كارت صنف'!$A279,صادر_وارد!$AJ$2:$AJ$500,0),7),"")</f>
        <v/>
      </c>
      <c r="I279" s="20" t="str">
        <f>IFERROR(INDEX(صادر_وارد!$A$2:$I$1999,MATCH('كارت صنف'!$A279,صادر_وارد!$AJ$2:$AJ$500,0),8),"")</f>
        <v/>
      </c>
      <c r="J279" s="20" t="str">
        <f>IFERROR(INDEX(صادر_وارد!$A$2:$I$1999,MATCH('كارت صنف'!$A279,صادر_وارد!$AJ$2:$AJ$500,0),9),"")</f>
        <v/>
      </c>
    </row>
    <row r="280" spans="1:10" ht="19.5" thickTop="1" thickBot="1">
      <c r="A280" s="11">
        <v>274</v>
      </c>
      <c r="B280" s="20" t="str">
        <f>IFERROR(INDEX(صادر_وارد!$A$2:$I$1999,MATCH('كارت صنف'!$A280,صادر_وارد!$AJ$2:$AJ$500,0),1),"")</f>
        <v/>
      </c>
      <c r="C280" s="21" t="str">
        <f>IFERROR(INDEX(صادر_وارد!$A$2:$I$1999,MATCH('كارت صنف'!$A280,صادر_وارد!$AJ$2:$AJ$500,0),2),"")</f>
        <v/>
      </c>
      <c r="D280" s="22" t="str">
        <f>IFERROR(INDEX(صادر_وارد!$A$2:$I$1999,MATCH('كارت صنف'!$A280,صادر_وارد!$AJ$2:$AJ$500,0),3),"")</f>
        <v/>
      </c>
      <c r="E280" s="22" t="str">
        <f>IFERROR(INDEX(صادر_وارد!$A$2:$I$1999,MATCH('كارت صنف'!$A280,صادر_وارد!$AJ$2:$AJ$500,0),4),"")</f>
        <v/>
      </c>
      <c r="F280" s="23" t="str">
        <f>IFERROR(INDEX(صادر_وارد!$A$2:$I$1999,MATCH('كارت صنف'!$A280,صادر_وارد!$AJ$2:$AJ$500,0),5),"")</f>
        <v/>
      </c>
      <c r="G280" s="20" t="str">
        <f>IFERROR(INDEX(صادر_وارد!$A$2:$I$1999,MATCH('كارت صنف'!$A280,صادر_وارد!$AJ$2:$AJ$500,0),6),"")</f>
        <v/>
      </c>
      <c r="H280" s="20" t="str">
        <f>IFERROR(INDEX(صادر_وارد!$A$2:$I$1999,MATCH('كارت صنف'!$A280,صادر_وارد!$AJ$2:$AJ$500,0),7),"")</f>
        <v/>
      </c>
      <c r="I280" s="20" t="str">
        <f>IFERROR(INDEX(صادر_وارد!$A$2:$I$1999,MATCH('كارت صنف'!$A280,صادر_وارد!$AJ$2:$AJ$500,0),8),"")</f>
        <v/>
      </c>
      <c r="J280" s="20" t="str">
        <f>IFERROR(INDEX(صادر_وارد!$A$2:$I$1999,MATCH('كارت صنف'!$A280,صادر_وارد!$AJ$2:$AJ$500,0),9),"")</f>
        <v/>
      </c>
    </row>
    <row r="281" spans="1:10" ht="19.5" thickTop="1" thickBot="1">
      <c r="A281" s="11">
        <v>275</v>
      </c>
      <c r="B281" s="20" t="str">
        <f>IFERROR(INDEX(صادر_وارد!$A$2:$I$1999,MATCH('كارت صنف'!$A281,صادر_وارد!$AJ$2:$AJ$500,0),1),"")</f>
        <v/>
      </c>
      <c r="C281" s="21" t="str">
        <f>IFERROR(INDEX(صادر_وارد!$A$2:$I$1999,MATCH('كارت صنف'!$A281,صادر_وارد!$AJ$2:$AJ$500,0),2),"")</f>
        <v/>
      </c>
      <c r="D281" s="22" t="str">
        <f>IFERROR(INDEX(صادر_وارد!$A$2:$I$1999,MATCH('كارت صنف'!$A281,صادر_وارد!$AJ$2:$AJ$500,0),3),"")</f>
        <v/>
      </c>
      <c r="E281" s="22" t="str">
        <f>IFERROR(INDEX(صادر_وارد!$A$2:$I$1999,MATCH('كارت صنف'!$A281,صادر_وارد!$AJ$2:$AJ$500,0),4),"")</f>
        <v/>
      </c>
      <c r="F281" s="23" t="str">
        <f>IFERROR(INDEX(صادر_وارد!$A$2:$I$1999,MATCH('كارت صنف'!$A281,صادر_وارد!$AJ$2:$AJ$500,0),5),"")</f>
        <v/>
      </c>
      <c r="G281" s="20" t="str">
        <f>IFERROR(INDEX(صادر_وارد!$A$2:$I$1999,MATCH('كارت صنف'!$A281,صادر_وارد!$AJ$2:$AJ$500,0),6),"")</f>
        <v/>
      </c>
      <c r="H281" s="20" t="str">
        <f>IFERROR(INDEX(صادر_وارد!$A$2:$I$1999,MATCH('كارت صنف'!$A281,صادر_وارد!$AJ$2:$AJ$500,0),7),"")</f>
        <v/>
      </c>
      <c r="I281" s="20" t="str">
        <f>IFERROR(INDEX(صادر_وارد!$A$2:$I$1999,MATCH('كارت صنف'!$A281,صادر_وارد!$AJ$2:$AJ$500,0),8),"")</f>
        <v/>
      </c>
      <c r="J281" s="20" t="str">
        <f>IFERROR(INDEX(صادر_وارد!$A$2:$I$1999,MATCH('كارت صنف'!$A281,صادر_وارد!$AJ$2:$AJ$500,0),9),"")</f>
        <v/>
      </c>
    </row>
    <row r="282" spans="1:10" ht="19.5" thickTop="1" thickBot="1">
      <c r="A282" s="11">
        <v>276</v>
      </c>
      <c r="B282" s="20" t="str">
        <f>IFERROR(INDEX(صادر_وارد!$A$2:$I$1999,MATCH('كارت صنف'!$A282,صادر_وارد!$AJ$2:$AJ$500,0),1),"")</f>
        <v/>
      </c>
      <c r="C282" s="21" t="str">
        <f>IFERROR(INDEX(صادر_وارد!$A$2:$I$1999,MATCH('كارت صنف'!$A282,صادر_وارد!$AJ$2:$AJ$500,0),2),"")</f>
        <v/>
      </c>
      <c r="D282" s="22" t="str">
        <f>IFERROR(INDEX(صادر_وارد!$A$2:$I$1999,MATCH('كارت صنف'!$A282,صادر_وارد!$AJ$2:$AJ$500,0),3),"")</f>
        <v/>
      </c>
      <c r="E282" s="22" t="str">
        <f>IFERROR(INDEX(صادر_وارد!$A$2:$I$1999,MATCH('كارت صنف'!$A282,صادر_وارد!$AJ$2:$AJ$500,0),4),"")</f>
        <v/>
      </c>
      <c r="F282" s="23" t="str">
        <f>IFERROR(INDEX(صادر_وارد!$A$2:$I$1999,MATCH('كارت صنف'!$A282,صادر_وارد!$AJ$2:$AJ$500,0),5),"")</f>
        <v/>
      </c>
      <c r="G282" s="20" t="str">
        <f>IFERROR(INDEX(صادر_وارد!$A$2:$I$1999,MATCH('كارت صنف'!$A282,صادر_وارد!$AJ$2:$AJ$500,0),6),"")</f>
        <v/>
      </c>
      <c r="H282" s="20" t="str">
        <f>IFERROR(INDEX(صادر_وارد!$A$2:$I$1999,MATCH('كارت صنف'!$A282,صادر_وارد!$AJ$2:$AJ$500,0),7),"")</f>
        <v/>
      </c>
      <c r="I282" s="20" t="str">
        <f>IFERROR(INDEX(صادر_وارد!$A$2:$I$1999,MATCH('كارت صنف'!$A282,صادر_وارد!$AJ$2:$AJ$500,0),8),"")</f>
        <v/>
      </c>
      <c r="J282" s="20" t="str">
        <f>IFERROR(INDEX(صادر_وارد!$A$2:$I$1999,MATCH('كارت صنف'!$A282,صادر_وارد!$AJ$2:$AJ$500,0),9),"")</f>
        <v/>
      </c>
    </row>
    <row r="283" spans="1:10" ht="19.5" thickTop="1" thickBot="1">
      <c r="A283" s="11">
        <v>277</v>
      </c>
      <c r="B283" s="20" t="str">
        <f>IFERROR(INDEX(صادر_وارد!$A$2:$I$1999,MATCH('كارت صنف'!$A283,صادر_وارد!$AJ$2:$AJ$500,0),1),"")</f>
        <v/>
      </c>
      <c r="C283" s="21" t="str">
        <f>IFERROR(INDEX(صادر_وارد!$A$2:$I$1999,MATCH('كارت صنف'!$A283,صادر_وارد!$AJ$2:$AJ$500,0),2),"")</f>
        <v/>
      </c>
      <c r="D283" s="22" t="str">
        <f>IFERROR(INDEX(صادر_وارد!$A$2:$I$1999,MATCH('كارت صنف'!$A283,صادر_وارد!$AJ$2:$AJ$500,0),3),"")</f>
        <v/>
      </c>
      <c r="E283" s="22" t="str">
        <f>IFERROR(INDEX(صادر_وارد!$A$2:$I$1999,MATCH('كارت صنف'!$A283,صادر_وارد!$AJ$2:$AJ$500,0),4),"")</f>
        <v/>
      </c>
      <c r="F283" s="23" t="str">
        <f>IFERROR(INDEX(صادر_وارد!$A$2:$I$1999,MATCH('كارت صنف'!$A283,صادر_وارد!$AJ$2:$AJ$500,0),5),"")</f>
        <v/>
      </c>
      <c r="G283" s="20" t="str">
        <f>IFERROR(INDEX(صادر_وارد!$A$2:$I$1999,MATCH('كارت صنف'!$A283,صادر_وارد!$AJ$2:$AJ$500,0),6),"")</f>
        <v/>
      </c>
      <c r="H283" s="20" t="str">
        <f>IFERROR(INDEX(صادر_وارد!$A$2:$I$1999,MATCH('كارت صنف'!$A283,صادر_وارد!$AJ$2:$AJ$500,0),7),"")</f>
        <v/>
      </c>
      <c r="I283" s="20" t="str">
        <f>IFERROR(INDEX(صادر_وارد!$A$2:$I$1999,MATCH('كارت صنف'!$A283,صادر_وارد!$AJ$2:$AJ$500,0),8),"")</f>
        <v/>
      </c>
      <c r="J283" s="20" t="str">
        <f>IFERROR(INDEX(صادر_وارد!$A$2:$I$1999,MATCH('كارت صنف'!$A283,صادر_وارد!$AJ$2:$AJ$500,0),9),"")</f>
        <v/>
      </c>
    </row>
    <row r="284" spans="1:10" ht="19.5" thickTop="1" thickBot="1">
      <c r="A284" s="11">
        <v>278</v>
      </c>
      <c r="B284" s="20" t="str">
        <f>IFERROR(INDEX(صادر_وارد!$A$2:$I$1999,MATCH('كارت صنف'!$A284,صادر_وارد!$AJ$2:$AJ$500,0),1),"")</f>
        <v/>
      </c>
      <c r="C284" s="21" t="str">
        <f>IFERROR(INDEX(صادر_وارد!$A$2:$I$1999,MATCH('كارت صنف'!$A284,صادر_وارد!$AJ$2:$AJ$500,0),2),"")</f>
        <v/>
      </c>
      <c r="D284" s="22" t="str">
        <f>IFERROR(INDEX(صادر_وارد!$A$2:$I$1999,MATCH('كارت صنف'!$A284,صادر_وارد!$AJ$2:$AJ$500,0),3),"")</f>
        <v/>
      </c>
      <c r="E284" s="22" t="str">
        <f>IFERROR(INDEX(صادر_وارد!$A$2:$I$1999,MATCH('كارت صنف'!$A284,صادر_وارد!$AJ$2:$AJ$500,0),4),"")</f>
        <v/>
      </c>
      <c r="F284" s="23" t="str">
        <f>IFERROR(INDEX(صادر_وارد!$A$2:$I$1999,MATCH('كارت صنف'!$A284,صادر_وارد!$AJ$2:$AJ$500,0),5),"")</f>
        <v/>
      </c>
      <c r="G284" s="20" t="str">
        <f>IFERROR(INDEX(صادر_وارد!$A$2:$I$1999,MATCH('كارت صنف'!$A284,صادر_وارد!$AJ$2:$AJ$500,0),6),"")</f>
        <v/>
      </c>
      <c r="H284" s="20" t="str">
        <f>IFERROR(INDEX(صادر_وارد!$A$2:$I$1999,MATCH('كارت صنف'!$A284,صادر_وارد!$AJ$2:$AJ$500,0),7),"")</f>
        <v/>
      </c>
      <c r="I284" s="20" t="str">
        <f>IFERROR(INDEX(صادر_وارد!$A$2:$I$1999,MATCH('كارت صنف'!$A284,صادر_وارد!$AJ$2:$AJ$500,0),8),"")</f>
        <v/>
      </c>
      <c r="J284" s="20" t="str">
        <f>IFERROR(INDEX(صادر_وارد!$A$2:$I$1999,MATCH('كارت صنف'!$A284,صادر_وارد!$AJ$2:$AJ$500,0),9),"")</f>
        <v/>
      </c>
    </row>
    <row r="285" spans="1:10" ht="19.5" thickTop="1" thickBot="1">
      <c r="A285" s="11">
        <v>279</v>
      </c>
      <c r="B285" s="20" t="str">
        <f>IFERROR(INDEX(صادر_وارد!$A$2:$I$1999,MATCH('كارت صنف'!$A285,صادر_وارد!$AJ$2:$AJ$500,0),1),"")</f>
        <v/>
      </c>
      <c r="C285" s="21" t="str">
        <f>IFERROR(INDEX(صادر_وارد!$A$2:$I$1999,MATCH('كارت صنف'!$A285,صادر_وارد!$AJ$2:$AJ$500,0),2),"")</f>
        <v/>
      </c>
      <c r="D285" s="22" t="str">
        <f>IFERROR(INDEX(صادر_وارد!$A$2:$I$1999,MATCH('كارت صنف'!$A285,صادر_وارد!$AJ$2:$AJ$500,0),3),"")</f>
        <v/>
      </c>
      <c r="E285" s="22" t="str">
        <f>IFERROR(INDEX(صادر_وارد!$A$2:$I$1999,MATCH('كارت صنف'!$A285,صادر_وارد!$AJ$2:$AJ$500,0),4),"")</f>
        <v/>
      </c>
      <c r="F285" s="23" t="str">
        <f>IFERROR(INDEX(صادر_وارد!$A$2:$I$1999,MATCH('كارت صنف'!$A285,صادر_وارد!$AJ$2:$AJ$500,0),5),"")</f>
        <v/>
      </c>
      <c r="G285" s="20" t="str">
        <f>IFERROR(INDEX(صادر_وارد!$A$2:$I$1999,MATCH('كارت صنف'!$A285,صادر_وارد!$AJ$2:$AJ$500,0),6),"")</f>
        <v/>
      </c>
      <c r="H285" s="20" t="str">
        <f>IFERROR(INDEX(صادر_وارد!$A$2:$I$1999,MATCH('كارت صنف'!$A285,صادر_وارد!$AJ$2:$AJ$500,0),7),"")</f>
        <v/>
      </c>
      <c r="I285" s="20" t="str">
        <f>IFERROR(INDEX(صادر_وارد!$A$2:$I$1999,MATCH('كارت صنف'!$A285,صادر_وارد!$AJ$2:$AJ$500,0),8),"")</f>
        <v/>
      </c>
      <c r="J285" s="20" t="str">
        <f>IFERROR(INDEX(صادر_وارد!$A$2:$I$1999,MATCH('كارت صنف'!$A285,صادر_وارد!$AJ$2:$AJ$500,0),9),"")</f>
        <v/>
      </c>
    </row>
    <row r="286" spans="1:10" ht="19.5" thickTop="1" thickBot="1">
      <c r="A286" s="11">
        <v>280</v>
      </c>
      <c r="B286" s="20" t="str">
        <f>IFERROR(INDEX(صادر_وارد!$A$2:$I$1999,MATCH('كارت صنف'!$A286,صادر_وارد!$AJ$2:$AJ$500,0),1),"")</f>
        <v/>
      </c>
      <c r="C286" s="21" t="str">
        <f>IFERROR(INDEX(صادر_وارد!$A$2:$I$1999,MATCH('كارت صنف'!$A286,صادر_وارد!$AJ$2:$AJ$500,0),2),"")</f>
        <v/>
      </c>
      <c r="D286" s="22" t="str">
        <f>IFERROR(INDEX(صادر_وارد!$A$2:$I$1999,MATCH('كارت صنف'!$A286,صادر_وارد!$AJ$2:$AJ$500,0),3),"")</f>
        <v/>
      </c>
      <c r="E286" s="22" t="str">
        <f>IFERROR(INDEX(صادر_وارد!$A$2:$I$1999,MATCH('كارت صنف'!$A286,صادر_وارد!$AJ$2:$AJ$500,0),4),"")</f>
        <v/>
      </c>
      <c r="F286" s="23" t="str">
        <f>IFERROR(INDEX(صادر_وارد!$A$2:$I$1999,MATCH('كارت صنف'!$A286,صادر_وارد!$AJ$2:$AJ$500,0),5),"")</f>
        <v/>
      </c>
      <c r="G286" s="20" t="str">
        <f>IFERROR(INDEX(صادر_وارد!$A$2:$I$1999,MATCH('كارت صنف'!$A286,صادر_وارد!$AJ$2:$AJ$500,0),6),"")</f>
        <v/>
      </c>
      <c r="H286" s="20" t="str">
        <f>IFERROR(INDEX(صادر_وارد!$A$2:$I$1999,MATCH('كارت صنف'!$A286,صادر_وارد!$AJ$2:$AJ$500,0),7),"")</f>
        <v/>
      </c>
      <c r="I286" s="20" t="str">
        <f>IFERROR(INDEX(صادر_وارد!$A$2:$I$1999,MATCH('كارت صنف'!$A286,صادر_وارد!$AJ$2:$AJ$500,0),8),"")</f>
        <v/>
      </c>
      <c r="J286" s="20" t="str">
        <f>IFERROR(INDEX(صادر_وارد!$A$2:$I$1999,MATCH('كارت صنف'!$A286,صادر_وارد!$AJ$2:$AJ$500,0),9),"")</f>
        <v/>
      </c>
    </row>
    <row r="287" spans="1:10" ht="19.5" thickTop="1" thickBot="1">
      <c r="A287" s="11">
        <v>281</v>
      </c>
      <c r="B287" s="20" t="str">
        <f>IFERROR(INDEX(صادر_وارد!$A$2:$I$1999,MATCH('كارت صنف'!$A287,صادر_وارد!$AJ$2:$AJ$500,0),1),"")</f>
        <v/>
      </c>
      <c r="C287" s="21" t="str">
        <f>IFERROR(INDEX(صادر_وارد!$A$2:$I$1999,MATCH('كارت صنف'!$A287,صادر_وارد!$AJ$2:$AJ$500,0),2),"")</f>
        <v/>
      </c>
      <c r="D287" s="22" t="str">
        <f>IFERROR(INDEX(صادر_وارد!$A$2:$I$1999,MATCH('كارت صنف'!$A287,صادر_وارد!$AJ$2:$AJ$500,0),3),"")</f>
        <v/>
      </c>
      <c r="E287" s="22" t="str">
        <f>IFERROR(INDEX(صادر_وارد!$A$2:$I$1999,MATCH('كارت صنف'!$A287,صادر_وارد!$AJ$2:$AJ$500,0),4),"")</f>
        <v/>
      </c>
      <c r="F287" s="23" t="str">
        <f>IFERROR(INDEX(صادر_وارد!$A$2:$I$1999,MATCH('كارت صنف'!$A287,صادر_وارد!$AJ$2:$AJ$500,0),5),"")</f>
        <v/>
      </c>
      <c r="G287" s="20" t="str">
        <f>IFERROR(INDEX(صادر_وارد!$A$2:$I$1999,MATCH('كارت صنف'!$A287,صادر_وارد!$AJ$2:$AJ$500,0),6),"")</f>
        <v/>
      </c>
      <c r="H287" s="20" t="str">
        <f>IFERROR(INDEX(صادر_وارد!$A$2:$I$1999,MATCH('كارت صنف'!$A287,صادر_وارد!$AJ$2:$AJ$500,0),7),"")</f>
        <v/>
      </c>
      <c r="I287" s="20" t="str">
        <f>IFERROR(INDEX(صادر_وارد!$A$2:$I$1999,MATCH('كارت صنف'!$A287,صادر_وارد!$AJ$2:$AJ$500,0),8),"")</f>
        <v/>
      </c>
      <c r="J287" s="20" t="str">
        <f>IFERROR(INDEX(صادر_وارد!$A$2:$I$1999,MATCH('كارت صنف'!$A287,صادر_وارد!$AJ$2:$AJ$500,0),9),"")</f>
        <v/>
      </c>
    </row>
    <row r="288" spans="1:10" ht="19.5" thickTop="1" thickBot="1">
      <c r="A288" s="11">
        <v>282</v>
      </c>
      <c r="B288" s="20" t="str">
        <f>IFERROR(INDEX(صادر_وارد!$A$2:$I$1999,MATCH('كارت صنف'!$A288,صادر_وارد!$AJ$2:$AJ$500,0),1),"")</f>
        <v/>
      </c>
      <c r="C288" s="21" t="str">
        <f>IFERROR(INDEX(صادر_وارد!$A$2:$I$1999,MATCH('كارت صنف'!$A288,صادر_وارد!$AJ$2:$AJ$500,0),2),"")</f>
        <v/>
      </c>
      <c r="D288" s="22" t="str">
        <f>IFERROR(INDEX(صادر_وارد!$A$2:$I$1999,MATCH('كارت صنف'!$A288,صادر_وارد!$AJ$2:$AJ$500,0),3),"")</f>
        <v/>
      </c>
      <c r="E288" s="22" t="str">
        <f>IFERROR(INDEX(صادر_وارد!$A$2:$I$1999,MATCH('كارت صنف'!$A288,صادر_وارد!$AJ$2:$AJ$500,0),4),"")</f>
        <v/>
      </c>
      <c r="F288" s="23" t="str">
        <f>IFERROR(INDEX(صادر_وارد!$A$2:$I$1999,MATCH('كارت صنف'!$A288,صادر_وارد!$AJ$2:$AJ$500,0),5),"")</f>
        <v/>
      </c>
      <c r="G288" s="20" t="str">
        <f>IFERROR(INDEX(صادر_وارد!$A$2:$I$1999,MATCH('كارت صنف'!$A288,صادر_وارد!$AJ$2:$AJ$500,0),6),"")</f>
        <v/>
      </c>
      <c r="H288" s="20" t="str">
        <f>IFERROR(INDEX(صادر_وارد!$A$2:$I$1999,MATCH('كارت صنف'!$A288,صادر_وارد!$AJ$2:$AJ$500,0),7),"")</f>
        <v/>
      </c>
      <c r="I288" s="20" t="str">
        <f>IFERROR(INDEX(صادر_وارد!$A$2:$I$1999,MATCH('كارت صنف'!$A288,صادر_وارد!$AJ$2:$AJ$500,0),8),"")</f>
        <v/>
      </c>
      <c r="J288" s="20" t="str">
        <f>IFERROR(INDEX(صادر_وارد!$A$2:$I$1999,MATCH('كارت صنف'!$A288,صادر_وارد!$AJ$2:$AJ$500,0),9),"")</f>
        <v/>
      </c>
    </row>
    <row r="289" spans="1:10" ht="19.5" thickTop="1" thickBot="1">
      <c r="A289" s="11">
        <v>283</v>
      </c>
      <c r="B289" s="20" t="str">
        <f>IFERROR(INDEX(صادر_وارد!$A$2:$I$1999,MATCH('كارت صنف'!$A289,صادر_وارد!$AJ$2:$AJ$500,0),1),"")</f>
        <v/>
      </c>
      <c r="C289" s="21" t="str">
        <f>IFERROR(INDEX(صادر_وارد!$A$2:$I$1999,MATCH('كارت صنف'!$A289,صادر_وارد!$AJ$2:$AJ$500,0),2),"")</f>
        <v/>
      </c>
      <c r="D289" s="22" t="str">
        <f>IFERROR(INDEX(صادر_وارد!$A$2:$I$1999,MATCH('كارت صنف'!$A289,صادر_وارد!$AJ$2:$AJ$500,0),3),"")</f>
        <v/>
      </c>
      <c r="E289" s="22" t="str">
        <f>IFERROR(INDEX(صادر_وارد!$A$2:$I$1999,MATCH('كارت صنف'!$A289,صادر_وارد!$AJ$2:$AJ$500,0),4),"")</f>
        <v/>
      </c>
      <c r="F289" s="23" t="str">
        <f>IFERROR(INDEX(صادر_وارد!$A$2:$I$1999,MATCH('كارت صنف'!$A289,صادر_وارد!$AJ$2:$AJ$500,0),5),"")</f>
        <v/>
      </c>
      <c r="G289" s="20" t="str">
        <f>IFERROR(INDEX(صادر_وارد!$A$2:$I$1999,MATCH('كارت صنف'!$A289,صادر_وارد!$AJ$2:$AJ$500,0),6),"")</f>
        <v/>
      </c>
      <c r="H289" s="20" t="str">
        <f>IFERROR(INDEX(صادر_وارد!$A$2:$I$1999,MATCH('كارت صنف'!$A289,صادر_وارد!$AJ$2:$AJ$500,0),7),"")</f>
        <v/>
      </c>
      <c r="I289" s="20" t="str">
        <f>IFERROR(INDEX(صادر_وارد!$A$2:$I$1999,MATCH('كارت صنف'!$A289,صادر_وارد!$AJ$2:$AJ$500,0),8),"")</f>
        <v/>
      </c>
      <c r="J289" s="20" t="str">
        <f>IFERROR(INDEX(صادر_وارد!$A$2:$I$1999,MATCH('كارت صنف'!$A289,صادر_وارد!$AJ$2:$AJ$500,0),9),"")</f>
        <v/>
      </c>
    </row>
    <row r="290" spans="1:10" ht="19.5" thickTop="1" thickBot="1">
      <c r="A290" s="11">
        <v>284</v>
      </c>
      <c r="B290" s="20" t="str">
        <f>IFERROR(INDEX(صادر_وارد!$A$2:$I$1999,MATCH('كارت صنف'!$A290,صادر_وارد!$AJ$2:$AJ$500,0),1),"")</f>
        <v/>
      </c>
      <c r="C290" s="21" t="str">
        <f>IFERROR(INDEX(صادر_وارد!$A$2:$I$1999,MATCH('كارت صنف'!$A290,صادر_وارد!$AJ$2:$AJ$500,0),2),"")</f>
        <v/>
      </c>
      <c r="D290" s="22" t="str">
        <f>IFERROR(INDEX(صادر_وارد!$A$2:$I$1999,MATCH('كارت صنف'!$A290,صادر_وارد!$AJ$2:$AJ$500,0),3),"")</f>
        <v/>
      </c>
      <c r="E290" s="22" t="str">
        <f>IFERROR(INDEX(صادر_وارد!$A$2:$I$1999,MATCH('كارت صنف'!$A290,صادر_وارد!$AJ$2:$AJ$500,0),4),"")</f>
        <v/>
      </c>
      <c r="F290" s="23" t="str">
        <f>IFERROR(INDEX(صادر_وارد!$A$2:$I$1999,MATCH('كارت صنف'!$A290,صادر_وارد!$AJ$2:$AJ$500,0),5),"")</f>
        <v/>
      </c>
      <c r="G290" s="20" t="str">
        <f>IFERROR(INDEX(صادر_وارد!$A$2:$I$1999,MATCH('كارت صنف'!$A290,صادر_وارد!$AJ$2:$AJ$500,0),6),"")</f>
        <v/>
      </c>
      <c r="H290" s="20" t="str">
        <f>IFERROR(INDEX(صادر_وارد!$A$2:$I$1999,MATCH('كارت صنف'!$A290,صادر_وارد!$AJ$2:$AJ$500,0),7),"")</f>
        <v/>
      </c>
      <c r="I290" s="20" t="str">
        <f>IFERROR(INDEX(صادر_وارد!$A$2:$I$1999,MATCH('كارت صنف'!$A290,صادر_وارد!$AJ$2:$AJ$500,0),8),"")</f>
        <v/>
      </c>
      <c r="J290" s="20" t="str">
        <f>IFERROR(INDEX(صادر_وارد!$A$2:$I$1999,MATCH('كارت صنف'!$A290,صادر_وارد!$AJ$2:$AJ$500,0),9),"")</f>
        <v/>
      </c>
    </row>
    <row r="291" spans="1:10" ht="19.5" thickTop="1" thickBot="1">
      <c r="A291" s="11">
        <v>285</v>
      </c>
      <c r="B291" s="20" t="str">
        <f>IFERROR(INDEX(صادر_وارد!$A$2:$I$1999,MATCH('كارت صنف'!$A291,صادر_وارد!$AJ$2:$AJ$500,0),1),"")</f>
        <v/>
      </c>
      <c r="C291" s="21" t="str">
        <f>IFERROR(INDEX(صادر_وارد!$A$2:$I$1999,MATCH('كارت صنف'!$A291,صادر_وارد!$AJ$2:$AJ$500,0),2),"")</f>
        <v/>
      </c>
      <c r="D291" s="22" t="str">
        <f>IFERROR(INDEX(صادر_وارد!$A$2:$I$1999,MATCH('كارت صنف'!$A291,صادر_وارد!$AJ$2:$AJ$500,0),3),"")</f>
        <v/>
      </c>
      <c r="E291" s="22" t="str">
        <f>IFERROR(INDEX(صادر_وارد!$A$2:$I$1999,MATCH('كارت صنف'!$A291,صادر_وارد!$AJ$2:$AJ$500,0),4),"")</f>
        <v/>
      </c>
      <c r="F291" s="23" t="str">
        <f>IFERROR(INDEX(صادر_وارد!$A$2:$I$1999,MATCH('كارت صنف'!$A291,صادر_وارد!$AJ$2:$AJ$500,0),5),"")</f>
        <v/>
      </c>
      <c r="G291" s="20" t="str">
        <f>IFERROR(INDEX(صادر_وارد!$A$2:$I$1999,MATCH('كارت صنف'!$A291,صادر_وارد!$AJ$2:$AJ$500,0),6),"")</f>
        <v/>
      </c>
      <c r="H291" s="20" t="str">
        <f>IFERROR(INDEX(صادر_وارد!$A$2:$I$1999,MATCH('كارت صنف'!$A291,صادر_وارد!$AJ$2:$AJ$500,0),7),"")</f>
        <v/>
      </c>
      <c r="I291" s="20" t="str">
        <f>IFERROR(INDEX(صادر_وارد!$A$2:$I$1999,MATCH('كارت صنف'!$A291,صادر_وارد!$AJ$2:$AJ$500,0),8),"")</f>
        <v/>
      </c>
      <c r="J291" s="20" t="str">
        <f>IFERROR(INDEX(صادر_وارد!$A$2:$I$1999,MATCH('كارت صنف'!$A291,صادر_وارد!$AJ$2:$AJ$500,0),9),"")</f>
        <v/>
      </c>
    </row>
    <row r="292" spans="1:10" ht="19.5" thickTop="1" thickBot="1">
      <c r="A292" s="11">
        <v>286</v>
      </c>
      <c r="B292" s="20" t="str">
        <f>IFERROR(INDEX(صادر_وارد!$A$2:$I$1999,MATCH('كارت صنف'!$A292,صادر_وارد!$AJ$2:$AJ$500,0),1),"")</f>
        <v/>
      </c>
      <c r="C292" s="21" t="str">
        <f>IFERROR(INDEX(صادر_وارد!$A$2:$I$1999,MATCH('كارت صنف'!$A292,صادر_وارد!$AJ$2:$AJ$500,0),2),"")</f>
        <v/>
      </c>
      <c r="D292" s="22" t="str">
        <f>IFERROR(INDEX(صادر_وارد!$A$2:$I$1999,MATCH('كارت صنف'!$A292,صادر_وارد!$AJ$2:$AJ$500,0),3),"")</f>
        <v/>
      </c>
      <c r="E292" s="22" t="str">
        <f>IFERROR(INDEX(صادر_وارد!$A$2:$I$1999,MATCH('كارت صنف'!$A292,صادر_وارد!$AJ$2:$AJ$500,0),4),"")</f>
        <v/>
      </c>
      <c r="F292" s="23" t="str">
        <f>IFERROR(INDEX(صادر_وارد!$A$2:$I$1999,MATCH('كارت صنف'!$A292,صادر_وارد!$AJ$2:$AJ$500,0),5),"")</f>
        <v/>
      </c>
      <c r="G292" s="20" t="str">
        <f>IFERROR(INDEX(صادر_وارد!$A$2:$I$1999,MATCH('كارت صنف'!$A292,صادر_وارد!$AJ$2:$AJ$500,0),6),"")</f>
        <v/>
      </c>
      <c r="H292" s="20" t="str">
        <f>IFERROR(INDEX(صادر_وارد!$A$2:$I$1999,MATCH('كارت صنف'!$A292,صادر_وارد!$AJ$2:$AJ$500,0),7),"")</f>
        <v/>
      </c>
      <c r="I292" s="20" t="str">
        <f>IFERROR(INDEX(صادر_وارد!$A$2:$I$1999,MATCH('كارت صنف'!$A292,صادر_وارد!$AJ$2:$AJ$500,0),8),"")</f>
        <v/>
      </c>
      <c r="J292" s="20" t="str">
        <f>IFERROR(INDEX(صادر_وارد!$A$2:$I$1999,MATCH('كارت صنف'!$A292,صادر_وارد!$AJ$2:$AJ$500,0),9),"")</f>
        <v/>
      </c>
    </row>
    <row r="293" spans="1:10" ht="19.5" thickTop="1" thickBot="1">
      <c r="A293" s="11">
        <v>287</v>
      </c>
      <c r="B293" s="20" t="str">
        <f>IFERROR(INDEX(صادر_وارد!$A$2:$I$1999,MATCH('كارت صنف'!$A293,صادر_وارد!$AJ$2:$AJ$500,0),1),"")</f>
        <v/>
      </c>
      <c r="C293" s="21" t="str">
        <f>IFERROR(INDEX(صادر_وارد!$A$2:$I$1999,MATCH('كارت صنف'!$A293,صادر_وارد!$AJ$2:$AJ$500,0),2),"")</f>
        <v/>
      </c>
      <c r="D293" s="22" t="str">
        <f>IFERROR(INDEX(صادر_وارد!$A$2:$I$1999,MATCH('كارت صنف'!$A293,صادر_وارد!$AJ$2:$AJ$500,0),3),"")</f>
        <v/>
      </c>
      <c r="E293" s="22" t="str">
        <f>IFERROR(INDEX(صادر_وارد!$A$2:$I$1999,MATCH('كارت صنف'!$A293,صادر_وارد!$AJ$2:$AJ$500,0),4),"")</f>
        <v/>
      </c>
      <c r="F293" s="23" t="str">
        <f>IFERROR(INDEX(صادر_وارد!$A$2:$I$1999,MATCH('كارت صنف'!$A293,صادر_وارد!$AJ$2:$AJ$500,0),5),"")</f>
        <v/>
      </c>
      <c r="G293" s="20" t="str">
        <f>IFERROR(INDEX(صادر_وارد!$A$2:$I$1999,MATCH('كارت صنف'!$A293,صادر_وارد!$AJ$2:$AJ$500,0),6),"")</f>
        <v/>
      </c>
      <c r="H293" s="20" t="str">
        <f>IFERROR(INDEX(صادر_وارد!$A$2:$I$1999,MATCH('كارت صنف'!$A293,صادر_وارد!$AJ$2:$AJ$500,0),7),"")</f>
        <v/>
      </c>
      <c r="I293" s="20" t="str">
        <f>IFERROR(INDEX(صادر_وارد!$A$2:$I$1999,MATCH('كارت صنف'!$A293,صادر_وارد!$AJ$2:$AJ$500,0),8),"")</f>
        <v/>
      </c>
      <c r="J293" s="20" t="str">
        <f>IFERROR(INDEX(صادر_وارد!$A$2:$I$1999,MATCH('كارت صنف'!$A293,صادر_وارد!$AJ$2:$AJ$500,0),9),"")</f>
        <v/>
      </c>
    </row>
    <row r="294" spans="1:10" ht="19.5" thickTop="1" thickBot="1">
      <c r="A294" s="11">
        <v>288</v>
      </c>
      <c r="B294" s="20" t="str">
        <f>IFERROR(INDEX(صادر_وارد!$A$2:$I$1999,MATCH('كارت صنف'!$A294,صادر_وارد!$AJ$2:$AJ$500,0),1),"")</f>
        <v/>
      </c>
      <c r="C294" s="21" t="str">
        <f>IFERROR(INDEX(صادر_وارد!$A$2:$I$1999,MATCH('كارت صنف'!$A294,صادر_وارد!$AJ$2:$AJ$500,0),2),"")</f>
        <v/>
      </c>
      <c r="D294" s="22" t="str">
        <f>IFERROR(INDEX(صادر_وارد!$A$2:$I$1999,MATCH('كارت صنف'!$A294,صادر_وارد!$AJ$2:$AJ$500,0),3),"")</f>
        <v/>
      </c>
      <c r="E294" s="22" t="str">
        <f>IFERROR(INDEX(صادر_وارد!$A$2:$I$1999,MATCH('كارت صنف'!$A294,صادر_وارد!$AJ$2:$AJ$500,0),4),"")</f>
        <v/>
      </c>
      <c r="F294" s="23" t="str">
        <f>IFERROR(INDEX(صادر_وارد!$A$2:$I$1999,MATCH('كارت صنف'!$A294,صادر_وارد!$AJ$2:$AJ$500,0),5),"")</f>
        <v/>
      </c>
      <c r="G294" s="20" t="str">
        <f>IFERROR(INDEX(صادر_وارد!$A$2:$I$1999,MATCH('كارت صنف'!$A294,صادر_وارد!$AJ$2:$AJ$500,0),6),"")</f>
        <v/>
      </c>
      <c r="H294" s="20" t="str">
        <f>IFERROR(INDEX(صادر_وارد!$A$2:$I$1999,MATCH('كارت صنف'!$A294,صادر_وارد!$AJ$2:$AJ$500,0),7),"")</f>
        <v/>
      </c>
      <c r="I294" s="20" t="str">
        <f>IFERROR(INDEX(صادر_وارد!$A$2:$I$1999,MATCH('كارت صنف'!$A294,صادر_وارد!$AJ$2:$AJ$500,0),8),"")</f>
        <v/>
      </c>
      <c r="J294" s="20" t="str">
        <f>IFERROR(INDEX(صادر_وارد!$A$2:$I$1999,MATCH('كارت صنف'!$A294,صادر_وارد!$AJ$2:$AJ$500,0),9),"")</f>
        <v/>
      </c>
    </row>
    <row r="295" spans="1:10" ht="19.5" thickTop="1" thickBot="1">
      <c r="A295" s="11">
        <v>289</v>
      </c>
      <c r="B295" s="20" t="str">
        <f>IFERROR(INDEX(صادر_وارد!$A$2:$I$1999,MATCH('كارت صنف'!$A295,صادر_وارد!$AJ$2:$AJ$500,0),1),"")</f>
        <v/>
      </c>
      <c r="C295" s="21" t="str">
        <f>IFERROR(INDEX(صادر_وارد!$A$2:$I$1999,MATCH('كارت صنف'!$A295,صادر_وارد!$AJ$2:$AJ$500,0),2),"")</f>
        <v/>
      </c>
      <c r="D295" s="22" t="str">
        <f>IFERROR(INDEX(صادر_وارد!$A$2:$I$1999,MATCH('كارت صنف'!$A295,صادر_وارد!$AJ$2:$AJ$500,0),3),"")</f>
        <v/>
      </c>
      <c r="E295" s="22" t="str">
        <f>IFERROR(INDEX(صادر_وارد!$A$2:$I$1999,MATCH('كارت صنف'!$A295,صادر_وارد!$AJ$2:$AJ$500,0),4),"")</f>
        <v/>
      </c>
      <c r="F295" s="23" t="str">
        <f>IFERROR(INDEX(صادر_وارد!$A$2:$I$1999,MATCH('كارت صنف'!$A295,صادر_وارد!$AJ$2:$AJ$500,0),5),"")</f>
        <v/>
      </c>
      <c r="G295" s="20" t="str">
        <f>IFERROR(INDEX(صادر_وارد!$A$2:$I$1999,MATCH('كارت صنف'!$A295,صادر_وارد!$AJ$2:$AJ$500,0),6),"")</f>
        <v/>
      </c>
      <c r="H295" s="20" t="str">
        <f>IFERROR(INDEX(صادر_وارد!$A$2:$I$1999,MATCH('كارت صنف'!$A295,صادر_وارد!$AJ$2:$AJ$500,0),7),"")</f>
        <v/>
      </c>
      <c r="I295" s="20" t="str">
        <f>IFERROR(INDEX(صادر_وارد!$A$2:$I$1999,MATCH('كارت صنف'!$A295,صادر_وارد!$AJ$2:$AJ$500,0),8),"")</f>
        <v/>
      </c>
      <c r="J295" s="20" t="str">
        <f>IFERROR(INDEX(صادر_وارد!$A$2:$I$1999,MATCH('كارت صنف'!$A295,صادر_وارد!$AJ$2:$AJ$500,0),9),"")</f>
        <v/>
      </c>
    </row>
    <row r="296" spans="1:10" ht="19.5" thickTop="1" thickBot="1">
      <c r="A296" s="11">
        <v>290</v>
      </c>
      <c r="B296" s="20" t="str">
        <f>IFERROR(INDEX(صادر_وارد!$A$2:$I$1999,MATCH('كارت صنف'!$A296,صادر_وارد!$AJ$2:$AJ$500,0),1),"")</f>
        <v/>
      </c>
      <c r="C296" s="21" t="str">
        <f>IFERROR(INDEX(صادر_وارد!$A$2:$I$1999,MATCH('كارت صنف'!$A296,صادر_وارد!$AJ$2:$AJ$500,0),2),"")</f>
        <v/>
      </c>
      <c r="D296" s="22" t="str">
        <f>IFERROR(INDEX(صادر_وارد!$A$2:$I$1999,MATCH('كارت صنف'!$A296,صادر_وارد!$AJ$2:$AJ$500,0),3),"")</f>
        <v/>
      </c>
      <c r="E296" s="22" t="str">
        <f>IFERROR(INDEX(صادر_وارد!$A$2:$I$1999,MATCH('كارت صنف'!$A296,صادر_وارد!$AJ$2:$AJ$500,0),4),"")</f>
        <v/>
      </c>
      <c r="F296" s="23" t="str">
        <f>IFERROR(INDEX(صادر_وارد!$A$2:$I$1999,MATCH('كارت صنف'!$A296,صادر_وارد!$AJ$2:$AJ$500,0),5),"")</f>
        <v/>
      </c>
      <c r="G296" s="20" t="str">
        <f>IFERROR(INDEX(صادر_وارد!$A$2:$I$1999,MATCH('كارت صنف'!$A296,صادر_وارد!$AJ$2:$AJ$500,0),6),"")</f>
        <v/>
      </c>
      <c r="H296" s="20" t="str">
        <f>IFERROR(INDEX(صادر_وارد!$A$2:$I$1999,MATCH('كارت صنف'!$A296,صادر_وارد!$AJ$2:$AJ$500,0),7),"")</f>
        <v/>
      </c>
      <c r="I296" s="20" t="str">
        <f>IFERROR(INDEX(صادر_وارد!$A$2:$I$1999,MATCH('كارت صنف'!$A296,صادر_وارد!$AJ$2:$AJ$500,0),8),"")</f>
        <v/>
      </c>
      <c r="J296" s="20" t="str">
        <f>IFERROR(INDEX(صادر_وارد!$A$2:$I$1999,MATCH('كارت صنف'!$A296,صادر_وارد!$AJ$2:$AJ$500,0),9),"")</f>
        <v/>
      </c>
    </row>
    <row r="297" spans="1:10" ht="19.5" thickTop="1" thickBot="1">
      <c r="A297" s="11">
        <v>291</v>
      </c>
      <c r="B297" s="20" t="str">
        <f>IFERROR(INDEX(صادر_وارد!$A$2:$I$1999,MATCH('كارت صنف'!$A297,صادر_وارد!$AJ$2:$AJ$500,0),1),"")</f>
        <v/>
      </c>
      <c r="C297" s="21" t="str">
        <f>IFERROR(INDEX(صادر_وارد!$A$2:$I$1999,MATCH('كارت صنف'!$A297,صادر_وارد!$AJ$2:$AJ$500,0),2),"")</f>
        <v/>
      </c>
      <c r="D297" s="22" t="str">
        <f>IFERROR(INDEX(صادر_وارد!$A$2:$I$1999,MATCH('كارت صنف'!$A297,صادر_وارد!$AJ$2:$AJ$500,0),3),"")</f>
        <v/>
      </c>
      <c r="E297" s="22" t="str">
        <f>IFERROR(INDEX(صادر_وارد!$A$2:$I$1999,MATCH('كارت صنف'!$A297,صادر_وارد!$AJ$2:$AJ$500,0),4),"")</f>
        <v/>
      </c>
      <c r="F297" s="23" t="str">
        <f>IFERROR(INDEX(صادر_وارد!$A$2:$I$1999,MATCH('كارت صنف'!$A297,صادر_وارد!$AJ$2:$AJ$500,0),5),"")</f>
        <v/>
      </c>
      <c r="G297" s="20" t="str">
        <f>IFERROR(INDEX(صادر_وارد!$A$2:$I$1999,MATCH('كارت صنف'!$A297,صادر_وارد!$AJ$2:$AJ$500,0),6),"")</f>
        <v/>
      </c>
      <c r="H297" s="20" t="str">
        <f>IFERROR(INDEX(صادر_وارد!$A$2:$I$1999,MATCH('كارت صنف'!$A297,صادر_وارد!$AJ$2:$AJ$500,0),7),"")</f>
        <v/>
      </c>
      <c r="I297" s="20" t="str">
        <f>IFERROR(INDEX(صادر_وارد!$A$2:$I$1999,MATCH('كارت صنف'!$A297,صادر_وارد!$AJ$2:$AJ$500,0),8),"")</f>
        <v/>
      </c>
      <c r="J297" s="20" t="str">
        <f>IFERROR(INDEX(صادر_وارد!$A$2:$I$1999,MATCH('كارت صنف'!$A297,صادر_وارد!$AJ$2:$AJ$500,0),9),"")</f>
        <v/>
      </c>
    </row>
    <row r="298" spans="1:10" ht="19.5" thickTop="1" thickBot="1">
      <c r="A298" s="11">
        <v>292</v>
      </c>
      <c r="B298" s="20" t="str">
        <f>IFERROR(INDEX(صادر_وارد!$A$2:$I$1999,MATCH('كارت صنف'!$A298,صادر_وارد!$AJ$2:$AJ$500,0),1),"")</f>
        <v/>
      </c>
      <c r="C298" s="21" t="str">
        <f>IFERROR(INDEX(صادر_وارد!$A$2:$I$1999,MATCH('كارت صنف'!$A298,صادر_وارد!$AJ$2:$AJ$500,0),2),"")</f>
        <v/>
      </c>
      <c r="D298" s="22" t="str">
        <f>IFERROR(INDEX(صادر_وارد!$A$2:$I$1999,MATCH('كارت صنف'!$A298,صادر_وارد!$AJ$2:$AJ$500,0),3),"")</f>
        <v/>
      </c>
      <c r="E298" s="22" t="str">
        <f>IFERROR(INDEX(صادر_وارد!$A$2:$I$1999,MATCH('كارت صنف'!$A298,صادر_وارد!$AJ$2:$AJ$500,0),4),"")</f>
        <v/>
      </c>
      <c r="F298" s="23" t="str">
        <f>IFERROR(INDEX(صادر_وارد!$A$2:$I$1999,MATCH('كارت صنف'!$A298,صادر_وارد!$AJ$2:$AJ$500,0),5),"")</f>
        <v/>
      </c>
      <c r="G298" s="20" t="str">
        <f>IFERROR(INDEX(صادر_وارد!$A$2:$I$1999,MATCH('كارت صنف'!$A298,صادر_وارد!$AJ$2:$AJ$500,0),6),"")</f>
        <v/>
      </c>
      <c r="H298" s="20" t="str">
        <f>IFERROR(INDEX(صادر_وارد!$A$2:$I$1999,MATCH('كارت صنف'!$A298,صادر_وارد!$AJ$2:$AJ$500,0),7),"")</f>
        <v/>
      </c>
      <c r="I298" s="20" t="str">
        <f>IFERROR(INDEX(صادر_وارد!$A$2:$I$1999,MATCH('كارت صنف'!$A298,صادر_وارد!$AJ$2:$AJ$500,0),8),"")</f>
        <v/>
      </c>
      <c r="J298" s="20" t="str">
        <f>IFERROR(INDEX(صادر_وارد!$A$2:$I$1999,MATCH('كارت صنف'!$A298,صادر_وارد!$AJ$2:$AJ$500,0),9),"")</f>
        <v/>
      </c>
    </row>
    <row r="299" spans="1:10" ht="19.5" thickTop="1" thickBot="1">
      <c r="A299" s="11">
        <v>293</v>
      </c>
      <c r="B299" s="20" t="str">
        <f>IFERROR(INDEX(صادر_وارد!$A$2:$I$1999,MATCH('كارت صنف'!$A299,صادر_وارد!$AJ$2:$AJ$500,0),1),"")</f>
        <v/>
      </c>
      <c r="C299" s="21" t="str">
        <f>IFERROR(INDEX(صادر_وارد!$A$2:$I$1999,MATCH('كارت صنف'!$A299,صادر_وارد!$AJ$2:$AJ$500,0),2),"")</f>
        <v/>
      </c>
      <c r="D299" s="22" t="str">
        <f>IFERROR(INDEX(صادر_وارد!$A$2:$I$1999,MATCH('كارت صنف'!$A299,صادر_وارد!$AJ$2:$AJ$500,0),3),"")</f>
        <v/>
      </c>
      <c r="E299" s="22" t="str">
        <f>IFERROR(INDEX(صادر_وارد!$A$2:$I$1999,MATCH('كارت صنف'!$A299,صادر_وارد!$AJ$2:$AJ$500,0),4),"")</f>
        <v/>
      </c>
      <c r="F299" s="23" t="str">
        <f>IFERROR(INDEX(صادر_وارد!$A$2:$I$1999,MATCH('كارت صنف'!$A299,صادر_وارد!$AJ$2:$AJ$500,0),5),"")</f>
        <v/>
      </c>
      <c r="G299" s="20" t="str">
        <f>IFERROR(INDEX(صادر_وارد!$A$2:$I$1999,MATCH('كارت صنف'!$A299,صادر_وارد!$AJ$2:$AJ$500,0),6),"")</f>
        <v/>
      </c>
      <c r="H299" s="20" t="str">
        <f>IFERROR(INDEX(صادر_وارد!$A$2:$I$1999,MATCH('كارت صنف'!$A299,صادر_وارد!$AJ$2:$AJ$500,0),7),"")</f>
        <v/>
      </c>
      <c r="I299" s="20" t="str">
        <f>IFERROR(INDEX(صادر_وارد!$A$2:$I$1999,MATCH('كارت صنف'!$A299,صادر_وارد!$AJ$2:$AJ$500,0),8),"")</f>
        <v/>
      </c>
      <c r="J299" s="20" t="str">
        <f>IFERROR(INDEX(صادر_وارد!$A$2:$I$1999,MATCH('كارت صنف'!$A299,صادر_وارد!$AJ$2:$AJ$500,0),9),"")</f>
        <v/>
      </c>
    </row>
    <row r="300" spans="1:10" ht="19.5" thickTop="1" thickBot="1">
      <c r="A300" s="11">
        <v>294</v>
      </c>
      <c r="B300" s="20" t="str">
        <f>IFERROR(INDEX(صادر_وارد!$A$2:$I$1999,MATCH('كارت صنف'!$A300,صادر_وارد!$AJ$2:$AJ$500,0),1),"")</f>
        <v/>
      </c>
      <c r="C300" s="21" t="str">
        <f>IFERROR(INDEX(صادر_وارد!$A$2:$I$1999,MATCH('كارت صنف'!$A300,صادر_وارد!$AJ$2:$AJ$500,0),2),"")</f>
        <v/>
      </c>
      <c r="D300" s="22" t="str">
        <f>IFERROR(INDEX(صادر_وارد!$A$2:$I$1999,MATCH('كارت صنف'!$A300,صادر_وارد!$AJ$2:$AJ$500,0),3),"")</f>
        <v/>
      </c>
      <c r="E300" s="22" t="str">
        <f>IFERROR(INDEX(صادر_وارد!$A$2:$I$1999,MATCH('كارت صنف'!$A300,صادر_وارد!$AJ$2:$AJ$500,0),4),"")</f>
        <v/>
      </c>
      <c r="F300" s="23" t="str">
        <f>IFERROR(INDEX(صادر_وارد!$A$2:$I$1999,MATCH('كارت صنف'!$A300,صادر_وارد!$AJ$2:$AJ$500,0),5),"")</f>
        <v/>
      </c>
      <c r="G300" s="20" t="str">
        <f>IFERROR(INDEX(صادر_وارد!$A$2:$I$1999,MATCH('كارت صنف'!$A300,صادر_وارد!$AJ$2:$AJ$500,0),6),"")</f>
        <v/>
      </c>
      <c r="H300" s="20" t="str">
        <f>IFERROR(INDEX(صادر_وارد!$A$2:$I$1999,MATCH('كارت صنف'!$A300,صادر_وارد!$AJ$2:$AJ$500,0),7),"")</f>
        <v/>
      </c>
      <c r="I300" s="20" t="str">
        <f>IFERROR(INDEX(صادر_وارد!$A$2:$I$1999,MATCH('كارت صنف'!$A300,صادر_وارد!$AJ$2:$AJ$500,0),8),"")</f>
        <v/>
      </c>
      <c r="J300" s="20" t="str">
        <f>IFERROR(INDEX(صادر_وارد!$A$2:$I$1999,MATCH('كارت صنف'!$A300,صادر_وارد!$AJ$2:$AJ$500,0),9),"")</f>
        <v/>
      </c>
    </row>
    <row r="301" spans="1:10" ht="19.5" thickTop="1" thickBot="1">
      <c r="A301" s="11">
        <v>295</v>
      </c>
      <c r="B301" s="20" t="str">
        <f>IFERROR(INDEX(صادر_وارد!$A$2:$I$1999,MATCH('كارت صنف'!$A301,صادر_وارد!$AJ$2:$AJ$500,0),1),"")</f>
        <v/>
      </c>
      <c r="C301" s="21" t="str">
        <f>IFERROR(INDEX(صادر_وارد!$A$2:$I$1999,MATCH('كارت صنف'!$A301,صادر_وارد!$AJ$2:$AJ$500,0),2),"")</f>
        <v/>
      </c>
      <c r="D301" s="22" t="str">
        <f>IFERROR(INDEX(صادر_وارد!$A$2:$I$1999,MATCH('كارت صنف'!$A301,صادر_وارد!$AJ$2:$AJ$500,0),3),"")</f>
        <v/>
      </c>
      <c r="E301" s="22" t="str">
        <f>IFERROR(INDEX(صادر_وارد!$A$2:$I$1999,MATCH('كارت صنف'!$A301,صادر_وارد!$AJ$2:$AJ$500,0),4),"")</f>
        <v/>
      </c>
      <c r="F301" s="23" t="str">
        <f>IFERROR(INDEX(صادر_وارد!$A$2:$I$1999,MATCH('كارت صنف'!$A301,صادر_وارد!$AJ$2:$AJ$500,0),5),"")</f>
        <v/>
      </c>
      <c r="G301" s="20" t="str">
        <f>IFERROR(INDEX(صادر_وارد!$A$2:$I$1999,MATCH('كارت صنف'!$A301,صادر_وارد!$AJ$2:$AJ$500,0),6),"")</f>
        <v/>
      </c>
      <c r="H301" s="20" t="str">
        <f>IFERROR(INDEX(صادر_وارد!$A$2:$I$1999,MATCH('كارت صنف'!$A301,صادر_وارد!$AJ$2:$AJ$500,0),7),"")</f>
        <v/>
      </c>
      <c r="I301" s="20" t="str">
        <f>IFERROR(INDEX(صادر_وارد!$A$2:$I$1999,MATCH('كارت صنف'!$A301,صادر_وارد!$AJ$2:$AJ$500,0),8),"")</f>
        <v/>
      </c>
      <c r="J301" s="20" t="str">
        <f>IFERROR(INDEX(صادر_وارد!$A$2:$I$1999,MATCH('كارت صنف'!$A301,صادر_وارد!$AJ$2:$AJ$500,0),9),"")</f>
        <v/>
      </c>
    </row>
    <row r="302" spans="1:10" ht="19.5" thickTop="1" thickBot="1">
      <c r="A302" s="11">
        <v>296</v>
      </c>
      <c r="B302" s="20" t="str">
        <f>IFERROR(INDEX(صادر_وارد!$A$2:$I$1999,MATCH('كارت صنف'!$A302,صادر_وارد!$AJ$2:$AJ$500,0),1),"")</f>
        <v/>
      </c>
      <c r="C302" s="21" t="str">
        <f>IFERROR(INDEX(صادر_وارد!$A$2:$I$1999,MATCH('كارت صنف'!$A302,صادر_وارد!$AJ$2:$AJ$500,0),2),"")</f>
        <v/>
      </c>
      <c r="D302" s="22" t="str">
        <f>IFERROR(INDEX(صادر_وارد!$A$2:$I$1999,MATCH('كارت صنف'!$A302,صادر_وارد!$AJ$2:$AJ$500,0),3),"")</f>
        <v/>
      </c>
      <c r="E302" s="22" t="str">
        <f>IFERROR(INDEX(صادر_وارد!$A$2:$I$1999,MATCH('كارت صنف'!$A302,صادر_وارد!$AJ$2:$AJ$500,0),4),"")</f>
        <v/>
      </c>
      <c r="F302" s="23" t="str">
        <f>IFERROR(INDEX(صادر_وارد!$A$2:$I$1999,MATCH('كارت صنف'!$A302,صادر_وارد!$AJ$2:$AJ$500,0),5),"")</f>
        <v/>
      </c>
      <c r="G302" s="20" t="str">
        <f>IFERROR(INDEX(صادر_وارد!$A$2:$I$1999,MATCH('كارت صنف'!$A302,صادر_وارد!$AJ$2:$AJ$500,0),6),"")</f>
        <v/>
      </c>
      <c r="H302" s="20" t="str">
        <f>IFERROR(INDEX(صادر_وارد!$A$2:$I$1999,MATCH('كارت صنف'!$A302,صادر_وارد!$AJ$2:$AJ$500,0),7),"")</f>
        <v/>
      </c>
      <c r="I302" s="20" t="str">
        <f>IFERROR(INDEX(صادر_وارد!$A$2:$I$1999,MATCH('كارت صنف'!$A302,صادر_وارد!$AJ$2:$AJ$500,0),8),"")</f>
        <v/>
      </c>
      <c r="J302" s="20" t="str">
        <f>IFERROR(INDEX(صادر_وارد!$A$2:$I$1999,MATCH('كارت صنف'!$A302,صادر_وارد!$AJ$2:$AJ$500,0),9),"")</f>
        <v/>
      </c>
    </row>
    <row r="303" spans="1:10" ht="19.5" thickTop="1" thickBot="1">
      <c r="A303" s="11">
        <v>297</v>
      </c>
      <c r="B303" s="20" t="str">
        <f>IFERROR(INDEX(صادر_وارد!$A$2:$I$1999,MATCH('كارت صنف'!$A303,صادر_وارد!$AJ$2:$AJ$500,0),1),"")</f>
        <v/>
      </c>
      <c r="C303" s="21" t="str">
        <f>IFERROR(INDEX(صادر_وارد!$A$2:$I$1999,MATCH('كارت صنف'!$A303,صادر_وارد!$AJ$2:$AJ$500,0),2),"")</f>
        <v/>
      </c>
      <c r="D303" s="22" t="str">
        <f>IFERROR(INDEX(صادر_وارد!$A$2:$I$1999,MATCH('كارت صنف'!$A303,صادر_وارد!$AJ$2:$AJ$500,0),3),"")</f>
        <v/>
      </c>
      <c r="E303" s="22" t="str">
        <f>IFERROR(INDEX(صادر_وارد!$A$2:$I$1999,MATCH('كارت صنف'!$A303,صادر_وارد!$AJ$2:$AJ$500,0),4),"")</f>
        <v/>
      </c>
      <c r="F303" s="23" t="str">
        <f>IFERROR(INDEX(صادر_وارد!$A$2:$I$1999,MATCH('كارت صنف'!$A303,صادر_وارد!$AJ$2:$AJ$500,0),5),"")</f>
        <v/>
      </c>
      <c r="G303" s="20" t="str">
        <f>IFERROR(INDEX(صادر_وارد!$A$2:$I$1999,MATCH('كارت صنف'!$A303,صادر_وارد!$AJ$2:$AJ$500,0),6),"")</f>
        <v/>
      </c>
      <c r="H303" s="20" t="str">
        <f>IFERROR(INDEX(صادر_وارد!$A$2:$I$1999,MATCH('كارت صنف'!$A303,صادر_وارد!$AJ$2:$AJ$500,0),7),"")</f>
        <v/>
      </c>
      <c r="I303" s="20" t="str">
        <f>IFERROR(INDEX(صادر_وارد!$A$2:$I$1999,MATCH('كارت صنف'!$A303,صادر_وارد!$AJ$2:$AJ$500,0),8),"")</f>
        <v/>
      </c>
      <c r="J303" s="20" t="str">
        <f>IFERROR(INDEX(صادر_وارد!$A$2:$I$1999,MATCH('كارت صنف'!$A303,صادر_وارد!$AJ$2:$AJ$500,0),9),"")</f>
        <v/>
      </c>
    </row>
    <row r="304" spans="1:10" ht="19.5" thickTop="1" thickBot="1">
      <c r="A304" s="11">
        <v>298</v>
      </c>
      <c r="B304" s="20" t="str">
        <f>IFERROR(INDEX(صادر_وارد!$A$2:$I$1999,MATCH('كارت صنف'!$A304,صادر_وارد!$AJ$2:$AJ$500,0),1),"")</f>
        <v/>
      </c>
      <c r="C304" s="21" t="str">
        <f>IFERROR(INDEX(صادر_وارد!$A$2:$I$1999,MATCH('كارت صنف'!$A304,صادر_وارد!$AJ$2:$AJ$500,0),2),"")</f>
        <v/>
      </c>
      <c r="D304" s="22" t="str">
        <f>IFERROR(INDEX(صادر_وارد!$A$2:$I$1999,MATCH('كارت صنف'!$A304,صادر_وارد!$AJ$2:$AJ$500,0),3),"")</f>
        <v/>
      </c>
      <c r="E304" s="22" t="str">
        <f>IFERROR(INDEX(صادر_وارد!$A$2:$I$1999,MATCH('كارت صنف'!$A304,صادر_وارد!$AJ$2:$AJ$500,0),4),"")</f>
        <v/>
      </c>
      <c r="F304" s="23" t="str">
        <f>IFERROR(INDEX(صادر_وارد!$A$2:$I$1999,MATCH('كارت صنف'!$A304,صادر_وارد!$AJ$2:$AJ$500,0),5),"")</f>
        <v/>
      </c>
      <c r="G304" s="20" t="str">
        <f>IFERROR(INDEX(صادر_وارد!$A$2:$I$1999,MATCH('كارت صنف'!$A304,صادر_وارد!$AJ$2:$AJ$500,0),6),"")</f>
        <v/>
      </c>
      <c r="H304" s="20" t="str">
        <f>IFERROR(INDEX(صادر_وارد!$A$2:$I$1999,MATCH('كارت صنف'!$A304,صادر_وارد!$AJ$2:$AJ$500,0),7),"")</f>
        <v/>
      </c>
      <c r="I304" s="20" t="str">
        <f>IFERROR(INDEX(صادر_وارد!$A$2:$I$1999,MATCH('كارت صنف'!$A304,صادر_وارد!$AJ$2:$AJ$500,0),8),"")</f>
        <v/>
      </c>
      <c r="J304" s="20" t="str">
        <f>IFERROR(INDEX(صادر_وارد!$A$2:$I$1999,MATCH('كارت صنف'!$A304,صادر_وارد!$AJ$2:$AJ$500,0),9),"")</f>
        <v/>
      </c>
    </row>
    <row r="305" spans="1:10" ht="19.5" thickTop="1" thickBot="1">
      <c r="A305" s="11">
        <v>299</v>
      </c>
      <c r="B305" s="20" t="str">
        <f>IFERROR(INDEX(صادر_وارد!$A$2:$I$1999,MATCH('كارت صنف'!$A305,صادر_وارد!$AJ$2:$AJ$500,0),1),"")</f>
        <v/>
      </c>
      <c r="C305" s="21" t="str">
        <f>IFERROR(INDEX(صادر_وارد!$A$2:$I$1999,MATCH('كارت صنف'!$A305,صادر_وارد!$AJ$2:$AJ$500,0),2),"")</f>
        <v/>
      </c>
      <c r="D305" s="22" t="str">
        <f>IFERROR(INDEX(صادر_وارد!$A$2:$I$1999,MATCH('كارت صنف'!$A305,صادر_وارد!$AJ$2:$AJ$500,0),3),"")</f>
        <v/>
      </c>
      <c r="E305" s="22" t="str">
        <f>IFERROR(INDEX(صادر_وارد!$A$2:$I$1999,MATCH('كارت صنف'!$A305,صادر_وارد!$AJ$2:$AJ$500,0),4),"")</f>
        <v/>
      </c>
      <c r="F305" s="23" t="str">
        <f>IFERROR(INDEX(صادر_وارد!$A$2:$I$1999,MATCH('كارت صنف'!$A305,صادر_وارد!$AJ$2:$AJ$500,0),5),"")</f>
        <v/>
      </c>
      <c r="G305" s="20" t="str">
        <f>IFERROR(INDEX(صادر_وارد!$A$2:$I$1999,MATCH('كارت صنف'!$A305,صادر_وارد!$AJ$2:$AJ$500,0),6),"")</f>
        <v/>
      </c>
      <c r="H305" s="20" t="str">
        <f>IFERROR(INDEX(صادر_وارد!$A$2:$I$1999,MATCH('كارت صنف'!$A305,صادر_وارد!$AJ$2:$AJ$500,0),7),"")</f>
        <v/>
      </c>
      <c r="I305" s="20" t="str">
        <f>IFERROR(INDEX(صادر_وارد!$A$2:$I$1999,MATCH('كارت صنف'!$A305,صادر_وارد!$AJ$2:$AJ$500,0),8),"")</f>
        <v/>
      </c>
      <c r="J305" s="20" t="str">
        <f>IFERROR(INDEX(صادر_وارد!$A$2:$I$1999,MATCH('كارت صنف'!$A305,صادر_وارد!$AJ$2:$AJ$500,0),9),"")</f>
        <v/>
      </c>
    </row>
    <row r="306" spans="1:10" ht="19.5" thickTop="1" thickBot="1">
      <c r="A306" s="11">
        <v>300</v>
      </c>
      <c r="B306" s="20" t="str">
        <f>IFERROR(INDEX(صادر_وارد!$A$2:$I$1999,MATCH('كارت صنف'!$A306,صادر_وارد!$AJ$2:$AJ$500,0),1),"")</f>
        <v/>
      </c>
      <c r="C306" s="21" t="str">
        <f>IFERROR(INDEX(صادر_وارد!$A$2:$I$1999,MATCH('كارت صنف'!$A306,صادر_وارد!$AJ$2:$AJ$500,0),2),"")</f>
        <v/>
      </c>
      <c r="D306" s="22" t="str">
        <f>IFERROR(INDEX(صادر_وارد!$A$2:$I$1999,MATCH('كارت صنف'!$A306,صادر_وارد!$AJ$2:$AJ$500,0),3),"")</f>
        <v/>
      </c>
      <c r="E306" s="22" t="str">
        <f>IFERROR(INDEX(صادر_وارد!$A$2:$I$1999,MATCH('كارت صنف'!$A306,صادر_وارد!$AJ$2:$AJ$500,0),4),"")</f>
        <v/>
      </c>
      <c r="F306" s="23" t="str">
        <f>IFERROR(INDEX(صادر_وارد!$A$2:$I$1999,MATCH('كارت صنف'!$A306,صادر_وارد!$AJ$2:$AJ$500,0),5),"")</f>
        <v/>
      </c>
      <c r="G306" s="20" t="str">
        <f>IFERROR(INDEX(صادر_وارد!$A$2:$I$1999,MATCH('كارت صنف'!$A306,صادر_وارد!$AJ$2:$AJ$500,0),6),"")</f>
        <v/>
      </c>
      <c r="H306" s="20" t="str">
        <f>IFERROR(INDEX(صادر_وارد!$A$2:$I$1999,MATCH('كارت صنف'!$A306,صادر_وارد!$AJ$2:$AJ$500,0),7),"")</f>
        <v/>
      </c>
      <c r="I306" s="20" t="str">
        <f>IFERROR(INDEX(صادر_وارد!$A$2:$I$1999,MATCH('كارت صنف'!$A306,صادر_وارد!$AJ$2:$AJ$500,0),8),"")</f>
        <v/>
      </c>
      <c r="J306" s="20" t="str">
        <f>IFERROR(INDEX(صادر_وارد!$A$2:$I$1999,MATCH('كارت صنف'!$A306,صادر_وارد!$AJ$2:$AJ$500,0),9),"")</f>
        <v/>
      </c>
    </row>
    <row r="307" spans="1:10" ht="19.5" thickTop="1" thickBot="1">
      <c r="A307" s="11">
        <v>301</v>
      </c>
      <c r="B307" s="20" t="str">
        <f>IFERROR(INDEX(صادر_وارد!$A$2:$I$1999,MATCH('كارت صنف'!$A307,صادر_وارد!$AJ$2:$AJ$500,0),1),"")</f>
        <v/>
      </c>
      <c r="C307" s="21" t="str">
        <f>IFERROR(INDEX(صادر_وارد!$A$2:$I$1999,MATCH('كارت صنف'!$A307,صادر_وارد!$AJ$2:$AJ$500,0),2),"")</f>
        <v/>
      </c>
      <c r="D307" s="22" t="str">
        <f>IFERROR(INDEX(صادر_وارد!$A$2:$I$1999,MATCH('كارت صنف'!$A307,صادر_وارد!$AJ$2:$AJ$500,0),3),"")</f>
        <v/>
      </c>
      <c r="E307" s="22" t="str">
        <f>IFERROR(INDEX(صادر_وارد!$A$2:$I$1999,MATCH('كارت صنف'!$A307,صادر_وارد!$AJ$2:$AJ$500,0),4),"")</f>
        <v/>
      </c>
      <c r="F307" s="23" t="str">
        <f>IFERROR(INDEX(صادر_وارد!$A$2:$I$1999,MATCH('كارت صنف'!$A307,صادر_وارد!$AJ$2:$AJ$500,0),5),"")</f>
        <v/>
      </c>
      <c r="G307" s="20" t="str">
        <f>IFERROR(INDEX(صادر_وارد!$A$2:$I$1999,MATCH('كارت صنف'!$A307,صادر_وارد!$AJ$2:$AJ$500,0),6),"")</f>
        <v/>
      </c>
      <c r="H307" s="20" t="str">
        <f>IFERROR(INDEX(صادر_وارد!$A$2:$I$1999,MATCH('كارت صنف'!$A307,صادر_وارد!$AJ$2:$AJ$500,0),7),"")</f>
        <v/>
      </c>
      <c r="I307" s="20" t="str">
        <f>IFERROR(INDEX(صادر_وارد!$A$2:$I$1999,MATCH('كارت صنف'!$A307,صادر_وارد!$AJ$2:$AJ$500,0),8),"")</f>
        <v/>
      </c>
      <c r="J307" s="20" t="str">
        <f>IFERROR(INDEX(صادر_وارد!$A$2:$I$1999,MATCH('كارت صنف'!$A307,صادر_وارد!$AJ$2:$AJ$500,0),9),"")</f>
        <v/>
      </c>
    </row>
    <row r="308" spans="1:10" ht="19.5" thickTop="1" thickBot="1">
      <c r="A308" s="11">
        <v>302</v>
      </c>
      <c r="B308" s="20" t="str">
        <f>IFERROR(INDEX(صادر_وارد!$A$2:$I$1999,MATCH('كارت صنف'!$A308,صادر_وارد!$AJ$2:$AJ$500,0),1),"")</f>
        <v/>
      </c>
      <c r="C308" s="21" t="str">
        <f>IFERROR(INDEX(صادر_وارد!$A$2:$I$1999,MATCH('كارت صنف'!$A308,صادر_وارد!$AJ$2:$AJ$500,0),2),"")</f>
        <v/>
      </c>
      <c r="D308" s="22" t="str">
        <f>IFERROR(INDEX(صادر_وارد!$A$2:$I$1999,MATCH('كارت صنف'!$A308,صادر_وارد!$AJ$2:$AJ$500,0),3),"")</f>
        <v/>
      </c>
      <c r="E308" s="22" t="str">
        <f>IFERROR(INDEX(صادر_وارد!$A$2:$I$1999,MATCH('كارت صنف'!$A308,صادر_وارد!$AJ$2:$AJ$500,0),4),"")</f>
        <v/>
      </c>
      <c r="F308" s="23" t="str">
        <f>IFERROR(INDEX(صادر_وارد!$A$2:$I$1999,MATCH('كارت صنف'!$A308,صادر_وارد!$AJ$2:$AJ$500,0),5),"")</f>
        <v/>
      </c>
      <c r="G308" s="20" t="str">
        <f>IFERROR(INDEX(صادر_وارد!$A$2:$I$1999,MATCH('كارت صنف'!$A308,صادر_وارد!$AJ$2:$AJ$500,0),6),"")</f>
        <v/>
      </c>
      <c r="H308" s="20" t="str">
        <f>IFERROR(INDEX(صادر_وارد!$A$2:$I$1999,MATCH('كارت صنف'!$A308,صادر_وارد!$AJ$2:$AJ$500,0),7),"")</f>
        <v/>
      </c>
      <c r="I308" s="20" t="str">
        <f>IFERROR(INDEX(صادر_وارد!$A$2:$I$1999,MATCH('كارت صنف'!$A308,صادر_وارد!$AJ$2:$AJ$500,0),8),"")</f>
        <v/>
      </c>
      <c r="J308" s="20" t="str">
        <f>IFERROR(INDEX(صادر_وارد!$A$2:$I$1999,MATCH('كارت صنف'!$A308,صادر_وارد!$AJ$2:$AJ$500,0),9),"")</f>
        <v/>
      </c>
    </row>
    <row r="309" spans="1:10" ht="19.5" thickTop="1" thickBot="1">
      <c r="A309" s="11">
        <v>303</v>
      </c>
      <c r="B309" s="20" t="str">
        <f>IFERROR(INDEX(صادر_وارد!$A$2:$I$1999,MATCH('كارت صنف'!$A309,صادر_وارد!$AJ$2:$AJ$500,0),1),"")</f>
        <v/>
      </c>
      <c r="C309" s="21" t="str">
        <f>IFERROR(INDEX(صادر_وارد!$A$2:$I$1999,MATCH('كارت صنف'!$A309,صادر_وارد!$AJ$2:$AJ$500,0),2),"")</f>
        <v/>
      </c>
      <c r="D309" s="22" t="str">
        <f>IFERROR(INDEX(صادر_وارد!$A$2:$I$1999,MATCH('كارت صنف'!$A309,صادر_وارد!$AJ$2:$AJ$500,0),3),"")</f>
        <v/>
      </c>
      <c r="E309" s="22" t="str">
        <f>IFERROR(INDEX(صادر_وارد!$A$2:$I$1999,MATCH('كارت صنف'!$A309,صادر_وارد!$AJ$2:$AJ$500,0),4),"")</f>
        <v/>
      </c>
      <c r="F309" s="23" t="str">
        <f>IFERROR(INDEX(صادر_وارد!$A$2:$I$1999,MATCH('كارت صنف'!$A309,صادر_وارد!$AJ$2:$AJ$500,0),5),"")</f>
        <v/>
      </c>
      <c r="G309" s="20" t="str">
        <f>IFERROR(INDEX(صادر_وارد!$A$2:$I$1999,MATCH('كارت صنف'!$A309,صادر_وارد!$AJ$2:$AJ$500,0),6),"")</f>
        <v/>
      </c>
      <c r="H309" s="20" t="str">
        <f>IFERROR(INDEX(صادر_وارد!$A$2:$I$1999,MATCH('كارت صنف'!$A309,صادر_وارد!$AJ$2:$AJ$500,0),7),"")</f>
        <v/>
      </c>
      <c r="I309" s="20" t="str">
        <f>IFERROR(INDEX(صادر_وارد!$A$2:$I$1999,MATCH('كارت صنف'!$A309,صادر_وارد!$AJ$2:$AJ$500,0),8),"")</f>
        <v/>
      </c>
      <c r="J309" s="20" t="str">
        <f>IFERROR(INDEX(صادر_وارد!$A$2:$I$1999,MATCH('كارت صنف'!$A309,صادر_وارد!$AJ$2:$AJ$500,0),9),"")</f>
        <v/>
      </c>
    </row>
    <row r="310" spans="1:10" ht="19.5" thickTop="1" thickBot="1">
      <c r="A310" s="11">
        <v>304</v>
      </c>
      <c r="B310" s="20" t="str">
        <f>IFERROR(INDEX(صادر_وارد!$A$2:$I$1999,MATCH('كارت صنف'!$A310,صادر_وارد!$AJ$2:$AJ$500,0),1),"")</f>
        <v/>
      </c>
      <c r="C310" s="21" t="str">
        <f>IFERROR(INDEX(صادر_وارد!$A$2:$I$1999,MATCH('كارت صنف'!$A310,صادر_وارد!$AJ$2:$AJ$500,0),2),"")</f>
        <v/>
      </c>
      <c r="D310" s="22" t="str">
        <f>IFERROR(INDEX(صادر_وارد!$A$2:$I$1999,MATCH('كارت صنف'!$A310,صادر_وارد!$AJ$2:$AJ$500,0),3),"")</f>
        <v/>
      </c>
      <c r="E310" s="22" t="str">
        <f>IFERROR(INDEX(صادر_وارد!$A$2:$I$1999,MATCH('كارت صنف'!$A310,صادر_وارد!$AJ$2:$AJ$500,0),4),"")</f>
        <v/>
      </c>
      <c r="F310" s="23" t="str">
        <f>IFERROR(INDEX(صادر_وارد!$A$2:$I$1999,MATCH('كارت صنف'!$A310,صادر_وارد!$AJ$2:$AJ$500,0),5),"")</f>
        <v/>
      </c>
      <c r="G310" s="20" t="str">
        <f>IFERROR(INDEX(صادر_وارد!$A$2:$I$1999,MATCH('كارت صنف'!$A310,صادر_وارد!$AJ$2:$AJ$500,0),6),"")</f>
        <v/>
      </c>
      <c r="H310" s="20" t="str">
        <f>IFERROR(INDEX(صادر_وارد!$A$2:$I$1999,MATCH('كارت صنف'!$A310,صادر_وارد!$AJ$2:$AJ$500,0),7),"")</f>
        <v/>
      </c>
      <c r="I310" s="20" t="str">
        <f>IFERROR(INDEX(صادر_وارد!$A$2:$I$1999,MATCH('كارت صنف'!$A310,صادر_وارد!$AJ$2:$AJ$500,0),8),"")</f>
        <v/>
      </c>
      <c r="J310" s="20" t="str">
        <f>IFERROR(INDEX(صادر_وارد!$A$2:$I$1999,MATCH('كارت صنف'!$A310,صادر_وارد!$AJ$2:$AJ$500,0),9),"")</f>
        <v/>
      </c>
    </row>
    <row r="311" spans="1:10" ht="19.5" thickTop="1" thickBot="1">
      <c r="A311" s="11">
        <v>305</v>
      </c>
      <c r="B311" s="20" t="str">
        <f>IFERROR(INDEX(صادر_وارد!$A$2:$I$1999,MATCH('كارت صنف'!$A311,صادر_وارد!$AJ$2:$AJ$500,0),1),"")</f>
        <v/>
      </c>
      <c r="C311" s="21" t="str">
        <f>IFERROR(INDEX(صادر_وارد!$A$2:$I$1999,MATCH('كارت صنف'!$A311,صادر_وارد!$AJ$2:$AJ$500,0),2),"")</f>
        <v/>
      </c>
      <c r="D311" s="22" t="str">
        <f>IFERROR(INDEX(صادر_وارد!$A$2:$I$1999,MATCH('كارت صنف'!$A311,صادر_وارد!$AJ$2:$AJ$500,0),3),"")</f>
        <v/>
      </c>
      <c r="E311" s="22" t="str">
        <f>IFERROR(INDEX(صادر_وارد!$A$2:$I$1999,MATCH('كارت صنف'!$A311,صادر_وارد!$AJ$2:$AJ$500,0),4),"")</f>
        <v/>
      </c>
      <c r="F311" s="23" t="str">
        <f>IFERROR(INDEX(صادر_وارد!$A$2:$I$1999,MATCH('كارت صنف'!$A311,صادر_وارد!$AJ$2:$AJ$500,0),5),"")</f>
        <v/>
      </c>
      <c r="G311" s="20" t="str">
        <f>IFERROR(INDEX(صادر_وارد!$A$2:$I$1999,MATCH('كارت صنف'!$A311,صادر_وارد!$AJ$2:$AJ$500,0),6),"")</f>
        <v/>
      </c>
      <c r="H311" s="20" t="str">
        <f>IFERROR(INDEX(صادر_وارد!$A$2:$I$1999,MATCH('كارت صنف'!$A311,صادر_وارد!$AJ$2:$AJ$500,0),7),"")</f>
        <v/>
      </c>
      <c r="I311" s="20" t="str">
        <f>IFERROR(INDEX(صادر_وارد!$A$2:$I$1999,MATCH('كارت صنف'!$A311,صادر_وارد!$AJ$2:$AJ$500,0),8),"")</f>
        <v/>
      </c>
      <c r="J311" s="20" t="str">
        <f>IFERROR(INDEX(صادر_وارد!$A$2:$I$1999,MATCH('كارت صنف'!$A311,صادر_وارد!$AJ$2:$AJ$500,0),9),"")</f>
        <v/>
      </c>
    </row>
    <row r="312" spans="1:10" ht="19.5" thickTop="1" thickBot="1">
      <c r="A312" s="11">
        <v>306</v>
      </c>
      <c r="B312" s="20" t="str">
        <f>IFERROR(INDEX(صادر_وارد!$A$2:$I$1999,MATCH('كارت صنف'!$A312,صادر_وارد!$AJ$2:$AJ$500,0),1),"")</f>
        <v/>
      </c>
      <c r="C312" s="21" t="str">
        <f>IFERROR(INDEX(صادر_وارد!$A$2:$I$1999,MATCH('كارت صنف'!$A312,صادر_وارد!$AJ$2:$AJ$500,0),2),"")</f>
        <v/>
      </c>
      <c r="D312" s="22" t="str">
        <f>IFERROR(INDEX(صادر_وارد!$A$2:$I$1999,MATCH('كارت صنف'!$A312,صادر_وارد!$AJ$2:$AJ$500,0),3),"")</f>
        <v/>
      </c>
      <c r="E312" s="22" t="str">
        <f>IFERROR(INDEX(صادر_وارد!$A$2:$I$1999,MATCH('كارت صنف'!$A312,صادر_وارد!$AJ$2:$AJ$500,0),4),"")</f>
        <v/>
      </c>
      <c r="F312" s="23" t="str">
        <f>IFERROR(INDEX(صادر_وارد!$A$2:$I$1999,MATCH('كارت صنف'!$A312,صادر_وارد!$AJ$2:$AJ$500,0),5),"")</f>
        <v/>
      </c>
      <c r="G312" s="20" t="str">
        <f>IFERROR(INDEX(صادر_وارد!$A$2:$I$1999,MATCH('كارت صنف'!$A312,صادر_وارد!$AJ$2:$AJ$500,0),6),"")</f>
        <v/>
      </c>
      <c r="H312" s="20" t="str">
        <f>IFERROR(INDEX(صادر_وارد!$A$2:$I$1999,MATCH('كارت صنف'!$A312,صادر_وارد!$AJ$2:$AJ$500,0),7),"")</f>
        <v/>
      </c>
      <c r="I312" s="20" t="str">
        <f>IFERROR(INDEX(صادر_وارد!$A$2:$I$1999,MATCH('كارت صنف'!$A312,صادر_وارد!$AJ$2:$AJ$500,0),8),"")</f>
        <v/>
      </c>
      <c r="J312" s="20" t="str">
        <f>IFERROR(INDEX(صادر_وارد!$A$2:$I$1999,MATCH('كارت صنف'!$A312,صادر_وارد!$AJ$2:$AJ$500,0),9),"")</f>
        <v/>
      </c>
    </row>
    <row r="313" spans="1:10" ht="19.5" thickTop="1" thickBot="1">
      <c r="A313" s="11">
        <v>307</v>
      </c>
      <c r="B313" s="20" t="str">
        <f>IFERROR(INDEX(صادر_وارد!$A$2:$I$1999,MATCH('كارت صنف'!$A313,صادر_وارد!$AJ$2:$AJ$500,0),1),"")</f>
        <v/>
      </c>
      <c r="C313" s="21" t="str">
        <f>IFERROR(INDEX(صادر_وارد!$A$2:$I$1999,MATCH('كارت صنف'!$A313,صادر_وارد!$AJ$2:$AJ$500,0),2),"")</f>
        <v/>
      </c>
      <c r="D313" s="22" t="str">
        <f>IFERROR(INDEX(صادر_وارد!$A$2:$I$1999,MATCH('كارت صنف'!$A313,صادر_وارد!$AJ$2:$AJ$500,0),3),"")</f>
        <v/>
      </c>
      <c r="E313" s="22" t="str">
        <f>IFERROR(INDEX(صادر_وارد!$A$2:$I$1999,MATCH('كارت صنف'!$A313,صادر_وارد!$AJ$2:$AJ$500,0),4),"")</f>
        <v/>
      </c>
      <c r="F313" s="23" t="str">
        <f>IFERROR(INDEX(صادر_وارد!$A$2:$I$1999,MATCH('كارت صنف'!$A313,صادر_وارد!$AJ$2:$AJ$500,0),5),"")</f>
        <v/>
      </c>
      <c r="G313" s="20" t="str">
        <f>IFERROR(INDEX(صادر_وارد!$A$2:$I$1999,MATCH('كارت صنف'!$A313,صادر_وارد!$AJ$2:$AJ$500,0),6),"")</f>
        <v/>
      </c>
      <c r="H313" s="20" t="str">
        <f>IFERROR(INDEX(صادر_وارد!$A$2:$I$1999,MATCH('كارت صنف'!$A313,صادر_وارد!$AJ$2:$AJ$500,0),7),"")</f>
        <v/>
      </c>
      <c r="I313" s="20" t="str">
        <f>IFERROR(INDEX(صادر_وارد!$A$2:$I$1999,MATCH('كارت صنف'!$A313,صادر_وارد!$AJ$2:$AJ$500,0),8),"")</f>
        <v/>
      </c>
      <c r="J313" s="20" t="str">
        <f>IFERROR(INDEX(صادر_وارد!$A$2:$I$1999,MATCH('كارت صنف'!$A313,صادر_وارد!$AJ$2:$AJ$500,0),9),"")</f>
        <v/>
      </c>
    </row>
    <row r="314" spans="1:10" ht="19.5" thickTop="1" thickBot="1">
      <c r="A314" s="11">
        <v>308</v>
      </c>
      <c r="B314" s="20" t="str">
        <f>IFERROR(INDEX(صادر_وارد!$A$2:$I$1999,MATCH('كارت صنف'!$A314,صادر_وارد!$AJ$2:$AJ$500,0),1),"")</f>
        <v/>
      </c>
      <c r="C314" s="21" t="str">
        <f>IFERROR(INDEX(صادر_وارد!$A$2:$I$1999,MATCH('كارت صنف'!$A314,صادر_وارد!$AJ$2:$AJ$500,0),2),"")</f>
        <v/>
      </c>
      <c r="D314" s="22" t="str">
        <f>IFERROR(INDEX(صادر_وارد!$A$2:$I$1999,MATCH('كارت صنف'!$A314,صادر_وارد!$AJ$2:$AJ$500,0),3),"")</f>
        <v/>
      </c>
      <c r="E314" s="22" t="str">
        <f>IFERROR(INDEX(صادر_وارد!$A$2:$I$1999,MATCH('كارت صنف'!$A314,صادر_وارد!$AJ$2:$AJ$500,0),4),"")</f>
        <v/>
      </c>
      <c r="F314" s="23" t="str">
        <f>IFERROR(INDEX(صادر_وارد!$A$2:$I$1999,MATCH('كارت صنف'!$A314,صادر_وارد!$AJ$2:$AJ$500,0),5),"")</f>
        <v/>
      </c>
      <c r="G314" s="20" t="str">
        <f>IFERROR(INDEX(صادر_وارد!$A$2:$I$1999,MATCH('كارت صنف'!$A314,صادر_وارد!$AJ$2:$AJ$500,0),6),"")</f>
        <v/>
      </c>
      <c r="H314" s="20" t="str">
        <f>IFERROR(INDEX(صادر_وارد!$A$2:$I$1999,MATCH('كارت صنف'!$A314,صادر_وارد!$AJ$2:$AJ$500,0),7),"")</f>
        <v/>
      </c>
      <c r="I314" s="20" t="str">
        <f>IFERROR(INDEX(صادر_وارد!$A$2:$I$1999,MATCH('كارت صنف'!$A314,صادر_وارد!$AJ$2:$AJ$500,0),8),"")</f>
        <v/>
      </c>
      <c r="J314" s="20" t="str">
        <f>IFERROR(INDEX(صادر_وارد!$A$2:$I$1999,MATCH('كارت صنف'!$A314,صادر_وارد!$AJ$2:$AJ$500,0),9),"")</f>
        <v/>
      </c>
    </row>
    <row r="315" spans="1:10" ht="19.5" thickTop="1" thickBot="1">
      <c r="A315" s="11">
        <v>309</v>
      </c>
      <c r="B315" s="20" t="str">
        <f>IFERROR(INDEX(صادر_وارد!$A$2:$I$1999,MATCH('كارت صنف'!$A315,صادر_وارد!$AJ$2:$AJ$500,0),1),"")</f>
        <v/>
      </c>
      <c r="C315" s="21" t="str">
        <f>IFERROR(INDEX(صادر_وارد!$A$2:$I$1999,MATCH('كارت صنف'!$A315,صادر_وارد!$AJ$2:$AJ$500,0),2),"")</f>
        <v/>
      </c>
      <c r="D315" s="22" t="str">
        <f>IFERROR(INDEX(صادر_وارد!$A$2:$I$1999,MATCH('كارت صنف'!$A315,صادر_وارد!$AJ$2:$AJ$500,0),3),"")</f>
        <v/>
      </c>
      <c r="E315" s="22" t="str">
        <f>IFERROR(INDEX(صادر_وارد!$A$2:$I$1999,MATCH('كارت صنف'!$A315,صادر_وارد!$AJ$2:$AJ$500,0),4),"")</f>
        <v/>
      </c>
      <c r="F315" s="23" t="str">
        <f>IFERROR(INDEX(صادر_وارد!$A$2:$I$1999,MATCH('كارت صنف'!$A315,صادر_وارد!$AJ$2:$AJ$500,0),5),"")</f>
        <v/>
      </c>
      <c r="G315" s="20" t="str">
        <f>IFERROR(INDEX(صادر_وارد!$A$2:$I$1999,MATCH('كارت صنف'!$A315,صادر_وارد!$AJ$2:$AJ$500,0),6),"")</f>
        <v/>
      </c>
      <c r="H315" s="20" t="str">
        <f>IFERROR(INDEX(صادر_وارد!$A$2:$I$1999,MATCH('كارت صنف'!$A315,صادر_وارد!$AJ$2:$AJ$500,0),7),"")</f>
        <v/>
      </c>
      <c r="I315" s="20" t="str">
        <f>IFERROR(INDEX(صادر_وارد!$A$2:$I$1999,MATCH('كارت صنف'!$A315,صادر_وارد!$AJ$2:$AJ$500,0),8),"")</f>
        <v/>
      </c>
      <c r="J315" s="20" t="str">
        <f>IFERROR(INDEX(صادر_وارد!$A$2:$I$1999,MATCH('كارت صنف'!$A315,صادر_وارد!$AJ$2:$AJ$500,0),9),"")</f>
        <v/>
      </c>
    </row>
    <row r="316" spans="1:10" ht="19.5" thickTop="1" thickBot="1">
      <c r="A316" s="11">
        <v>310</v>
      </c>
      <c r="B316" s="20" t="str">
        <f>IFERROR(INDEX(صادر_وارد!$A$2:$I$1999,MATCH('كارت صنف'!$A316,صادر_وارد!$AJ$2:$AJ$500,0),1),"")</f>
        <v/>
      </c>
      <c r="C316" s="21" t="str">
        <f>IFERROR(INDEX(صادر_وارد!$A$2:$I$1999,MATCH('كارت صنف'!$A316,صادر_وارد!$AJ$2:$AJ$500,0),2),"")</f>
        <v/>
      </c>
      <c r="D316" s="22" t="str">
        <f>IFERROR(INDEX(صادر_وارد!$A$2:$I$1999,MATCH('كارت صنف'!$A316,صادر_وارد!$AJ$2:$AJ$500,0),3),"")</f>
        <v/>
      </c>
      <c r="E316" s="22" t="str">
        <f>IFERROR(INDEX(صادر_وارد!$A$2:$I$1999,MATCH('كارت صنف'!$A316,صادر_وارد!$AJ$2:$AJ$500,0),4),"")</f>
        <v/>
      </c>
      <c r="F316" s="23" t="str">
        <f>IFERROR(INDEX(صادر_وارد!$A$2:$I$1999,MATCH('كارت صنف'!$A316,صادر_وارد!$AJ$2:$AJ$500,0),5),"")</f>
        <v/>
      </c>
      <c r="G316" s="20" t="str">
        <f>IFERROR(INDEX(صادر_وارد!$A$2:$I$1999,MATCH('كارت صنف'!$A316,صادر_وارد!$AJ$2:$AJ$500,0),6),"")</f>
        <v/>
      </c>
      <c r="H316" s="20" t="str">
        <f>IFERROR(INDEX(صادر_وارد!$A$2:$I$1999,MATCH('كارت صنف'!$A316,صادر_وارد!$AJ$2:$AJ$500,0),7),"")</f>
        <v/>
      </c>
      <c r="I316" s="20" t="str">
        <f>IFERROR(INDEX(صادر_وارد!$A$2:$I$1999,MATCH('كارت صنف'!$A316,صادر_وارد!$AJ$2:$AJ$500,0),8),"")</f>
        <v/>
      </c>
      <c r="J316" s="20" t="str">
        <f>IFERROR(INDEX(صادر_وارد!$A$2:$I$1999,MATCH('كارت صنف'!$A316,صادر_وارد!$AJ$2:$AJ$500,0),9),"")</f>
        <v/>
      </c>
    </row>
    <row r="317" spans="1:10" ht="19.5" thickTop="1" thickBot="1">
      <c r="A317" s="11">
        <v>311</v>
      </c>
      <c r="B317" s="20" t="str">
        <f>IFERROR(INDEX(صادر_وارد!$A$2:$I$1999,MATCH('كارت صنف'!$A317,صادر_وارد!$AJ$2:$AJ$500,0),1),"")</f>
        <v/>
      </c>
      <c r="C317" s="21" t="str">
        <f>IFERROR(INDEX(صادر_وارد!$A$2:$I$1999,MATCH('كارت صنف'!$A317,صادر_وارد!$AJ$2:$AJ$500,0),2),"")</f>
        <v/>
      </c>
      <c r="D317" s="22" t="str">
        <f>IFERROR(INDEX(صادر_وارد!$A$2:$I$1999,MATCH('كارت صنف'!$A317,صادر_وارد!$AJ$2:$AJ$500,0),3),"")</f>
        <v/>
      </c>
      <c r="E317" s="22" t="str">
        <f>IFERROR(INDEX(صادر_وارد!$A$2:$I$1999,MATCH('كارت صنف'!$A317,صادر_وارد!$AJ$2:$AJ$500,0),4),"")</f>
        <v/>
      </c>
      <c r="F317" s="23" t="str">
        <f>IFERROR(INDEX(صادر_وارد!$A$2:$I$1999,MATCH('كارت صنف'!$A317,صادر_وارد!$AJ$2:$AJ$500,0),5),"")</f>
        <v/>
      </c>
      <c r="G317" s="20" t="str">
        <f>IFERROR(INDEX(صادر_وارد!$A$2:$I$1999,MATCH('كارت صنف'!$A317,صادر_وارد!$AJ$2:$AJ$500,0),6),"")</f>
        <v/>
      </c>
      <c r="H317" s="20" t="str">
        <f>IFERROR(INDEX(صادر_وارد!$A$2:$I$1999,MATCH('كارت صنف'!$A317,صادر_وارد!$AJ$2:$AJ$500,0),7),"")</f>
        <v/>
      </c>
      <c r="I317" s="20" t="str">
        <f>IFERROR(INDEX(صادر_وارد!$A$2:$I$1999,MATCH('كارت صنف'!$A317,صادر_وارد!$AJ$2:$AJ$500,0),8),"")</f>
        <v/>
      </c>
      <c r="J317" s="20" t="str">
        <f>IFERROR(INDEX(صادر_وارد!$A$2:$I$1999,MATCH('كارت صنف'!$A317,صادر_وارد!$AJ$2:$AJ$500,0),9),"")</f>
        <v/>
      </c>
    </row>
    <row r="318" spans="1:10" ht="19.5" thickTop="1" thickBot="1">
      <c r="A318" s="11">
        <v>312</v>
      </c>
      <c r="B318" s="20" t="str">
        <f>IFERROR(INDEX(صادر_وارد!$A$2:$I$1999,MATCH('كارت صنف'!$A318,صادر_وارد!$AJ$2:$AJ$500,0),1),"")</f>
        <v/>
      </c>
      <c r="C318" s="21" t="str">
        <f>IFERROR(INDEX(صادر_وارد!$A$2:$I$1999,MATCH('كارت صنف'!$A318,صادر_وارد!$AJ$2:$AJ$500,0),2),"")</f>
        <v/>
      </c>
      <c r="D318" s="22" t="str">
        <f>IFERROR(INDEX(صادر_وارد!$A$2:$I$1999,MATCH('كارت صنف'!$A318,صادر_وارد!$AJ$2:$AJ$500,0),3),"")</f>
        <v/>
      </c>
      <c r="E318" s="22" t="str">
        <f>IFERROR(INDEX(صادر_وارد!$A$2:$I$1999,MATCH('كارت صنف'!$A318,صادر_وارد!$AJ$2:$AJ$500,0),4),"")</f>
        <v/>
      </c>
      <c r="F318" s="23" t="str">
        <f>IFERROR(INDEX(صادر_وارد!$A$2:$I$1999,MATCH('كارت صنف'!$A318,صادر_وارد!$AJ$2:$AJ$500,0),5),"")</f>
        <v/>
      </c>
      <c r="G318" s="20" t="str">
        <f>IFERROR(INDEX(صادر_وارد!$A$2:$I$1999,MATCH('كارت صنف'!$A318,صادر_وارد!$AJ$2:$AJ$500,0),6),"")</f>
        <v/>
      </c>
      <c r="H318" s="20" t="str">
        <f>IFERROR(INDEX(صادر_وارد!$A$2:$I$1999,MATCH('كارت صنف'!$A318,صادر_وارد!$AJ$2:$AJ$500,0),7),"")</f>
        <v/>
      </c>
      <c r="I318" s="20" t="str">
        <f>IFERROR(INDEX(صادر_وارد!$A$2:$I$1999,MATCH('كارت صنف'!$A318,صادر_وارد!$AJ$2:$AJ$500,0),8),"")</f>
        <v/>
      </c>
      <c r="J318" s="20" t="str">
        <f>IFERROR(INDEX(صادر_وارد!$A$2:$I$1999,MATCH('كارت صنف'!$A318,صادر_وارد!$AJ$2:$AJ$500,0),9),"")</f>
        <v/>
      </c>
    </row>
    <row r="319" spans="1:10" ht="19.5" thickTop="1" thickBot="1">
      <c r="A319" s="11">
        <v>313</v>
      </c>
      <c r="B319" s="20" t="str">
        <f>IFERROR(INDEX(صادر_وارد!$A$2:$I$1999,MATCH('كارت صنف'!$A319,صادر_وارد!$AJ$2:$AJ$500,0),1),"")</f>
        <v/>
      </c>
      <c r="C319" s="21" t="str">
        <f>IFERROR(INDEX(صادر_وارد!$A$2:$I$1999,MATCH('كارت صنف'!$A319,صادر_وارد!$AJ$2:$AJ$500,0),2),"")</f>
        <v/>
      </c>
      <c r="D319" s="22" t="str">
        <f>IFERROR(INDEX(صادر_وارد!$A$2:$I$1999,MATCH('كارت صنف'!$A319,صادر_وارد!$AJ$2:$AJ$500,0),3),"")</f>
        <v/>
      </c>
      <c r="E319" s="22" t="str">
        <f>IFERROR(INDEX(صادر_وارد!$A$2:$I$1999,MATCH('كارت صنف'!$A319,صادر_وارد!$AJ$2:$AJ$500,0),4),"")</f>
        <v/>
      </c>
      <c r="F319" s="23" t="str">
        <f>IFERROR(INDEX(صادر_وارد!$A$2:$I$1999,MATCH('كارت صنف'!$A319,صادر_وارد!$AJ$2:$AJ$500,0),5),"")</f>
        <v/>
      </c>
      <c r="G319" s="20" t="str">
        <f>IFERROR(INDEX(صادر_وارد!$A$2:$I$1999,MATCH('كارت صنف'!$A319,صادر_وارد!$AJ$2:$AJ$500,0),6),"")</f>
        <v/>
      </c>
      <c r="H319" s="20" t="str">
        <f>IFERROR(INDEX(صادر_وارد!$A$2:$I$1999,MATCH('كارت صنف'!$A319,صادر_وارد!$AJ$2:$AJ$500,0),7),"")</f>
        <v/>
      </c>
      <c r="I319" s="20" t="str">
        <f>IFERROR(INDEX(صادر_وارد!$A$2:$I$1999,MATCH('كارت صنف'!$A319,صادر_وارد!$AJ$2:$AJ$500,0),8),"")</f>
        <v/>
      </c>
      <c r="J319" s="20" t="str">
        <f>IFERROR(INDEX(صادر_وارد!$A$2:$I$1999,MATCH('كارت صنف'!$A319,صادر_وارد!$AJ$2:$AJ$500,0),9),"")</f>
        <v/>
      </c>
    </row>
    <row r="320" spans="1:10" ht="19.5" thickTop="1" thickBot="1">
      <c r="A320" s="11">
        <v>314</v>
      </c>
      <c r="B320" s="20" t="str">
        <f>IFERROR(INDEX(صادر_وارد!$A$2:$I$1999,MATCH('كارت صنف'!$A320,صادر_وارد!$AJ$2:$AJ$500,0),1),"")</f>
        <v/>
      </c>
      <c r="C320" s="21" t="str">
        <f>IFERROR(INDEX(صادر_وارد!$A$2:$I$1999,MATCH('كارت صنف'!$A320,صادر_وارد!$AJ$2:$AJ$500,0),2),"")</f>
        <v/>
      </c>
      <c r="D320" s="22" t="str">
        <f>IFERROR(INDEX(صادر_وارد!$A$2:$I$1999,MATCH('كارت صنف'!$A320,صادر_وارد!$AJ$2:$AJ$500,0),3),"")</f>
        <v/>
      </c>
      <c r="E320" s="22" t="str">
        <f>IFERROR(INDEX(صادر_وارد!$A$2:$I$1999,MATCH('كارت صنف'!$A320,صادر_وارد!$AJ$2:$AJ$500,0),4),"")</f>
        <v/>
      </c>
      <c r="F320" s="23" t="str">
        <f>IFERROR(INDEX(صادر_وارد!$A$2:$I$1999,MATCH('كارت صنف'!$A320,صادر_وارد!$AJ$2:$AJ$500,0),5),"")</f>
        <v/>
      </c>
      <c r="G320" s="20" t="str">
        <f>IFERROR(INDEX(صادر_وارد!$A$2:$I$1999,MATCH('كارت صنف'!$A320,صادر_وارد!$AJ$2:$AJ$500,0),6),"")</f>
        <v/>
      </c>
      <c r="H320" s="20" t="str">
        <f>IFERROR(INDEX(صادر_وارد!$A$2:$I$1999,MATCH('كارت صنف'!$A320,صادر_وارد!$AJ$2:$AJ$500,0),7),"")</f>
        <v/>
      </c>
      <c r="I320" s="20" t="str">
        <f>IFERROR(INDEX(صادر_وارد!$A$2:$I$1999,MATCH('كارت صنف'!$A320,صادر_وارد!$AJ$2:$AJ$500,0),8),"")</f>
        <v/>
      </c>
      <c r="J320" s="20" t="str">
        <f>IFERROR(INDEX(صادر_وارد!$A$2:$I$1999,MATCH('كارت صنف'!$A320,صادر_وارد!$AJ$2:$AJ$500,0),9),"")</f>
        <v/>
      </c>
    </row>
    <row r="321" spans="1:10" ht="19.5" thickTop="1" thickBot="1">
      <c r="A321" s="11">
        <v>315</v>
      </c>
      <c r="B321" s="20" t="str">
        <f>IFERROR(INDEX(صادر_وارد!$A$2:$I$1999,MATCH('كارت صنف'!$A321,صادر_وارد!$AJ$2:$AJ$500,0),1),"")</f>
        <v/>
      </c>
      <c r="C321" s="21" t="str">
        <f>IFERROR(INDEX(صادر_وارد!$A$2:$I$1999,MATCH('كارت صنف'!$A321,صادر_وارد!$AJ$2:$AJ$500,0),2),"")</f>
        <v/>
      </c>
      <c r="D321" s="22" t="str">
        <f>IFERROR(INDEX(صادر_وارد!$A$2:$I$1999,MATCH('كارت صنف'!$A321,صادر_وارد!$AJ$2:$AJ$500,0),3),"")</f>
        <v/>
      </c>
      <c r="E321" s="22" t="str">
        <f>IFERROR(INDEX(صادر_وارد!$A$2:$I$1999,MATCH('كارت صنف'!$A321,صادر_وارد!$AJ$2:$AJ$500,0),4),"")</f>
        <v/>
      </c>
      <c r="F321" s="23" t="str">
        <f>IFERROR(INDEX(صادر_وارد!$A$2:$I$1999,MATCH('كارت صنف'!$A321,صادر_وارد!$AJ$2:$AJ$500,0),5),"")</f>
        <v/>
      </c>
      <c r="G321" s="20" t="str">
        <f>IFERROR(INDEX(صادر_وارد!$A$2:$I$1999,MATCH('كارت صنف'!$A321,صادر_وارد!$AJ$2:$AJ$500,0),6),"")</f>
        <v/>
      </c>
      <c r="H321" s="20" t="str">
        <f>IFERROR(INDEX(صادر_وارد!$A$2:$I$1999,MATCH('كارت صنف'!$A321,صادر_وارد!$AJ$2:$AJ$500,0),7),"")</f>
        <v/>
      </c>
      <c r="I321" s="20" t="str">
        <f>IFERROR(INDEX(صادر_وارد!$A$2:$I$1999,MATCH('كارت صنف'!$A321,صادر_وارد!$AJ$2:$AJ$500,0),8),"")</f>
        <v/>
      </c>
      <c r="J321" s="20" t="str">
        <f>IFERROR(INDEX(صادر_وارد!$A$2:$I$1999,MATCH('كارت صنف'!$A321,صادر_وارد!$AJ$2:$AJ$500,0),9),"")</f>
        <v/>
      </c>
    </row>
    <row r="322" spans="1:10" ht="19.5" thickTop="1" thickBot="1">
      <c r="A322" s="11">
        <v>316</v>
      </c>
      <c r="B322" s="20" t="str">
        <f>IFERROR(INDEX(صادر_وارد!$A$2:$I$1999,MATCH('كارت صنف'!$A322,صادر_وارد!$AJ$2:$AJ$500,0),1),"")</f>
        <v/>
      </c>
      <c r="C322" s="21" t="str">
        <f>IFERROR(INDEX(صادر_وارد!$A$2:$I$1999,MATCH('كارت صنف'!$A322,صادر_وارد!$AJ$2:$AJ$500,0),2),"")</f>
        <v/>
      </c>
      <c r="D322" s="22" t="str">
        <f>IFERROR(INDEX(صادر_وارد!$A$2:$I$1999,MATCH('كارت صنف'!$A322,صادر_وارد!$AJ$2:$AJ$500,0),3),"")</f>
        <v/>
      </c>
      <c r="E322" s="22" t="str">
        <f>IFERROR(INDEX(صادر_وارد!$A$2:$I$1999,MATCH('كارت صنف'!$A322,صادر_وارد!$AJ$2:$AJ$500,0),4),"")</f>
        <v/>
      </c>
      <c r="F322" s="23" t="str">
        <f>IFERROR(INDEX(صادر_وارد!$A$2:$I$1999,MATCH('كارت صنف'!$A322,صادر_وارد!$AJ$2:$AJ$500,0),5),"")</f>
        <v/>
      </c>
      <c r="G322" s="20" t="str">
        <f>IFERROR(INDEX(صادر_وارد!$A$2:$I$1999,MATCH('كارت صنف'!$A322,صادر_وارد!$AJ$2:$AJ$500,0),6),"")</f>
        <v/>
      </c>
      <c r="H322" s="20" t="str">
        <f>IFERROR(INDEX(صادر_وارد!$A$2:$I$1999,MATCH('كارت صنف'!$A322,صادر_وارد!$AJ$2:$AJ$500,0),7),"")</f>
        <v/>
      </c>
      <c r="I322" s="20" t="str">
        <f>IFERROR(INDEX(صادر_وارد!$A$2:$I$1999,MATCH('كارت صنف'!$A322,صادر_وارد!$AJ$2:$AJ$500,0),8),"")</f>
        <v/>
      </c>
      <c r="J322" s="20" t="str">
        <f>IFERROR(INDEX(صادر_وارد!$A$2:$I$1999,MATCH('كارت صنف'!$A322,صادر_وارد!$AJ$2:$AJ$500,0),9),"")</f>
        <v/>
      </c>
    </row>
    <row r="323" spans="1:10" ht="19.5" thickTop="1" thickBot="1">
      <c r="A323" s="11">
        <v>317</v>
      </c>
      <c r="B323" s="20" t="str">
        <f>IFERROR(INDEX(صادر_وارد!$A$2:$I$1999,MATCH('كارت صنف'!$A323,صادر_وارد!$AJ$2:$AJ$500,0),1),"")</f>
        <v/>
      </c>
      <c r="C323" s="21" t="str">
        <f>IFERROR(INDEX(صادر_وارد!$A$2:$I$1999,MATCH('كارت صنف'!$A323,صادر_وارد!$AJ$2:$AJ$500,0),2),"")</f>
        <v/>
      </c>
      <c r="D323" s="22" t="str">
        <f>IFERROR(INDEX(صادر_وارد!$A$2:$I$1999,MATCH('كارت صنف'!$A323,صادر_وارد!$AJ$2:$AJ$500,0),3),"")</f>
        <v/>
      </c>
      <c r="E323" s="22" t="str">
        <f>IFERROR(INDEX(صادر_وارد!$A$2:$I$1999,MATCH('كارت صنف'!$A323,صادر_وارد!$AJ$2:$AJ$500,0),4),"")</f>
        <v/>
      </c>
      <c r="F323" s="23" t="str">
        <f>IFERROR(INDEX(صادر_وارد!$A$2:$I$1999,MATCH('كارت صنف'!$A323,صادر_وارد!$AJ$2:$AJ$500,0),5),"")</f>
        <v/>
      </c>
      <c r="G323" s="20" t="str">
        <f>IFERROR(INDEX(صادر_وارد!$A$2:$I$1999,MATCH('كارت صنف'!$A323,صادر_وارد!$AJ$2:$AJ$500,0),6),"")</f>
        <v/>
      </c>
      <c r="H323" s="20" t="str">
        <f>IFERROR(INDEX(صادر_وارد!$A$2:$I$1999,MATCH('كارت صنف'!$A323,صادر_وارد!$AJ$2:$AJ$500,0),7),"")</f>
        <v/>
      </c>
      <c r="I323" s="20" t="str">
        <f>IFERROR(INDEX(صادر_وارد!$A$2:$I$1999,MATCH('كارت صنف'!$A323,صادر_وارد!$AJ$2:$AJ$500,0),8),"")</f>
        <v/>
      </c>
      <c r="J323" s="20" t="str">
        <f>IFERROR(INDEX(صادر_وارد!$A$2:$I$1999,MATCH('كارت صنف'!$A323,صادر_وارد!$AJ$2:$AJ$500,0),9),"")</f>
        <v/>
      </c>
    </row>
    <row r="324" spans="1:10" ht="19.5" thickTop="1" thickBot="1">
      <c r="A324" s="11">
        <v>318</v>
      </c>
      <c r="B324" s="20" t="str">
        <f>IFERROR(INDEX(صادر_وارد!$A$2:$I$1999,MATCH('كارت صنف'!$A324,صادر_وارد!$AJ$2:$AJ$500,0),1),"")</f>
        <v/>
      </c>
      <c r="C324" s="21" t="str">
        <f>IFERROR(INDEX(صادر_وارد!$A$2:$I$1999,MATCH('كارت صنف'!$A324,صادر_وارد!$AJ$2:$AJ$500,0),2),"")</f>
        <v/>
      </c>
      <c r="D324" s="22" t="str">
        <f>IFERROR(INDEX(صادر_وارد!$A$2:$I$1999,MATCH('كارت صنف'!$A324,صادر_وارد!$AJ$2:$AJ$500,0),3),"")</f>
        <v/>
      </c>
      <c r="E324" s="22" t="str">
        <f>IFERROR(INDEX(صادر_وارد!$A$2:$I$1999,MATCH('كارت صنف'!$A324,صادر_وارد!$AJ$2:$AJ$500,0),4),"")</f>
        <v/>
      </c>
      <c r="F324" s="23" t="str">
        <f>IFERROR(INDEX(صادر_وارد!$A$2:$I$1999,MATCH('كارت صنف'!$A324,صادر_وارد!$AJ$2:$AJ$500,0),5),"")</f>
        <v/>
      </c>
      <c r="G324" s="20" t="str">
        <f>IFERROR(INDEX(صادر_وارد!$A$2:$I$1999,MATCH('كارت صنف'!$A324,صادر_وارد!$AJ$2:$AJ$500,0),6),"")</f>
        <v/>
      </c>
      <c r="H324" s="20" t="str">
        <f>IFERROR(INDEX(صادر_وارد!$A$2:$I$1999,MATCH('كارت صنف'!$A324,صادر_وارد!$AJ$2:$AJ$500,0),7),"")</f>
        <v/>
      </c>
      <c r="I324" s="20" t="str">
        <f>IFERROR(INDEX(صادر_وارد!$A$2:$I$1999,MATCH('كارت صنف'!$A324,صادر_وارد!$AJ$2:$AJ$500,0),8),"")</f>
        <v/>
      </c>
      <c r="J324" s="20" t="str">
        <f>IFERROR(INDEX(صادر_وارد!$A$2:$I$1999,MATCH('كارت صنف'!$A324,صادر_وارد!$AJ$2:$AJ$500,0),9),"")</f>
        <v/>
      </c>
    </row>
    <row r="325" spans="1:10" ht="19.5" thickTop="1" thickBot="1">
      <c r="A325" s="11">
        <v>319</v>
      </c>
      <c r="B325" s="20" t="str">
        <f>IFERROR(INDEX(صادر_وارد!$A$2:$I$1999,MATCH('كارت صنف'!$A325,صادر_وارد!$AJ$2:$AJ$500,0),1),"")</f>
        <v/>
      </c>
      <c r="C325" s="21" t="str">
        <f>IFERROR(INDEX(صادر_وارد!$A$2:$I$1999,MATCH('كارت صنف'!$A325,صادر_وارد!$AJ$2:$AJ$500,0),2),"")</f>
        <v/>
      </c>
      <c r="D325" s="22" t="str">
        <f>IFERROR(INDEX(صادر_وارد!$A$2:$I$1999,MATCH('كارت صنف'!$A325,صادر_وارد!$AJ$2:$AJ$500,0),3),"")</f>
        <v/>
      </c>
      <c r="E325" s="22" t="str">
        <f>IFERROR(INDEX(صادر_وارد!$A$2:$I$1999,MATCH('كارت صنف'!$A325,صادر_وارد!$AJ$2:$AJ$500,0),4),"")</f>
        <v/>
      </c>
      <c r="F325" s="23" t="str">
        <f>IFERROR(INDEX(صادر_وارد!$A$2:$I$1999,MATCH('كارت صنف'!$A325,صادر_وارد!$AJ$2:$AJ$500,0),5),"")</f>
        <v/>
      </c>
      <c r="G325" s="20" t="str">
        <f>IFERROR(INDEX(صادر_وارد!$A$2:$I$1999,MATCH('كارت صنف'!$A325,صادر_وارد!$AJ$2:$AJ$500,0),6),"")</f>
        <v/>
      </c>
      <c r="H325" s="20" t="str">
        <f>IFERROR(INDEX(صادر_وارد!$A$2:$I$1999,MATCH('كارت صنف'!$A325,صادر_وارد!$AJ$2:$AJ$500,0),7),"")</f>
        <v/>
      </c>
      <c r="I325" s="20" t="str">
        <f>IFERROR(INDEX(صادر_وارد!$A$2:$I$1999,MATCH('كارت صنف'!$A325,صادر_وارد!$AJ$2:$AJ$500,0),8),"")</f>
        <v/>
      </c>
      <c r="J325" s="20" t="str">
        <f>IFERROR(INDEX(صادر_وارد!$A$2:$I$1999,MATCH('كارت صنف'!$A325,صادر_وارد!$AJ$2:$AJ$500,0),9),"")</f>
        <v/>
      </c>
    </row>
    <row r="326" spans="1:10" ht="19.5" thickTop="1" thickBot="1">
      <c r="A326" s="11">
        <v>320</v>
      </c>
      <c r="B326" s="20" t="str">
        <f>IFERROR(INDEX(صادر_وارد!$A$2:$I$1999,MATCH('كارت صنف'!$A326,صادر_وارد!$AJ$2:$AJ$500,0),1),"")</f>
        <v/>
      </c>
      <c r="C326" s="21" t="str">
        <f>IFERROR(INDEX(صادر_وارد!$A$2:$I$1999,MATCH('كارت صنف'!$A326,صادر_وارد!$AJ$2:$AJ$500,0),2),"")</f>
        <v/>
      </c>
      <c r="D326" s="22" t="str">
        <f>IFERROR(INDEX(صادر_وارد!$A$2:$I$1999,MATCH('كارت صنف'!$A326,صادر_وارد!$AJ$2:$AJ$500,0),3),"")</f>
        <v/>
      </c>
      <c r="E326" s="22" t="str">
        <f>IFERROR(INDEX(صادر_وارد!$A$2:$I$1999,MATCH('كارت صنف'!$A326,صادر_وارد!$AJ$2:$AJ$500,0),4),"")</f>
        <v/>
      </c>
      <c r="F326" s="23" t="str">
        <f>IFERROR(INDEX(صادر_وارد!$A$2:$I$1999,MATCH('كارت صنف'!$A326,صادر_وارد!$AJ$2:$AJ$500,0),5),"")</f>
        <v/>
      </c>
      <c r="G326" s="20" t="str">
        <f>IFERROR(INDEX(صادر_وارد!$A$2:$I$1999,MATCH('كارت صنف'!$A326,صادر_وارد!$AJ$2:$AJ$500,0),6),"")</f>
        <v/>
      </c>
      <c r="H326" s="20" t="str">
        <f>IFERROR(INDEX(صادر_وارد!$A$2:$I$1999,MATCH('كارت صنف'!$A326,صادر_وارد!$AJ$2:$AJ$500,0),7),"")</f>
        <v/>
      </c>
      <c r="I326" s="20" t="str">
        <f>IFERROR(INDEX(صادر_وارد!$A$2:$I$1999,MATCH('كارت صنف'!$A326,صادر_وارد!$AJ$2:$AJ$500,0),8),"")</f>
        <v/>
      </c>
      <c r="J326" s="20" t="str">
        <f>IFERROR(INDEX(صادر_وارد!$A$2:$I$1999,MATCH('كارت صنف'!$A326,صادر_وارد!$AJ$2:$AJ$500,0),9),"")</f>
        <v/>
      </c>
    </row>
    <row r="327" spans="1:10" ht="19.5" thickTop="1" thickBot="1">
      <c r="A327" s="11">
        <v>321</v>
      </c>
      <c r="B327" s="20" t="str">
        <f>IFERROR(INDEX(صادر_وارد!$A$2:$I$1999,MATCH('كارت صنف'!$A327,صادر_وارد!$AJ$2:$AJ$500,0),1),"")</f>
        <v/>
      </c>
      <c r="C327" s="21" t="str">
        <f>IFERROR(INDEX(صادر_وارد!$A$2:$I$1999,MATCH('كارت صنف'!$A327,صادر_وارد!$AJ$2:$AJ$500,0),2),"")</f>
        <v/>
      </c>
      <c r="D327" s="22" t="str">
        <f>IFERROR(INDEX(صادر_وارد!$A$2:$I$1999,MATCH('كارت صنف'!$A327,صادر_وارد!$AJ$2:$AJ$500,0),3),"")</f>
        <v/>
      </c>
      <c r="E327" s="22" t="str">
        <f>IFERROR(INDEX(صادر_وارد!$A$2:$I$1999,MATCH('كارت صنف'!$A327,صادر_وارد!$AJ$2:$AJ$500,0),4),"")</f>
        <v/>
      </c>
      <c r="F327" s="23" t="str">
        <f>IFERROR(INDEX(صادر_وارد!$A$2:$I$1999,MATCH('كارت صنف'!$A327,صادر_وارد!$AJ$2:$AJ$500,0),5),"")</f>
        <v/>
      </c>
      <c r="G327" s="20" t="str">
        <f>IFERROR(INDEX(صادر_وارد!$A$2:$I$1999,MATCH('كارت صنف'!$A327,صادر_وارد!$AJ$2:$AJ$500,0),6),"")</f>
        <v/>
      </c>
      <c r="H327" s="20" t="str">
        <f>IFERROR(INDEX(صادر_وارد!$A$2:$I$1999,MATCH('كارت صنف'!$A327,صادر_وارد!$AJ$2:$AJ$500,0),7),"")</f>
        <v/>
      </c>
      <c r="I327" s="20" t="str">
        <f>IFERROR(INDEX(صادر_وارد!$A$2:$I$1999,MATCH('كارت صنف'!$A327,صادر_وارد!$AJ$2:$AJ$500,0),8),"")</f>
        <v/>
      </c>
      <c r="J327" s="20" t="str">
        <f>IFERROR(INDEX(صادر_وارد!$A$2:$I$1999,MATCH('كارت صنف'!$A327,صادر_وارد!$AJ$2:$AJ$500,0),9),"")</f>
        <v/>
      </c>
    </row>
    <row r="328" spans="1:10" ht="19.5" thickTop="1" thickBot="1">
      <c r="A328" s="11">
        <v>322</v>
      </c>
      <c r="B328" s="20" t="str">
        <f>IFERROR(INDEX(صادر_وارد!$A$2:$I$1999,MATCH('كارت صنف'!$A328,صادر_وارد!$AJ$2:$AJ$500,0),1),"")</f>
        <v/>
      </c>
      <c r="C328" s="21" t="str">
        <f>IFERROR(INDEX(صادر_وارد!$A$2:$I$1999,MATCH('كارت صنف'!$A328,صادر_وارد!$AJ$2:$AJ$500,0),2),"")</f>
        <v/>
      </c>
      <c r="D328" s="22" t="str">
        <f>IFERROR(INDEX(صادر_وارد!$A$2:$I$1999,MATCH('كارت صنف'!$A328,صادر_وارد!$AJ$2:$AJ$500,0),3),"")</f>
        <v/>
      </c>
      <c r="E328" s="22" t="str">
        <f>IFERROR(INDEX(صادر_وارد!$A$2:$I$1999,MATCH('كارت صنف'!$A328,صادر_وارد!$AJ$2:$AJ$500,0),4),"")</f>
        <v/>
      </c>
      <c r="F328" s="23" t="str">
        <f>IFERROR(INDEX(صادر_وارد!$A$2:$I$1999,MATCH('كارت صنف'!$A328,صادر_وارد!$AJ$2:$AJ$500,0),5),"")</f>
        <v/>
      </c>
      <c r="G328" s="20" t="str">
        <f>IFERROR(INDEX(صادر_وارد!$A$2:$I$1999,MATCH('كارت صنف'!$A328,صادر_وارد!$AJ$2:$AJ$500,0),6),"")</f>
        <v/>
      </c>
      <c r="H328" s="20" t="str">
        <f>IFERROR(INDEX(صادر_وارد!$A$2:$I$1999,MATCH('كارت صنف'!$A328,صادر_وارد!$AJ$2:$AJ$500,0),7),"")</f>
        <v/>
      </c>
      <c r="I328" s="20" t="str">
        <f>IFERROR(INDEX(صادر_وارد!$A$2:$I$1999,MATCH('كارت صنف'!$A328,صادر_وارد!$AJ$2:$AJ$500,0),8),"")</f>
        <v/>
      </c>
      <c r="J328" s="20" t="str">
        <f>IFERROR(INDEX(صادر_وارد!$A$2:$I$1999,MATCH('كارت صنف'!$A328,صادر_وارد!$AJ$2:$AJ$500,0),9),"")</f>
        <v/>
      </c>
    </row>
    <row r="329" spans="1:10" ht="19.5" thickTop="1" thickBot="1">
      <c r="A329" s="11">
        <v>323</v>
      </c>
      <c r="B329" s="20" t="str">
        <f>IFERROR(INDEX(صادر_وارد!$A$2:$I$1999,MATCH('كارت صنف'!$A329,صادر_وارد!$AJ$2:$AJ$500,0),1),"")</f>
        <v/>
      </c>
      <c r="C329" s="21" t="str">
        <f>IFERROR(INDEX(صادر_وارد!$A$2:$I$1999,MATCH('كارت صنف'!$A329,صادر_وارد!$AJ$2:$AJ$500,0),2),"")</f>
        <v/>
      </c>
      <c r="D329" s="22" t="str">
        <f>IFERROR(INDEX(صادر_وارد!$A$2:$I$1999,MATCH('كارت صنف'!$A329,صادر_وارد!$AJ$2:$AJ$500,0),3),"")</f>
        <v/>
      </c>
      <c r="E329" s="22" t="str">
        <f>IFERROR(INDEX(صادر_وارد!$A$2:$I$1999,MATCH('كارت صنف'!$A329,صادر_وارد!$AJ$2:$AJ$500,0),4),"")</f>
        <v/>
      </c>
      <c r="F329" s="23" t="str">
        <f>IFERROR(INDEX(صادر_وارد!$A$2:$I$1999,MATCH('كارت صنف'!$A329,صادر_وارد!$AJ$2:$AJ$500,0),5),"")</f>
        <v/>
      </c>
      <c r="G329" s="20" t="str">
        <f>IFERROR(INDEX(صادر_وارد!$A$2:$I$1999,MATCH('كارت صنف'!$A329,صادر_وارد!$AJ$2:$AJ$500,0),6),"")</f>
        <v/>
      </c>
      <c r="H329" s="20" t="str">
        <f>IFERROR(INDEX(صادر_وارد!$A$2:$I$1999,MATCH('كارت صنف'!$A329,صادر_وارد!$AJ$2:$AJ$500,0),7),"")</f>
        <v/>
      </c>
      <c r="I329" s="20" t="str">
        <f>IFERROR(INDEX(صادر_وارد!$A$2:$I$1999,MATCH('كارت صنف'!$A329,صادر_وارد!$AJ$2:$AJ$500,0),8),"")</f>
        <v/>
      </c>
      <c r="J329" s="20" t="str">
        <f>IFERROR(INDEX(صادر_وارد!$A$2:$I$1999,MATCH('كارت صنف'!$A329,صادر_وارد!$AJ$2:$AJ$500,0),9),"")</f>
        <v/>
      </c>
    </row>
    <row r="330" spans="1:10" ht="19.5" thickTop="1" thickBot="1">
      <c r="A330" s="11">
        <v>324</v>
      </c>
      <c r="B330" s="20" t="str">
        <f>IFERROR(INDEX(صادر_وارد!$A$2:$I$1999,MATCH('كارت صنف'!$A330,صادر_وارد!$AJ$2:$AJ$500,0),1),"")</f>
        <v/>
      </c>
      <c r="C330" s="21" t="str">
        <f>IFERROR(INDEX(صادر_وارد!$A$2:$I$1999,MATCH('كارت صنف'!$A330,صادر_وارد!$AJ$2:$AJ$500,0),2),"")</f>
        <v/>
      </c>
      <c r="D330" s="22" t="str">
        <f>IFERROR(INDEX(صادر_وارد!$A$2:$I$1999,MATCH('كارت صنف'!$A330,صادر_وارد!$AJ$2:$AJ$500,0),3),"")</f>
        <v/>
      </c>
      <c r="E330" s="22" t="str">
        <f>IFERROR(INDEX(صادر_وارد!$A$2:$I$1999,MATCH('كارت صنف'!$A330,صادر_وارد!$AJ$2:$AJ$500,0),4),"")</f>
        <v/>
      </c>
      <c r="F330" s="23" t="str">
        <f>IFERROR(INDEX(صادر_وارد!$A$2:$I$1999,MATCH('كارت صنف'!$A330,صادر_وارد!$AJ$2:$AJ$500,0),5),"")</f>
        <v/>
      </c>
      <c r="G330" s="20" t="str">
        <f>IFERROR(INDEX(صادر_وارد!$A$2:$I$1999,MATCH('كارت صنف'!$A330,صادر_وارد!$AJ$2:$AJ$500,0),6),"")</f>
        <v/>
      </c>
      <c r="H330" s="20" t="str">
        <f>IFERROR(INDEX(صادر_وارد!$A$2:$I$1999,MATCH('كارت صنف'!$A330,صادر_وارد!$AJ$2:$AJ$500,0),7),"")</f>
        <v/>
      </c>
      <c r="I330" s="20" t="str">
        <f>IFERROR(INDEX(صادر_وارد!$A$2:$I$1999,MATCH('كارت صنف'!$A330,صادر_وارد!$AJ$2:$AJ$500,0),8),"")</f>
        <v/>
      </c>
      <c r="J330" s="20" t="str">
        <f>IFERROR(INDEX(صادر_وارد!$A$2:$I$1999,MATCH('كارت صنف'!$A330,صادر_وارد!$AJ$2:$AJ$500,0),9),"")</f>
        <v/>
      </c>
    </row>
    <row r="331" spans="1:10" ht="19.5" thickTop="1" thickBot="1">
      <c r="A331" s="11">
        <v>325</v>
      </c>
      <c r="B331" s="20" t="str">
        <f>IFERROR(INDEX(صادر_وارد!$A$2:$I$1999,MATCH('كارت صنف'!$A331,صادر_وارد!$AJ$2:$AJ$500,0),1),"")</f>
        <v/>
      </c>
      <c r="C331" s="21" t="str">
        <f>IFERROR(INDEX(صادر_وارد!$A$2:$I$1999,MATCH('كارت صنف'!$A331,صادر_وارد!$AJ$2:$AJ$500,0),2),"")</f>
        <v/>
      </c>
      <c r="D331" s="22" t="str">
        <f>IFERROR(INDEX(صادر_وارد!$A$2:$I$1999,MATCH('كارت صنف'!$A331,صادر_وارد!$AJ$2:$AJ$500,0),3),"")</f>
        <v/>
      </c>
      <c r="E331" s="22" t="str">
        <f>IFERROR(INDEX(صادر_وارد!$A$2:$I$1999,MATCH('كارت صنف'!$A331,صادر_وارد!$AJ$2:$AJ$500,0),4),"")</f>
        <v/>
      </c>
      <c r="F331" s="23" t="str">
        <f>IFERROR(INDEX(صادر_وارد!$A$2:$I$1999,MATCH('كارت صنف'!$A331,صادر_وارد!$AJ$2:$AJ$500,0),5),"")</f>
        <v/>
      </c>
      <c r="G331" s="20" t="str">
        <f>IFERROR(INDEX(صادر_وارد!$A$2:$I$1999,MATCH('كارت صنف'!$A331,صادر_وارد!$AJ$2:$AJ$500,0),6),"")</f>
        <v/>
      </c>
      <c r="H331" s="20" t="str">
        <f>IFERROR(INDEX(صادر_وارد!$A$2:$I$1999,MATCH('كارت صنف'!$A331,صادر_وارد!$AJ$2:$AJ$500,0),7),"")</f>
        <v/>
      </c>
      <c r="I331" s="20" t="str">
        <f>IFERROR(INDEX(صادر_وارد!$A$2:$I$1999,MATCH('كارت صنف'!$A331,صادر_وارد!$AJ$2:$AJ$500,0),8),"")</f>
        <v/>
      </c>
      <c r="J331" s="20" t="str">
        <f>IFERROR(INDEX(صادر_وارد!$A$2:$I$1999,MATCH('كارت صنف'!$A331,صادر_وارد!$AJ$2:$AJ$500,0),9),"")</f>
        <v/>
      </c>
    </row>
    <row r="332" spans="1:10" ht="19.5" thickTop="1" thickBot="1">
      <c r="A332" s="11">
        <v>326</v>
      </c>
      <c r="B332" s="20" t="str">
        <f>IFERROR(INDEX(صادر_وارد!$A$2:$I$1999,MATCH('كارت صنف'!$A332,صادر_وارد!$AJ$2:$AJ$500,0),1),"")</f>
        <v/>
      </c>
      <c r="C332" s="21" t="str">
        <f>IFERROR(INDEX(صادر_وارد!$A$2:$I$1999,MATCH('كارت صنف'!$A332,صادر_وارد!$AJ$2:$AJ$500,0),2),"")</f>
        <v/>
      </c>
      <c r="D332" s="22" t="str">
        <f>IFERROR(INDEX(صادر_وارد!$A$2:$I$1999,MATCH('كارت صنف'!$A332,صادر_وارد!$AJ$2:$AJ$500,0),3),"")</f>
        <v/>
      </c>
      <c r="E332" s="22" t="str">
        <f>IFERROR(INDEX(صادر_وارد!$A$2:$I$1999,MATCH('كارت صنف'!$A332,صادر_وارد!$AJ$2:$AJ$500,0),4),"")</f>
        <v/>
      </c>
      <c r="F332" s="23" t="str">
        <f>IFERROR(INDEX(صادر_وارد!$A$2:$I$1999,MATCH('كارت صنف'!$A332,صادر_وارد!$AJ$2:$AJ$500,0),5),"")</f>
        <v/>
      </c>
      <c r="G332" s="20" t="str">
        <f>IFERROR(INDEX(صادر_وارد!$A$2:$I$1999,MATCH('كارت صنف'!$A332,صادر_وارد!$AJ$2:$AJ$500,0),6),"")</f>
        <v/>
      </c>
      <c r="H332" s="20" t="str">
        <f>IFERROR(INDEX(صادر_وارد!$A$2:$I$1999,MATCH('كارت صنف'!$A332,صادر_وارد!$AJ$2:$AJ$500,0),7),"")</f>
        <v/>
      </c>
      <c r="I332" s="20" t="str">
        <f>IFERROR(INDEX(صادر_وارد!$A$2:$I$1999,MATCH('كارت صنف'!$A332,صادر_وارد!$AJ$2:$AJ$500,0),8),"")</f>
        <v/>
      </c>
      <c r="J332" s="20" t="str">
        <f>IFERROR(INDEX(صادر_وارد!$A$2:$I$1999,MATCH('كارت صنف'!$A332,صادر_وارد!$AJ$2:$AJ$500,0),9),"")</f>
        <v/>
      </c>
    </row>
    <row r="333" spans="1:10" ht="19.5" thickTop="1" thickBot="1">
      <c r="A333" s="11">
        <v>327</v>
      </c>
      <c r="B333" s="20" t="str">
        <f>IFERROR(INDEX(صادر_وارد!$A$2:$I$1999,MATCH('كارت صنف'!$A333,صادر_وارد!$AJ$2:$AJ$500,0),1),"")</f>
        <v/>
      </c>
      <c r="C333" s="21" t="str">
        <f>IFERROR(INDEX(صادر_وارد!$A$2:$I$1999,MATCH('كارت صنف'!$A333,صادر_وارد!$AJ$2:$AJ$500,0),2),"")</f>
        <v/>
      </c>
      <c r="D333" s="22" t="str">
        <f>IFERROR(INDEX(صادر_وارد!$A$2:$I$1999,MATCH('كارت صنف'!$A333,صادر_وارد!$AJ$2:$AJ$500,0),3),"")</f>
        <v/>
      </c>
      <c r="E333" s="22" t="str">
        <f>IFERROR(INDEX(صادر_وارد!$A$2:$I$1999,MATCH('كارت صنف'!$A333,صادر_وارد!$AJ$2:$AJ$500,0),4),"")</f>
        <v/>
      </c>
      <c r="F333" s="23" t="str">
        <f>IFERROR(INDEX(صادر_وارد!$A$2:$I$1999,MATCH('كارت صنف'!$A333,صادر_وارد!$AJ$2:$AJ$500,0),5),"")</f>
        <v/>
      </c>
      <c r="G333" s="20" t="str">
        <f>IFERROR(INDEX(صادر_وارد!$A$2:$I$1999,MATCH('كارت صنف'!$A333,صادر_وارد!$AJ$2:$AJ$500,0),6),"")</f>
        <v/>
      </c>
      <c r="H333" s="20" t="str">
        <f>IFERROR(INDEX(صادر_وارد!$A$2:$I$1999,MATCH('كارت صنف'!$A333,صادر_وارد!$AJ$2:$AJ$500,0),7),"")</f>
        <v/>
      </c>
      <c r="I333" s="20" t="str">
        <f>IFERROR(INDEX(صادر_وارد!$A$2:$I$1999,MATCH('كارت صنف'!$A333,صادر_وارد!$AJ$2:$AJ$500,0),8),"")</f>
        <v/>
      </c>
      <c r="J333" s="20" t="str">
        <f>IFERROR(INDEX(صادر_وارد!$A$2:$I$1999,MATCH('كارت صنف'!$A333,صادر_وارد!$AJ$2:$AJ$500,0),9),"")</f>
        <v/>
      </c>
    </row>
    <row r="334" spans="1:10" ht="19.5" thickTop="1" thickBot="1">
      <c r="A334" s="11">
        <v>328</v>
      </c>
      <c r="B334" s="20" t="str">
        <f>IFERROR(INDEX(صادر_وارد!$A$2:$I$1999,MATCH('كارت صنف'!$A334,صادر_وارد!$AJ$2:$AJ$500,0),1),"")</f>
        <v/>
      </c>
      <c r="C334" s="21" t="str">
        <f>IFERROR(INDEX(صادر_وارد!$A$2:$I$1999,MATCH('كارت صنف'!$A334,صادر_وارد!$AJ$2:$AJ$500,0),2),"")</f>
        <v/>
      </c>
      <c r="D334" s="22" t="str">
        <f>IFERROR(INDEX(صادر_وارد!$A$2:$I$1999,MATCH('كارت صنف'!$A334,صادر_وارد!$AJ$2:$AJ$500,0),3),"")</f>
        <v/>
      </c>
      <c r="E334" s="22" t="str">
        <f>IFERROR(INDEX(صادر_وارد!$A$2:$I$1999,MATCH('كارت صنف'!$A334,صادر_وارد!$AJ$2:$AJ$500,0),4),"")</f>
        <v/>
      </c>
      <c r="F334" s="23" t="str">
        <f>IFERROR(INDEX(صادر_وارد!$A$2:$I$1999,MATCH('كارت صنف'!$A334,صادر_وارد!$AJ$2:$AJ$500,0),5),"")</f>
        <v/>
      </c>
      <c r="G334" s="20" t="str">
        <f>IFERROR(INDEX(صادر_وارد!$A$2:$I$1999,MATCH('كارت صنف'!$A334,صادر_وارد!$AJ$2:$AJ$500,0),6),"")</f>
        <v/>
      </c>
      <c r="H334" s="20" t="str">
        <f>IFERROR(INDEX(صادر_وارد!$A$2:$I$1999,MATCH('كارت صنف'!$A334,صادر_وارد!$AJ$2:$AJ$500,0),7),"")</f>
        <v/>
      </c>
      <c r="I334" s="20" t="str">
        <f>IFERROR(INDEX(صادر_وارد!$A$2:$I$1999,MATCH('كارت صنف'!$A334,صادر_وارد!$AJ$2:$AJ$500,0),8),"")</f>
        <v/>
      </c>
      <c r="J334" s="20" t="str">
        <f>IFERROR(INDEX(صادر_وارد!$A$2:$I$1999,MATCH('كارت صنف'!$A334,صادر_وارد!$AJ$2:$AJ$500,0),9),"")</f>
        <v/>
      </c>
    </row>
    <row r="335" spans="1:10" ht="19.5" thickTop="1" thickBot="1">
      <c r="A335" s="11">
        <v>329</v>
      </c>
      <c r="B335" s="20" t="str">
        <f>IFERROR(INDEX(صادر_وارد!$A$2:$I$1999,MATCH('كارت صنف'!$A335,صادر_وارد!$AJ$2:$AJ$500,0),1),"")</f>
        <v/>
      </c>
      <c r="C335" s="21" t="str">
        <f>IFERROR(INDEX(صادر_وارد!$A$2:$I$1999,MATCH('كارت صنف'!$A335,صادر_وارد!$AJ$2:$AJ$500,0),2),"")</f>
        <v/>
      </c>
      <c r="D335" s="22" t="str">
        <f>IFERROR(INDEX(صادر_وارد!$A$2:$I$1999,MATCH('كارت صنف'!$A335,صادر_وارد!$AJ$2:$AJ$500,0),3),"")</f>
        <v/>
      </c>
      <c r="E335" s="22" t="str">
        <f>IFERROR(INDEX(صادر_وارد!$A$2:$I$1999,MATCH('كارت صنف'!$A335,صادر_وارد!$AJ$2:$AJ$500,0),4),"")</f>
        <v/>
      </c>
      <c r="F335" s="23" t="str">
        <f>IFERROR(INDEX(صادر_وارد!$A$2:$I$1999,MATCH('كارت صنف'!$A335,صادر_وارد!$AJ$2:$AJ$500,0),5),"")</f>
        <v/>
      </c>
      <c r="G335" s="20" t="str">
        <f>IFERROR(INDEX(صادر_وارد!$A$2:$I$1999,MATCH('كارت صنف'!$A335,صادر_وارد!$AJ$2:$AJ$500,0),6),"")</f>
        <v/>
      </c>
      <c r="H335" s="20" t="str">
        <f>IFERROR(INDEX(صادر_وارد!$A$2:$I$1999,MATCH('كارت صنف'!$A335,صادر_وارد!$AJ$2:$AJ$500,0),7),"")</f>
        <v/>
      </c>
      <c r="I335" s="20" t="str">
        <f>IFERROR(INDEX(صادر_وارد!$A$2:$I$1999,MATCH('كارت صنف'!$A335,صادر_وارد!$AJ$2:$AJ$500,0),8),"")</f>
        <v/>
      </c>
      <c r="J335" s="20" t="str">
        <f>IFERROR(INDEX(صادر_وارد!$A$2:$I$1999,MATCH('كارت صنف'!$A335,صادر_وارد!$AJ$2:$AJ$500,0),9),"")</f>
        <v/>
      </c>
    </row>
    <row r="336" spans="1:10" ht="19.5" thickTop="1" thickBot="1">
      <c r="A336" s="11">
        <v>330</v>
      </c>
      <c r="B336" s="20" t="str">
        <f>IFERROR(INDEX(صادر_وارد!$A$2:$I$1999,MATCH('كارت صنف'!$A336,صادر_وارد!$AJ$2:$AJ$500,0),1),"")</f>
        <v/>
      </c>
      <c r="C336" s="21" t="str">
        <f>IFERROR(INDEX(صادر_وارد!$A$2:$I$1999,MATCH('كارت صنف'!$A336,صادر_وارد!$AJ$2:$AJ$500,0),2),"")</f>
        <v/>
      </c>
      <c r="D336" s="22" t="str">
        <f>IFERROR(INDEX(صادر_وارد!$A$2:$I$1999,MATCH('كارت صنف'!$A336,صادر_وارد!$AJ$2:$AJ$500,0),3),"")</f>
        <v/>
      </c>
      <c r="E336" s="22" t="str">
        <f>IFERROR(INDEX(صادر_وارد!$A$2:$I$1999,MATCH('كارت صنف'!$A336,صادر_وارد!$AJ$2:$AJ$500,0),4),"")</f>
        <v/>
      </c>
      <c r="F336" s="23" t="str">
        <f>IFERROR(INDEX(صادر_وارد!$A$2:$I$1999,MATCH('كارت صنف'!$A336,صادر_وارد!$AJ$2:$AJ$500,0),5),"")</f>
        <v/>
      </c>
      <c r="G336" s="20" t="str">
        <f>IFERROR(INDEX(صادر_وارد!$A$2:$I$1999,MATCH('كارت صنف'!$A336,صادر_وارد!$AJ$2:$AJ$500,0),6),"")</f>
        <v/>
      </c>
      <c r="H336" s="20" t="str">
        <f>IFERROR(INDEX(صادر_وارد!$A$2:$I$1999,MATCH('كارت صنف'!$A336,صادر_وارد!$AJ$2:$AJ$500,0),7),"")</f>
        <v/>
      </c>
      <c r="I336" s="20" t="str">
        <f>IFERROR(INDEX(صادر_وارد!$A$2:$I$1999,MATCH('كارت صنف'!$A336,صادر_وارد!$AJ$2:$AJ$500,0),8),"")</f>
        <v/>
      </c>
      <c r="J336" s="20" t="str">
        <f>IFERROR(INDEX(صادر_وارد!$A$2:$I$1999,MATCH('كارت صنف'!$A336,صادر_وارد!$AJ$2:$AJ$500,0),9),"")</f>
        <v/>
      </c>
    </row>
    <row r="337" spans="1:10" ht="19.5" thickTop="1" thickBot="1">
      <c r="A337" s="11">
        <v>331</v>
      </c>
      <c r="B337" s="20" t="str">
        <f>IFERROR(INDEX(صادر_وارد!$A$2:$I$1999,MATCH('كارت صنف'!$A337,صادر_وارد!$AJ$2:$AJ$500,0),1),"")</f>
        <v/>
      </c>
      <c r="C337" s="21" t="str">
        <f>IFERROR(INDEX(صادر_وارد!$A$2:$I$1999,MATCH('كارت صنف'!$A337,صادر_وارد!$AJ$2:$AJ$500,0),2),"")</f>
        <v/>
      </c>
      <c r="D337" s="22" t="str">
        <f>IFERROR(INDEX(صادر_وارد!$A$2:$I$1999,MATCH('كارت صنف'!$A337,صادر_وارد!$AJ$2:$AJ$500,0),3),"")</f>
        <v/>
      </c>
      <c r="E337" s="22" t="str">
        <f>IFERROR(INDEX(صادر_وارد!$A$2:$I$1999,MATCH('كارت صنف'!$A337,صادر_وارد!$AJ$2:$AJ$500,0),4),"")</f>
        <v/>
      </c>
      <c r="F337" s="23" t="str">
        <f>IFERROR(INDEX(صادر_وارد!$A$2:$I$1999,MATCH('كارت صنف'!$A337,صادر_وارد!$AJ$2:$AJ$500,0),5),"")</f>
        <v/>
      </c>
      <c r="G337" s="20" t="str">
        <f>IFERROR(INDEX(صادر_وارد!$A$2:$I$1999,MATCH('كارت صنف'!$A337,صادر_وارد!$AJ$2:$AJ$500,0),6),"")</f>
        <v/>
      </c>
      <c r="H337" s="20" t="str">
        <f>IFERROR(INDEX(صادر_وارد!$A$2:$I$1999,MATCH('كارت صنف'!$A337,صادر_وارد!$AJ$2:$AJ$500,0),7),"")</f>
        <v/>
      </c>
      <c r="I337" s="20" t="str">
        <f>IFERROR(INDEX(صادر_وارد!$A$2:$I$1999,MATCH('كارت صنف'!$A337,صادر_وارد!$AJ$2:$AJ$500,0),8),"")</f>
        <v/>
      </c>
      <c r="J337" s="20" t="str">
        <f>IFERROR(INDEX(صادر_وارد!$A$2:$I$1999,MATCH('كارت صنف'!$A337,صادر_وارد!$AJ$2:$AJ$500,0),9),"")</f>
        <v/>
      </c>
    </row>
    <row r="338" spans="1:10" ht="19.5" thickTop="1" thickBot="1">
      <c r="A338" s="11">
        <v>332</v>
      </c>
      <c r="B338" s="20" t="str">
        <f>IFERROR(INDEX(صادر_وارد!$A$2:$I$1999,MATCH('كارت صنف'!$A338,صادر_وارد!$AJ$2:$AJ$500,0),1),"")</f>
        <v/>
      </c>
      <c r="C338" s="21" t="str">
        <f>IFERROR(INDEX(صادر_وارد!$A$2:$I$1999,MATCH('كارت صنف'!$A338,صادر_وارد!$AJ$2:$AJ$500,0),2),"")</f>
        <v/>
      </c>
      <c r="D338" s="22" t="str">
        <f>IFERROR(INDEX(صادر_وارد!$A$2:$I$1999,MATCH('كارت صنف'!$A338,صادر_وارد!$AJ$2:$AJ$500,0),3),"")</f>
        <v/>
      </c>
      <c r="E338" s="22" t="str">
        <f>IFERROR(INDEX(صادر_وارد!$A$2:$I$1999,MATCH('كارت صنف'!$A338,صادر_وارد!$AJ$2:$AJ$500,0),4),"")</f>
        <v/>
      </c>
      <c r="F338" s="23" t="str">
        <f>IFERROR(INDEX(صادر_وارد!$A$2:$I$1999,MATCH('كارت صنف'!$A338,صادر_وارد!$AJ$2:$AJ$500,0),5),"")</f>
        <v/>
      </c>
      <c r="G338" s="20" t="str">
        <f>IFERROR(INDEX(صادر_وارد!$A$2:$I$1999,MATCH('كارت صنف'!$A338,صادر_وارد!$AJ$2:$AJ$500,0),6),"")</f>
        <v/>
      </c>
      <c r="H338" s="20" t="str">
        <f>IFERROR(INDEX(صادر_وارد!$A$2:$I$1999,MATCH('كارت صنف'!$A338,صادر_وارد!$AJ$2:$AJ$500,0),7),"")</f>
        <v/>
      </c>
      <c r="I338" s="20" t="str">
        <f>IFERROR(INDEX(صادر_وارد!$A$2:$I$1999,MATCH('كارت صنف'!$A338,صادر_وارد!$AJ$2:$AJ$500,0),8),"")</f>
        <v/>
      </c>
      <c r="J338" s="20" t="str">
        <f>IFERROR(INDEX(صادر_وارد!$A$2:$I$1999,MATCH('كارت صنف'!$A338,صادر_وارد!$AJ$2:$AJ$500,0),9),"")</f>
        <v/>
      </c>
    </row>
    <row r="339" spans="1:10" ht="19.5" thickTop="1" thickBot="1">
      <c r="A339" s="11">
        <v>333</v>
      </c>
      <c r="B339" s="20" t="str">
        <f>IFERROR(INDEX(صادر_وارد!$A$2:$I$1999,MATCH('كارت صنف'!$A339,صادر_وارد!$AJ$2:$AJ$500,0),1),"")</f>
        <v/>
      </c>
      <c r="C339" s="21" t="str">
        <f>IFERROR(INDEX(صادر_وارد!$A$2:$I$1999,MATCH('كارت صنف'!$A339,صادر_وارد!$AJ$2:$AJ$500,0),2),"")</f>
        <v/>
      </c>
      <c r="D339" s="22" t="str">
        <f>IFERROR(INDEX(صادر_وارد!$A$2:$I$1999,MATCH('كارت صنف'!$A339,صادر_وارد!$AJ$2:$AJ$500,0),3),"")</f>
        <v/>
      </c>
      <c r="E339" s="22" t="str">
        <f>IFERROR(INDEX(صادر_وارد!$A$2:$I$1999,MATCH('كارت صنف'!$A339,صادر_وارد!$AJ$2:$AJ$500,0),4),"")</f>
        <v/>
      </c>
      <c r="F339" s="23" t="str">
        <f>IFERROR(INDEX(صادر_وارد!$A$2:$I$1999,MATCH('كارت صنف'!$A339,صادر_وارد!$AJ$2:$AJ$500,0),5),"")</f>
        <v/>
      </c>
      <c r="G339" s="20" t="str">
        <f>IFERROR(INDEX(صادر_وارد!$A$2:$I$1999,MATCH('كارت صنف'!$A339,صادر_وارد!$AJ$2:$AJ$500,0),6),"")</f>
        <v/>
      </c>
      <c r="H339" s="20" t="str">
        <f>IFERROR(INDEX(صادر_وارد!$A$2:$I$1999,MATCH('كارت صنف'!$A339,صادر_وارد!$AJ$2:$AJ$500,0),7),"")</f>
        <v/>
      </c>
      <c r="I339" s="20" t="str">
        <f>IFERROR(INDEX(صادر_وارد!$A$2:$I$1999,MATCH('كارت صنف'!$A339,صادر_وارد!$AJ$2:$AJ$500,0),8),"")</f>
        <v/>
      </c>
      <c r="J339" s="20" t="str">
        <f>IFERROR(INDEX(صادر_وارد!$A$2:$I$1999,MATCH('كارت صنف'!$A339,صادر_وارد!$AJ$2:$AJ$500,0),9),"")</f>
        <v/>
      </c>
    </row>
    <row r="340" spans="1:10" ht="19.5" thickTop="1" thickBot="1">
      <c r="A340" s="11">
        <v>334</v>
      </c>
      <c r="B340" s="20" t="str">
        <f>IFERROR(INDEX(صادر_وارد!$A$2:$I$1999,MATCH('كارت صنف'!$A340,صادر_وارد!$AJ$2:$AJ$500,0),1),"")</f>
        <v/>
      </c>
      <c r="C340" s="21" t="str">
        <f>IFERROR(INDEX(صادر_وارد!$A$2:$I$1999,MATCH('كارت صنف'!$A340,صادر_وارد!$AJ$2:$AJ$500,0),2),"")</f>
        <v/>
      </c>
      <c r="D340" s="22" t="str">
        <f>IFERROR(INDEX(صادر_وارد!$A$2:$I$1999,MATCH('كارت صنف'!$A340,صادر_وارد!$AJ$2:$AJ$500,0),3),"")</f>
        <v/>
      </c>
      <c r="E340" s="22" t="str">
        <f>IFERROR(INDEX(صادر_وارد!$A$2:$I$1999,MATCH('كارت صنف'!$A340,صادر_وارد!$AJ$2:$AJ$500,0),4),"")</f>
        <v/>
      </c>
      <c r="F340" s="23" t="str">
        <f>IFERROR(INDEX(صادر_وارد!$A$2:$I$1999,MATCH('كارت صنف'!$A340,صادر_وارد!$AJ$2:$AJ$500,0),5),"")</f>
        <v/>
      </c>
      <c r="G340" s="20" t="str">
        <f>IFERROR(INDEX(صادر_وارد!$A$2:$I$1999,MATCH('كارت صنف'!$A340,صادر_وارد!$AJ$2:$AJ$500,0),6),"")</f>
        <v/>
      </c>
      <c r="H340" s="20" t="str">
        <f>IFERROR(INDEX(صادر_وارد!$A$2:$I$1999,MATCH('كارت صنف'!$A340,صادر_وارد!$AJ$2:$AJ$500,0),7),"")</f>
        <v/>
      </c>
      <c r="I340" s="20" t="str">
        <f>IFERROR(INDEX(صادر_وارد!$A$2:$I$1999,MATCH('كارت صنف'!$A340,صادر_وارد!$AJ$2:$AJ$500,0),8),"")</f>
        <v/>
      </c>
      <c r="J340" s="20" t="str">
        <f>IFERROR(INDEX(صادر_وارد!$A$2:$I$1999,MATCH('كارت صنف'!$A340,صادر_وارد!$AJ$2:$AJ$500,0),9),"")</f>
        <v/>
      </c>
    </row>
    <row r="341" spans="1:10" ht="19.5" thickTop="1" thickBot="1">
      <c r="A341" s="11">
        <v>335</v>
      </c>
      <c r="B341" s="20" t="str">
        <f>IFERROR(INDEX(صادر_وارد!$A$2:$I$1999,MATCH('كارت صنف'!$A341,صادر_وارد!$AJ$2:$AJ$500,0),1),"")</f>
        <v/>
      </c>
      <c r="C341" s="21" t="str">
        <f>IFERROR(INDEX(صادر_وارد!$A$2:$I$1999,MATCH('كارت صنف'!$A341,صادر_وارد!$AJ$2:$AJ$500,0),2),"")</f>
        <v/>
      </c>
      <c r="D341" s="22" t="str">
        <f>IFERROR(INDEX(صادر_وارد!$A$2:$I$1999,MATCH('كارت صنف'!$A341,صادر_وارد!$AJ$2:$AJ$500,0),3),"")</f>
        <v/>
      </c>
      <c r="E341" s="22" t="str">
        <f>IFERROR(INDEX(صادر_وارد!$A$2:$I$1999,MATCH('كارت صنف'!$A341,صادر_وارد!$AJ$2:$AJ$500,0),4),"")</f>
        <v/>
      </c>
      <c r="F341" s="23" t="str">
        <f>IFERROR(INDEX(صادر_وارد!$A$2:$I$1999,MATCH('كارت صنف'!$A341,صادر_وارد!$AJ$2:$AJ$500,0),5),"")</f>
        <v/>
      </c>
      <c r="G341" s="20" t="str">
        <f>IFERROR(INDEX(صادر_وارد!$A$2:$I$1999,MATCH('كارت صنف'!$A341,صادر_وارد!$AJ$2:$AJ$500,0),6),"")</f>
        <v/>
      </c>
      <c r="H341" s="20" t="str">
        <f>IFERROR(INDEX(صادر_وارد!$A$2:$I$1999,MATCH('كارت صنف'!$A341,صادر_وارد!$AJ$2:$AJ$500,0),7),"")</f>
        <v/>
      </c>
      <c r="I341" s="20" t="str">
        <f>IFERROR(INDEX(صادر_وارد!$A$2:$I$1999,MATCH('كارت صنف'!$A341,صادر_وارد!$AJ$2:$AJ$500,0),8),"")</f>
        <v/>
      </c>
      <c r="J341" s="20" t="str">
        <f>IFERROR(INDEX(صادر_وارد!$A$2:$I$1999,MATCH('كارت صنف'!$A341,صادر_وارد!$AJ$2:$AJ$500,0),9),"")</f>
        <v/>
      </c>
    </row>
    <row r="342" spans="1:10" ht="19.5" thickTop="1" thickBot="1">
      <c r="A342" s="11">
        <v>336</v>
      </c>
      <c r="B342" s="20" t="str">
        <f>IFERROR(INDEX(صادر_وارد!$A$2:$I$1999,MATCH('كارت صنف'!$A342,صادر_وارد!$AJ$2:$AJ$500,0),1),"")</f>
        <v/>
      </c>
      <c r="C342" s="21" t="str">
        <f>IFERROR(INDEX(صادر_وارد!$A$2:$I$1999,MATCH('كارت صنف'!$A342,صادر_وارد!$AJ$2:$AJ$500,0),2),"")</f>
        <v/>
      </c>
      <c r="D342" s="22" t="str">
        <f>IFERROR(INDEX(صادر_وارد!$A$2:$I$1999,MATCH('كارت صنف'!$A342,صادر_وارد!$AJ$2:$AJ$500,0),3),"")</f>
        <v/>
      </c>
      <c r="E342" s="22" t="str">
        <f>IFERROR(INDEX(صادر_وارد!$A$2:$I$1999,MATCH('كارت صنف'!$A342,صادر_وارد!$AJ$2:$AJ$500,0),4),"")</f>
        <v/>
      </c>
      <c r="F342" s="23" t="str">
        <f>IFERROR(INDEX(صادر_وارد!$A$2:$I$1999,MATCH('كارت صنف'!$A342,صادر_وارد!$AJ$2:$AJ$500,0),5),"")</f>
        <v/>
      </c>
      <c r="G342" s="20" t="str">
        <f>IFERROR(INDEX(صادر_وارد!$A$2:$I$1999,MATCH('كارت صنف'!$A342,صادر_وارد!$AJ$2:$AJ$500,0),6),"")</f>
        <v/>
      </c>
      <c r="H342" s="20" t="str">
        <f>IFERROR(INDEX(صادر_وارد!$A$2:$I$1999,MATCH('كارت صنف'!$A342,صادر_وارد!$AJ$2:$AJ$500,0),7),"")</f>
        <v/>
      </c>
      <c r="I342" s="20" t="str">
        <f>IFERROR(INDEX(صادر_وارد!$A$2:$I$1999,MATCH('كارت صنف'!$A342,صادر_وارد!$AJ$2:$AJ$500,0),8),"")</f>
        <v/>
      </c>
      <c r="J342" s="20" t="str">
        <f>IFERROR(INDEX(صادر_وارد!$A$2:$I$1999,MATCH('كارت صنف'!$A342,صادر_وارد!$AJ$2:$AJ$500,0),9),"")</f>
        <v/>
      </c>
    </row>
    <row r="343" spans="1:10" ht="19.5" thickTop="1" thickBot="1">
      <c r="A343" s="11">
        <v>337</v>
      </c>
      <c r="B343" s="20" t="str">
        <f>IFERROR(INDEX(صادر_وارد!$A$2:$I$1999,MATCH('كارت صنف'!$A343,صادر_وارد!$AJ$2:$AJ$500,0),1),"")</f>
        <v/>
      </c>
      <c r="C343" s="21" t="str">
        <f>IFERROR(INDEX(صادر_وارد!$A$2:$I$1999,MATCH('كارت صنف'!$A343,صادر_وارد!$AJ$2:$AJ$500,0),2),"")</f>
        <v/>
      </c>
      <c r="D343" s="22" t="str">
        <f>IFERROR(INDEX(صادر_وارد!$A$2:$I$1999,MATCH('كارت صنف'!$A343,صادر_وارد!$AJ$2:$AJ$500,0),3),"")</f>
        <v/>
      </c>
      <c r="E343" s="22" t="str">
        <f>IFERROR(INDEX(صادر_وارد!$A$2:$I$1999,MATCH('كارت صنف'!$A343,صادر_وارد!$AJ$2:$AJ$500,0),4),"")</f>
        <v/>
      </c>
      <c r="F343" s="23" t="str">
        <f>IFERROR(INDEX(صادر_وارد!$A$2:$I$1999,MATCH('كارت صنف'!$A343,صادر_وارد!$AJ$2:$AJ$500,0),5),"")</f>
        <v/>
      </c>
      <c r="G343" s="20" t="str">
        <f>IFERROR(INDEX(صادر_وارد!$A$2:$I$1999,MATCH('كارت صنف'!$A343,صادر_وارد!$AJ$2:$AJ$500,0),6),"")</f>
        <v/>
      </c>
      <c r="H343" s="20" t="str">
        <f>IFERROR(INDEX(صادر_وارد!$A$2:$I$1999,MATCH('كارت صنف'!$A343,صادر_وارد!$AJ$2:$AJ$500,0),7),"")</f>
        <v/>
      </c>
      <c r="I343" s="20" t="str">
        <f>IFERROR(INDEX(صادر_وارد!$A$2:$I$1999,MATCH('كارت صنف'!$A343,صادر_وارد!$AJ$2:$AJ$500,0),8),"")</f>
        <v/>
      </c>
      <c r="J343" s="20" t="str">
        <f>IFERROR(INDEX(صادر_وارد!$A$2:$I$1999,MATCH('كارت صنف'!$A343,صادر_وارد!$AJ$2:$AJ$500,0),9),"")</f>
        <v/>
      </c>
    </row>
    <row r="344" spans="1:10" ht="19.5" thickTop="1" thickBot="1">
      <c r="A344" s="11">
        <v>338</v>
      </c>
      <c r="B344" s="20" t="str">
        <f>IFERROR(INDEX(صادر_وارد!$A$2:$I$1999,MATCH('كارت صنف'!$A344,صادر_وارد!$AJ$2:$AJ$500,0),1),"")</f>
        <v/>
      </c>
      <c r="C344" s="21" t="str">
        <f>IFERROR(INDEX(صادر_وارد!$A$2:$I$1999,MATCH('كارت صنف'!$A344,صادر_وارد!$AJ$2:$AJ$500,0),2),"")</f>
        <v/>
      </c>
      <c r="D344" s="22" t="str">
        <f>IFERROR(INDEX(صادر_وارد!$A$2:$I$1999,MATCH('كارت صنف'!$A344,صادر_وارد!$AJ$2:$AJ$500,0),3),"")</f>
        <v/>
      </c>
      <c r="E344" s="22" t="str">
        <f>IFERROR(INDEX(صادر_وارد!$A$2:$I$1999,MATCH('كارت صنف'!$A344,صادر_وارد!$AJ$2:$AJ$500,0),4),"")</f>
        <v/>
      </c>
      <c r="F344" s="23" t="str">
        <f>IFERROR(INDEX(صادر_وارد!$A$2:$I$1999,MATCH('كارت صنف'!$A344,صادر_وارد!$AJ$2:$AJ$500,0),5),"")</f>
        <v/>
      </c>
      <c r="G344" s="20" t="str">
        <f>IFERROR(INDEX(صادر_وارد!$A$2:$I$1999,MATCH('كارت صنف'!$A344,صادر_وارد!$AJ$2:$AJ$500,0),6),"")</f>
        <v/>
      </c>
      <c r="H344" s="20" t="str">
        <f>IFERROR(INDEX(صادر_وارد!$A$2:$I$1999,MATCH('كارت صنف'!$A344,صادر_وارد!$AJ$2:$AJ$500,0),7),"")</f>
        <v/>
      </c>
      <c r="I344" s="20" t="str">
        <f>IFERROR(INDEX(صادر_وارد!$A$2:$I$1999,MATCH('كارت صنف'!$A344,صادر_وارد!$AJ$2:$AJ$500,0),8),"")</f>
        <v/>
      </c>
      <c r="J344" s="20" t="str">
        <f>IFERROR(INDEX(صادر_وارد!$A$2:$I$1999,MATCH('كارت صنف'!$A344,صادر_وارد!$AJ$2:$AJ$500,0),9),"")</f>
        <v/>
      </c>
    </row>
    <row r="345" spans="1:10" ht="19.5" thickTop="1" thickBot="1">
      <c r="A345" s="11">
        <v>339</v>
      </c>
      <c r="B345" s="20" t="str">
        <f>IFERROR(INDEX(صادر_وارد!$A$2:$I$1999,MATCH('كارت صنف'!$A345,صادر_وارد!$AJ$2:$AJ$500,0),1),"")</f>
        <v/>
      </c>
      <c r="C345" s="21" t="str">
        <f>IFERROR(INDEX(صادر_وارد!$A$2:$I$1999,MATCH('كارت صنف'!$A345,صادر_وارد!$AJ$2:$AJ$500,0),2),"")</f>
        <v/>
      </c>
      <c r="D345" s="22" t="str">
        <f>IFERROR(INDEX(صادر_وارد!$A$2:$I$1999,MATCH('كارت صنف'!$A345,صادر_وارد!$AJ$2:$AJ$500,0),3),"")</f>
        <v/>
      </c>
      <c r="E345" s="22" t="str">
        <f>IFERROR(INDEX(صادر_وارد!$A$2:$I$1999,MATCH('كارت صنف'!$A345,صادر_وارد!$AJ$2:$AJ$500,0),4),"")</f>
        <v/>
      </c>
      <c r="F345" s="23" t="str">
        <f>IFERROR(INDEX(صادر_وارد!$A$2:$I$1999,MATCH('كارت صنف'!$A345,صادر_وارد!$AJ$2:$AJ$500,0),5),"")</f>
        <v/>
      </c>
      <c r="G345" s="20" t="str">
        <f>IFERROR(INDEX(صادر_وارد!$A$2:$I$1999,MATCH('كارت صنف'!$A345,صادر_وارد!$AJ$2:$AJ$500,0),6),"")</f>
        <v/>
      </c>
      <c r="H345" s="20" t="str">
        <f>IFERROR(INDEX(صادر_وارد!$A$2:$I$1999,MATCH('كارت صنف'!$A345,صادر_وارد!$AJ$2:$AJ$500,0),7),"")</f>
        <v/>
      </c>
      <c r="I345" s="20" t="str">
        <f>IFERROR(INDEX(صادر_وارد!$A$2:$I$1999,MATCH('كارت صنف'!$A345,صادر_وارد!$AJ$2:$AJ$500,0),8),"")</f>
        <v/>
      </c>
      <c r="J345" s="20" t="str">
        <f>IFERROR(INDEX(صادر_وارد!$A$2:$I$1999,MATCH('كارت صنف'!$A345,صادر_وارد!$AJ$2:$AJ$500,0),9),"")</f>
        <v/>
      </c>
    </row>
    <row r="346" spans="1:10" ht="19.5" thickTop="1" thickBot="1">
      <c r="A346" s="11">
        <v>340</v>
      </c>
      <c r="B346" s="20" t="str">
        <f>IFERROR(INDEX(صادر_وارد!$A$2:$I$1999,MATCH('كارت صنف'!$A346,صادر_وارد!$AJ$2:$AJ$500,0),1),"")</f>
        <v/>
      </c>
      <c r="C346" s="21" t="str">
        <f>IFERROR(INDEX(صادر_وارد!$A$2:$I$1999,MATCH('كارت صنف'!$A346,صادر_وارد!$AJ$2:$AJ$500,0),2),"")</f>
        <v/>
      </c>
      <c r="D346" s="22" t="str">
        <f>IFERROR(INDEX(صادر_وارد!$A$2:$I$1999,MATCH('كارت صنف'!$A346,صادر_وارد!$AJ$2:$AJ$500,0),3),"")</f>
        <v/>
      </c>
      <c r="E346" s="22" t="str">
        <f>IFERROR(INDEX(صادر_وارد!$A$2:$I$1999,MATCH('كارت صنف'!$A346,صادر_وارد!$AJ$2:$AJ$500,0),4),"")</f>
        <v/>
      </c>
      <c r="F346" s="23" t="str">
        <f>IFERROR(INDEX(صادر_وارد!$A$2:$I$1999,MATCH('كارت صنف'!$A346,صادر_وارد!$AJ$2:$AJ$500,0),5),"")</f>
        <v/>
      </c>
      <c r="G346" s="20" t="str">
        <f>IFERROR(INDEX(صادر_وارد!$A$2:$I$1999,MATCH('كارت صنف'!$A346,صادر_وارد!$AJ$2:$AJ$500,0),6),"")</f>
        <v/>
      </c>
      <c r="H346" s="20" t="str">
        <f>IFERROR(INDEX(صادر_وارد!$A$2:$I$1999,MATCH('كارت صنف'!$A346,صادر_وارد!$AJ$2:$AJ$500,0),7),"")</f>
        <v/>
      </c>
      <c r="I346" s="20" t="str">
        <f>IFERROR(INDEX(صادر_وارد!$A$2:$I$1999,MATCH('كارت صنف'!$A346,صادر_وارد!$AJ$2:$AJ$500,0),8),"")</f>
        <v/>
      </c>
      <c r="J346" s="20" t="str">
        <f>IFERROR(INDEX(صادر_وارد!$A$2:$I$1999,MATCH('كارت صنف'!$A346,صادر_وارد!$AJ$2:$AJ$500,0),9),"")</f>
        <v/>
      </c>
    </row>
    <row r="347" spans="1:10" ht="19.5" thickTop="1" thickBot="1">
      <c r="A347" s="11">
        <v>341</v>
      </c>
      <c r="B347" s="20" t="str">
        <f>IFERROR(INDEX(صادر_وارد!$A$2:$I$1999,MATCH('كارت صنف'!$A347,صادر_وارد!$AJ$2:$AJ$500,0),1),"")</f>
        <v/>
      </c>
      <c r="C347" s="21" t="str">
        <f>IFERROR(INDEX(صادر_وارد!$A$2:$I$1999,MATCH('كارت صنف'!$A347,صادر_وارد!$AJ$2:$AJ$500,0),2),"")</f>
        <v/>
      </c>
      <c r="D347" s="22" t="str">
        <f>IFERROR(INDEX(صادر_وارد!$A$2:$I$1999,MATCH('كارت صنف'!$A347,صادر_وارد!$AJ$2:$AJ$500,0),3),"")</f>
        <v/>
      </c>
      <c r="E347" s="22" t="str">
        <f>IFERROR(INDEX(صادر_وارد!$A$2:$I$1999,MATCH('كارت صنف'!$A347,صادر_وارد!$AJ$2:$AJ$500,0),4),"")</f>
        <v/>
      </c>
      <c r="F347" s="23" t="str">
        <f>IFERROR(INDEX(صادر_وارد!$A$2:$I$1999,MATCH('كارت صنف'!$A347,صادر_وارد!$AJ$2:$AJ$500,0),5),"")</f>
        <v/>
      </c>
      <c r="G347" s="20" t="str">
        <f>IFERROR(INDEX(صادر_وارد!$A$2:$I$1999,MATCH('كارت صنف'!$A347,صادر_وارد!$AJ$2:$AJ$500,0),6),"")</f>
        <v/>
      </c>
      <c r="H347" s="20" t="str">
        <f>IFERROR(INDEX(صادر_وارد!$A$2:$I$1999,MATCH('كارت صنف'!$A347,صادر_وارد!$AJ$2:$AJ$500,0),7),"")</f>
        <v/>
      </c>
      <c r="I347" s="20" t="str">
        <f>IFERROR(INDEX(صادر_وارد!$A$2:$I$1999,MATCH('كارت صنف'!$A347,صادر_وارد!$AJ$2:$AJ$500,0),8),"")</f>
        <v/>
      </c>
      <c r="J347" s="20" t="str">
        <f>IFERROR(INDEX(صادر_وارد!$A$2:$I$1999,MATCH('كارت صنف'!$A347,صادر_وارد!$AJ$2:$AJ$500,0),9),"")</f>
        <v/>
      </c>
    </row>
    <row r="348" spans="1:10" ht="19.5" thickTop="1" thickBot="1">
      <c r="A348" s="11">
        <v>342</v>
      </c>
      <c r="B348" s="20" t="str">
        <f>IFERROR(INDEX(صادر_وارد!$A$2:$I$1999,MATCH('كارت صنف'!$A348,صادر_وارد!$AJ$2:$AJ$500,0),1),"")</f>
        <v/>
      </c>
      <c r="C348" s="21" t="str">
        <f>IFERROR(INDEX(صادر_وارد!$A$2:$I$1999,MATCH('كارت صنف'!$A348,صادر_وارد!$AJ$2:$AJ$500,0),2),"")</f>
        <v/>
      </c>
      <c r="D348" s="22" t="str">
        <f>IFERROR(INDEX(صادر_وارد!$A$2:$I$1999,MATCH('كارت صنف'!$A348,صادر_وارد!$AJ$2:$AJ$500,0),3),"")</f>
        <v/>
      </c>
      <c r="E348" s="22" t="str">
        <f>IFERROR(INDEX(صادر_وارد!$A$2:$I$1999,MATCH('كارت صنف'!$A348,صادر_وارد!$AJ$2:$AJ$500,0),4),"")</f>
        <v/>
      </c>
      <c r="F348" s="23" t="str">
        <f>IFERROR(INDEX(صادر_وارد!$A$2:$I$1999,MATCH('كارت صنف'!$A348,صادر_وارد!$AJ$2:$AJ$500,0),5),"")</f>
        <v/>
      </c>
      <c r="G348" s="20" t="str">
        <f>IFERROR(INDEX(صادر_وارد!$A$2:$I$1999,MATCH('كارت صنف'!$A348,صادر_وارد!$AJ$2:$AJ$500,0),6),"")</f>
        <v/>
      </c>
      <c r="H348" s="20" t="str">
        <f>IFERROR(INDEX(صادر_وارد!$A$2:$I$1999,MATCH('كارت صنف'!$A348,صادر_وارد!$AJ$2:$AJ$500,0),7),"")</f>
        <v/>
      </c>
      <c r="I348" s="20" t="str">
        <f>IFERROR(INDEX(صادر_وارد!$A$2:$I$1999,MATCH('كارت صنف'!$A348,صادر_وارد!$AJ$2:$AJ$500,0),8),"")</f>
        <v/>
      </c>
      <c r="J348" s="20" t="str">
        <f>IFERROR(INDEX(صادر_وارد!$A$2:$I$1999,MATCH('كارت صنف'!$A348,صادر_وارد!$AJ$2:$AJ$500,0),9),"")</f>
        <v/>
      </c>
    </row>
    <row r="349" spans="1:10" ht="19.5" thickTop="1" thickBot="1">
      <c r="A349" s="11">
        <v>343</v>
      </c>
      <c r="B349" s="20" t="str">
        <f>IFERROR(INDEX(صادر_وارد!$A$2:$I$1999,MATCH('كارت صنف'!$A349,صادر_وارد!$AJ$2:$AJ$500,0),1),"")</f>
        <v/>
      </c>
      <c r="C349" s="21" t="str">
        <f>IFERROR(INDEX(صادر_وارد!$A$2:$I$1999,MATCH('كارت صنف'!$A349,صادر_وارد!$AJ$2:$AJ$500,0),2),"")</f>
        <v/>
      </c>
      <c r="D349" s="22" t="str">
        <f>IFERROR(INDEX(صادر_وارد!$A$2:$I$1999,MATCH('كارت صنف'!$A349,صادر_وارد!$AJ$2:$AJ$500,0),3),"")</f>
        <v/>
      </c>
      <c r="E349" s="22" t="str">
        <f>IFERROR(INDEX(صادر_وارد!$A$2:$I$1999,MATCH('كارت صنف'!$A349,صادر_وارد!$AJ$2:$AJ$500,0),4),"")</f>
        <v/>
      </c>
      <c r="F349" s="23" t="str">
        <f>IFERROR(INDEX(صادر_وارد!$A$2:$I$1999,MATCH('كارت صنف'!$A349,صادر_وارد!$AJ$2:$AJ$500,0),5),"")</f>
        <v/>
      </c>
      <c r="G349" s="20" t="str">
        <f>IFERROR(INDEX(صادر_وارد!$A$2:$I$1999,MATCH('كارت صنف'!$A349,صادر_وارد!$AJ$2:$AJ$500,0),6),"")</f>
        <v/>
      </c>
      <c r="H349" s="20" t="str">
        <f>IFERROR(INDEX(صادر_وارد!$A$2:$I$1999,MATCH('كارت صنف'!$A349,صادر_وارد!$AJ$2:$AJ$500,0),7),"")</f>
        <v/>
      </c>
      <c r="I349" s="20" t="str">
        <f>IFERROR(INDEX(صادر_وارد!$A$2:$I$1999,MATCH('كارت صنف'!$A349,صادر_وارد!$AJ$2:$AJ$500,0),8),"")</f>
        <v/>
      </c>
      <c r="J349" s="20" t="str">
        <f>IFERROR(INDEX(صادر_وارد!$A$2:$I$1999,MATCH('كارت صنف'!$A349,صادر_وارد!$AJ$2:$AJ$500,0),9),"")</f>
        <v/>
      </c>
    </row>
    <row r="350" spans="1:10" ht="19.5" thickTop="1" thickBot="1">
      <c r="A350" s="11">
        <v>344</v>
      </c>
      <c r="B350" s="20" t="str">
        <f>IFERROR(INDEX(صادر_وارد!$A$2:$I$1999,MATCH('كارت صنف'!$A350,صادر_وارد!$AJ$2:$AJ$500,0),1),"")</f>
        <v/>
      </c>
      <c r="C350" s="21" t="str">
        <f>IFERROR(INDEX(صادر_وارد!$A$2:$I$1999,MATCH('كارت صنف'!$A350,صادر_وارد!$AJ$2:$AJ$500,0),2),"")</f>
        <v/>
      </c>
      <c r="D350" s="22" t="str">
        <f>IFERROR(INDEX(صادر_وارد!$A$2:$I$1999,MATCH('كارت صنف'!$A350,صادر_وارد!$AJ$2:$AJ$500,0),3),"")</f>
        <v/>
      </c>
      <c r="E350" s="22" t="str">
        <f>IFERROR(INDEX(صادر_وارد!$A$2:$I$1999,MATCH('كارت صنف'!$A350,صادر_وارد!$AJ$2:$AJ$500,0),4),"")</f>
        <v/>
      </c>
      <c r="F350" s="23" t="str">
        <f>IFERROR(INDEX(صادر_وارد!$A$2:$I$1999,MATCH('كارت صنف'!$A350,صادر_وارد!$AJ$2:$AJ$500,0),5),"")</f>
        <v/>
      </c>
      <c r="G350" s="20" t="str">
        <f>IFERROR(INDEX(صادر_وارد!$A$2:$I$1999,MATCH('كارت صنف'!$A350,صادر_وارد!$AJ$2:$AJ$500,0),6),"")</f>
        <v/>
      </c>
      <c r="H350" s="20" t="str">
        <f>IFERROR(INDEX(صادر_وارد!$A$2:$I$1999,MATCH('كارت صنف'!$A350,صادر_وارد!$AJ$2:$AJ$500,0),7),"")</f>
        <v/>
      </c>
      <c r="I350" s="20" t="str">
        <f>IFERROR(INDEX(صادر_وارد!$A$2:$I$1999,MATCH('كارت صنف'!$A350,صادر_وارد!$AJ$2:$AJ$500,0),8),"")</f>
        <v/>
      </c>
      <c r="J350" s="20" t="str">
        <f>IFERROR(INDEX(صادر_وارد!$A$2:$I$1999,MATCH('كارت صنف'!$A350,صادر_وارد!$AJ$2:$AJ$500,0),9),"")</f>
        <v/>
      </c>
    </row>
    <row r="351" spans="1:10" ht="19.5" thickTop="1" thickBot="1">
      <c r="A351" s="11">
        <v>345</v>
      </c>
      <c r="B351" s="20" t="str">
        <f>IFERROR(INDEX(صادر_وارد!$A$2:$I$1999,MATCH('كارت صنف'!$A351,صادر_وارد!$AJ$2:$AJ$500,0),1),"")</f>
        <v/>
      </c>
      <c r="C351" s="21" t="str">
        <f>IFERROR(INDEX(صادر_وارد!$A$2:$I$1999,MATCH('كارت صنف'!$A351,صادر_وارد!$AJ$2:$AJ$500,0),2),"")</f>
        <v/>
      </c>
      <c r="D351" s="22" t="str">
        <f>IFERROR(INDEX(صادر_وارد!$A$2:$I$1999,MATCH('كارت صنف'!$A351,صادر_وارد!$AJ$2:$AJ$500,0),3),"")</f>
        <v/>
      </c>
      <c r="E351" s="22" t="str">
        <f>IFERROR(INDEX(صادر_وارد!$A$2:$I$1999,MATCH('كارت صنف'!$A351,صادر_وارد!$AJ$2:$AJ$500,0),4),"")</f>
        <v/>
      </c>
      <c r="F351" s="23" t="str">
        <f>IFERROR(INDEX(صادر_وارد!$A$2:$I$1999,MATCH('كارت صنف'!$A351,صادر_وارد!$AJ$2:$AJ$500,0),5),"")</f>
        <v/>
      </c>
      <c r="G351" s="20" t="str">
        <f>IFERROR(INDEX(صادر_وارد!$A$2:$I$1999,MATCH('كارت صنف'!$A351,صادر_وارد!$AJ$2:$AJ$500,0),6),"")</f>
        <v/>
      </c>
      <c r="H351" s="20" t="str">
        <f>IFERROR(INDEX(صادر_وارد!$A$2:$I$1999,MATCH('كارت صنف'!$A351,صادر_وارد!$AJ$2:$AJ$500,0),7),"")</f>
        <v/>
      </c>
      <c r="I351" s="20" t="str">
        <f>IFERROR(INDEX(صادر_وارد!$A$2:$I$1999,MATCH('كارت صنف'!$A351,صادر_وارد!$AJ$2:$AJ$500,0),8),"")</f>
        <v/>
      </c>
      <c r="J351" s="20" t="str">
        <f>IFERROR(INDEX(صادر_وارد!$A$2:$I$1999,MATCH('كارت صنف'!$A351,صادر_وارد!$AJ$2:$AJ$500,0),9),"")</f>
        <v/>
      </c>
    </row>
    <row r="352" spans="1:10" ht="19.5" thickTop="1" thickBot="1">
      <c r="A352" s="11">
        <v>346</v>
      </c>
      <c r="B352" s="20" t="str">
        <f>IFERROR(INDEX(صادر_وارد!$A$2:$I$1999,MATCH('كارت صنف'!$A352,صادر_وارد!$AJ$2:$AJ$500,0),1),"")</f>
        <v/>
      </c>
      <c r="C352" s="21" t="str">
        <f>IFERROR(INDEX(صادر_وارد!$A$2:$I$1999,MATCH('كارت صنف'!$A352,صادر_وارد!$AJ$2:$AJ$500,0),2),"")</f>
        <v/>
      </c>
      <c r="D352" s="22" t="str">
        <f>IFERROR(INDEX(صادر_وارد!$A$2:$I$1999,MATCH('كارت صنف'!$A352,صادر_وارد!$AJ$2:$AJ$500,0),3),"")</f>
        <v/>
      </c>
      <c r="E352" s="22" t="str">
        <f>IFERROR(INDEX(صادر_وارد!$A$2:$I$1999,MATCH('كارت صنف'!$A352,صادر_وارد!$AJ$2:$AJ$500,0),4),"")</f>
        <v/>
      </c>
      <c r="F352" s="23" t="str">
        <f>IFERROR(INDEX(صادر_وارد!$A$2:$I$1999,MATCH('كارت صنف'!$A352,صادر_وارد!$AJ$2:$AJ$500,0),5),"")</f>
        <v/>
      </c>
      <c r="G352" s="20" t="str">
        <f>IFERROR(INDEX(صادر_وارد!$A$2:$I$1999,MATCH('كارت صنف'!$A352,صادر_وارد!$AJ$2:$AJ$500,0),6),"")</f>
        <v/>
      </c>
      <c r="H352" s="20" t="str">
        <f>IFERROR(INDEX(صادر_وارد!$A$2:$I$1999,MATCH('كارت صنف'!$A352,صادر_وارد!$AJ$2:$AJ$500,0),7),"")</f>
        <v/>
      </c>
      <c r="I352" s="20" t="str">
        <f>IFERROR(INDEX(صادر_وارد!$A$2:$I$1999,MATCH('كارت صنف'!$A352,صادر_وارد!$AJ$2:$AJ$500,0),8),"")</f>
        <v/>
      </c>
      <c r="J352" s="20" t="str">
        <f>IFERROR(INDEX(صادر_وارد!$A$2:$I$1999,MATCH('كارت صنف'!$A352,صادر_وارد!$AJ$2:$AJ$500,0),9),"")</f>
        <v/>
      </c>
    </row>
    <row r="353" spans="1:10" ht="19.5" thickTop="1" thickBot="1">
      <c r="A353" s="11">
        <v>347</v>
      </c>
      <c r="B353" s="20" t="str">
        <f>IFERROR(INDEX(صادر_وارد!$A$2:$I$1999,MATCH('كارت صنف'!$A353,صادر_وارد!$AJ$2:$AJ$500,0),1),"")</f>
        <v/>
      </c>
      <c r="C353" s="21" t="str">
        <f>IFERROR(INDEX(صادر_وارد!$A$2:$I$1999,MATCH('كارت صنف'!$A353,صادر_وارد!$AJ$2:$AJ$500,0),2),"")</f>
        <v/>
      </c>
      <c r="D353" s="22" t="str">
        <f>IFERROR(INDEX(صادر_وارد!$A$2:$I$1999,MATCH('كارت صنف'!$A353,صادر_وارد!$AJ$2:$AJ$500,0),3),"")</f>
        <v/>
      </c>
      <c r="E353" s="22" t="str">
        <f>IFERROR(INDEX(صادر_وارد!$A$2:$I$1999,MATCH('كارت صنف'!$A353,صادر_وارد!$AJ$2:$AJ$500,0),4),"")</f>
        <v/>
      </c>
      <c r="F353" s="23" t="str">
        <f>IFERROR(INDEX(صادر_وارد!$A$2:$I$1999,MATCH('كارت صنف'!$A353,صادر_وارد!$AJ$2:$AJ$500,0),5),"")</f>
        <v/>
      </c>
      <c r="G353" s="20" t="str">
        <f>IFERROR(INDEX(صادر_وارد!$A$2:$I$1999,MATCH('كارت صنف'!$A353,صادر_وارد!$AJ$2:$AJ$500,0),6),"")</f>
        <v/>
      </c>
      <c r="H353" s="20" t="str">
        <f>IFERROR(INDEX(صادر_وارد!$A$2:$I$1999,MATCH('كارت صنف'!$A353,صادر_وارد!$AJ$2:$AJ$500,0),7),"")</f>
        <v/>
      </c>
      <c r="I353" s="20" t="str">
        <f>IFERROR(INDEX(صادر_وارد!$A$2:$I$1999,MATCH('كارت صنف'!$A353,صادر_وارد!$AJ$2:$AJ$500,0),8),"")</f>
        <v/>
      </c>
      <c r="J353" s="20" t="str">
        <f>IFERROR(INDEX(صادر_وارد!$A$2:$I$1999,MATCH('كارت صنف'!$A353,صادر_وارد!$AJ$2:$AJ$500,0),9),"")</f>
        <v/>
      </c>
    </row>
    <row r="354" spans="1:10" ht="19.5" thickTop="1" thickBot="1">
      <c r="A354" s="11">
        <v>348</v>
      </c>
      <c r="B354" s="20" t="str">
        <f>IFERROR(INDEX(صادر_وارد!$A$2:$I$1999,MATCH('كارت صنف'!$A354,صادر_وارد!$AJ$2:$AJ$500,0),1),"")</f>
        <v/>
      </c>
      <c r="C354" s="21" t="str">
        <f>IFERROR(INDEX(صادر_وارد!$A$2:$I$1999,MATCH('كارت صنف'!$A354,صادر_وارد!$AJ$2:$AJ$500,0),2),"")</f>
        <v/>
      </c>
      <c r="D354" s="22" t="str">
        <f>IFERROR(INDEX(صادر_وارد!$A$2:$I$1999,MATCH('كارت صنف'!$A354,صادر_وارد!$AJ$2:$AJ$500,0),3),"")</f>
        <v/>
      </c>
      <c r="E354" s="22" t="str">
        <f>IFERROR(INDEX(صادر_وارد!$A$2:$I$1999,MATCH('كارت صنف'!$A354,صادر_وارد!$AJ$2:$AJ$500,0),4),"")</f>
        <v/>
      </c>
      <c r="F354" s="23" t="str">
        <f>IFERROR(INDEX(صادر_وارد!$A$2:$I$1999,MATCH('كارت صنف'!$A354,صادر_وارد!$AJ$2:$AJ$500,0),5),"")</f>
        <v/>
      </c>
      <c r="G354" s="20" t="str">
        <f>IFERROR(INDEX(صادر_وارد!$A$2:$I$1999,MATCH('كارت صنف'!$A354,صادر_وارد!$AJ$2:$AJ$500,0),6),"")</f>
        <v/>
      </c>
      <c r="H354" s="20" t="str">
        <f>IFERROR(INDEX(صادر_وارد!$A$2:$I$1999,MATCH('كارت صنف'!$A354,صادر_وارد!$AJ$2:$AJ$500,0),7),"")</f>
        <v/>
      </c>
      <c r="I354" s="20" t="str">
        <f>IFERROR(INDEX(صادر_وارد!$A$2:$I$1999,MATCH('كارت صنف'!$A354,صادر_وارد!$AJ$2:$AJ$500,0),8),"")</f>
        <v/>
      </c>
      <c r="J354" s="20" t="str">
        <f>IFERROR(INDEX(صادر_وارد!$A$2:$I$1999,MATCH('كارت صنف'!$A354,صادر_وارد!$AJ$2:$AJ$500,0),9),"")</f>
        <v/>
      </c>
    </row>
    <row r="355" spans="1:10" ht="19.5" thickTop="1" thickBot="1">
      <c r="A355" s="11">
        <v>349</v>
      </c>
      <c r="B355" s="20" t="str">
        <f>IFERROR(INDEX(صادر_وارد!$A$2:$I$1999,MATCH('كارت صنف'!$A355,صادر_وارد!$AJ$2:$AJ$500,0),1),"")</f>
        <v/>
      </c>
      <c r="C355" s="21" t="str">
        <f>IFERROR(INDEX(صادر_وارد!$A$2:$I$1999,MATCH('كارت صنف'!$A355,صادر_وارد!$AJ$2:$AJ$500,0),2),"")</f>
        <v/>
      </c>
      <c r="D355" s="22" t="str">
        <f>IFERROR(INDEX(صادر_وارد!$A$2:$I$1999,MATCH('كارت صنف'!$A355,صادر_وارد!$AJ$2:$AJ$500,0),3),"")</f>
        <v/>
      </c>
      <c r="E355" s="22" t="str">
        <f>IFERROR(INDEX(صادر_وارد!$A$2:$I$1999,MATCH('كارت صنف'!$A355,صادر_وارد!$AJ$2:$AJ$500,0),4),"")</f>
        <v/>
      </c>
      <c r="F355" s="23" t="str">
        <f>IFERROR(INDEX(صادر_وارد!$A$2:$I$1999,MATCH('كارت صنف'!$A355,صادر_وارد!$AJ$2:$AJ$500,0),5),"")</f>
        <v/>
      </c>
      <c r="G355" s="20" t="str">
        <f>IFERROR(INDEX(صادر_وارد!$A$2:$I$1999,MATCH('كارت صنف'!$A355,صادر_وارد!$AJ$2:$AJ$500,0),6),"")</f>
        <v/>
      </c>
      <c r="H355" s="20" t="str">
        <f>IFERROR(INDEX(صادر_وارد!$A$2:$I$1999,MATCH('كارت صنف'!$A355,صادر_وارد!$AJ$2:$AJ$500,0),7),"")</f>
        <v/>
      </c>
      <c r="I355" s="20" t="str">
        <f>IFERROR(INDEX(صادر_وارد!$A$2:$I$1999,MATCH('كارت صنف'!$A355,صادر_وارد!$AJ$2:$AJ$500,0),8),"")</f>
        <v/>
      </c>
      <c r="J355" s="20" t="str">
        <f>IFERROR(INDEX(صادر_وارد!$A$2:$I$1999,MATCH('كارت صنف'!$A355,صادر_وارد!$AJ$2:$AJ$500,0),9),"")</f>
        <v/>
      </c>
    </row>
    <row r="356" spans="1:10" ht="19.5" thickTop="1" thickBot="1">
      <c r="A356" s="11">
        <v>350</v>
      </c>
      <c r="B356" s="20" t="str">
        <f>IFERROR(INDEX(صادر_وارد!$A$2:$I$1999,MATCH('كارت صنف'!$A356,صادر_وارد!$AJ$2:$AJ$500,0),1),"")</f>
        <v/>
      </c>
      <c r="C356" s="21" t="str">
        <f>IFERROR(INDEX(صادر_وارد!$A$2:$I$1999,MATCH('كارت صنف'!$A356,صادر_وارد!$AJ$2:$AJ$500,0),2),"")</f>
        <v/>
      </c>
      <c r="D356" s="22" t="str">
        <f>IFERROR(INDEX(صادر_وارد!$A$2:$I$1999,MATCH('كارت صنف'!$A356,صادر_وارد!$AJ$2:$AJ$500,0),3),"")</f>
        <v/>
      </c>
      <c r="E356" s="22" t="str">
        <f>IFERROR(INDEX(صادر_وارد!$A$2:$I$1999,MATCH('كارت صنف'!$A356,صادر_وارد!$AJ$2:$AJ$500,0),4),"")</f>
        <v/>
      </c>
      <c r="F356" s="23" t="str">
        <f>IFERROR(INDEX(صادر_وارد!$A$2:$I$1999,MATCH('كارت صنف'!$A356,صادر_وارد!$AJ$2:$AJ$500,0),5),"")</f>
        <v/>
      </c>
      <c r="G356" s="20" t="str">
        <f>IFERROR(INDEX(صادر_وارد!$A$2:$I$1999,MATCH('كارت صنف'!$A356,صادر_وارد!$AJ$2:$AJ$500,0),6),"")</f>
        <v/>
      </c>
      <c r="H356" s="20" t="str">
        <f>IFERROR(INDEX(صادر_وارد!$A$2:$I$1999,MATCH('كارت صنف'!$A356,صادر_وارد!$AJ$2:$AJ$500,0),7),"")</f>
        <v/>
      </c>
      <c r="I356" s="20" t="str">
        <f>IFERROR(INDEX(صادر_وارد!$A$2:$I$1999,MATCH('كارت صنف'!$A356,صادر_وارد!$AJ$2:$AJ$500,0),8),"")</f>
        <v/>
      </c>
      <c r="J356" s="20" t="str">
        <f>IFERROR(INDEX(صادر_وارد!$A$2:$I$1999,MATCH('كارت صنف'!$A356,صادر_وارد!$AJ$2:$AJ$500,0),9),"")</f>
        <v/>
      </c>
    </row>
    <row r="357" spans="1:10" ht="19.5" thickTop="1" thickBot="1">
      <c r="A357" s="11">
        <v>351</v>
      </c>
      <c r="B357" s="20" t="str">
        <f>IFERROR(INDEX(صادر_وارد!$A$2:$I$1999,MATCH('كارت صنف'!$A357,صادر_وارد!$AJ$2:$AJ$500,0),1),"")</f>
        <v/>
      </c>
      <c r="C357" s="21" t="str">
        <f>IFERROR(INDEX(صادر_وارد!$A$2:$I$1999,MATCH('كارت صنف'!$A357,صادر_وارد!$AJ$2:$AJ$500,0),2),"")</f>
        <v/>
      </c>
      <c r="D357" s="22" t="str">
        <f>IFERROR(INDEX(صادر_وارد!$A$2:$I$1999,MATCH('كارت صنف'!$A357,صادر_وارد!$AJ$2:$AJ$500,0),3),"")</f>
        <v/>
      </c>
      <c r="E357" s="22" t="str">
        <f>IFERROR(INDEX(صادر_وارد!$A$2:$I$1999,MATCH('كارت صنف'!$A357,صادر_وارد!$AJ$2:$AJ$500,0),4),"")</f>
        <v/>
      </c>
      <c r="F357" s="23" t="str">
        <f>IFERROR(INDEX(صادر_وارد!$A$2:$I$1999,MATCH('كارت صنف'!$A357,صادر_وارد!$AJ$2:$AJ$500,0),5),"")</f>
        <v/>
      </c>
      <c r="G357" s="20" t="str">
        <f>IFERROR(INDEX(صادر_وارد!$A$2:$I$1999,MATCH('كارت صنف'!$A357,صادر_وارد!$AJ$2:$AJ$500,0),6),"")</f>
        <v/>
      </c>
      <c r="H357" s="20" t="str">
        <f>IFERROR(INDEX(صادر_وارد!$A$2:$I$1999,MATCH('كارت صنف'!$A357,صادر_وارد!$AJ$2:$AJ$500,0),7),"")</f>
        <v/>
      </c>
      <c r="I357" s="20" t="str">
        <f>IFERROR(INDEX(صادر_وارد!$A$2:$I$1999,MATCH('كارت صنف'!$A357,صادر_وارد!$AJ$2:$AJ$500,0),8),"")</f>
        <v/>
      </c>
      <c r="J357" s="20" t="str">
        <f>IFERROR(INDEX(صادر_وارد!$A$2:$I$1999,MATCH('كارت صنف'!$A357,صادر_وارد!$AJ$2:$AJ$500,0),9),"")</f>
        <v/>
      </c>
    </row>
    <row r="358" spans="1:10" ht="19.5" thickTop="1" thickBot="1">
      <c r="A358" s="11">
        <v>352</v>
      </c>
      <c r="B358" s="20" t="str">
        <f>IFERROR(INDEX(صادر_وارد!$A$2:$I$1999,MATCH('كارت صنف'!$A358,صادر_وارد!$AJ$2:$AJ$500,0),1),"")</f>
        <v/>
      </c>
      <c r="C358" s="21" t="str">
        <f>IFERROR(INDEX(صادر_وارد!$A$2:$I$1999,MATCH('كارت صنف'!$A358,صادر_وارد!$AJ$2:$AJ$500,0),2),"")</f>
        <v/>
      </c>
      <c r="D358" s="22" t="str">
        <f>IFERROR(INDEX(صادر_وارد!$A$2:$I$1999,MATCH('كارت صنف'!$A358,صادر_وارد!$AJ$2:$AJ$500,0),3),"")</f>
        <v/>
      </c>
      <c r="E358" s="22" t="str">
        <f>IFERROR(INDEX(صادر_وارد!$A$2:$I$1999,MATCH('كارت صنف'!$A358,صادر_وارد!$AJ$2:$AJ$500,0),4),"")</f>
        <v/>
      </c>
      <c r="F358" s="23" t="str">
        <f>IFERROR(INDEX(صادر_وارد!$A$2:$I$1999,MATCH('كارت صنف'!$A358,صادر_وارد!$AJ$2:$AJ$500,0),5),"")</f>
        <v/>
      </c>
      <c r="G358" s="20" t="str">
        <f>IFERROR(INDEX(صادر_وارد!$A$2:$I$1999,MATCH('كارت صنف'!$A358,صادر_وارد!$AJ$2:$AJ$500,0),6),"")</f>
        <v/>
      </c>
      <c r="H358" s="20" t="str">
        <f>IFERROR(INDEX(صادر_وارد!$A$2:$I$1999,MATCH('كارت صنف'!$A358,صادر_وارد!$AJ$2:$AJ$500,0),7),"")</f>
        <v/>
      </c>
      <c r="I358" s="20" t="str">
        <f>IFERROR(INDEX(صادر_وارد!$A$2:$I$1999,MATCH('كارت صنف'!$A358,صادر_وارد!$AJ$2:$AJ$500,0),8),"")</f>
        <v/>
      </c>
      <c r="J358" s="20" t="str">
        <f>IFERROR(INDEX(صادر_وارد!$A$2:$I$1999,MATCH('كارت صنف'!$A358,صادر_وارد!$AJ$2:$AJ$500,0),9),"")</f>
        <v/>
      </c>
    </row>
    <row r="359" spans="1:10" ht="19.5" thickTop="1" thickBot="1">
      <c r="A359" s="11">
        <v>353</v>
      </c>
      <c r="B359" s="20" t="str">
        <f>IFERROR(INDEX(صادر_وارد!$A$2:$I$1999,MATCH('كارت صنف'!$A359,صادر_وارد!$AJ$2:$AJ$500,0),1),"")</f>
        <v/>
      </c>
      <c r="C359" s="21" t="str">
        <f>IFERROR(INDEX(صادر_وارد!$A$2:$I$1999,MATCH('كارت صنف'!$A359,صادر_وارد!$AJ$2:$AJ$500,0),2),"")</f>
        <v/>
      </c>
      <c r="D359" s="22" t="str">
        <f>IFERROR(INDEX(صادر_وارد!$A$2:$I$1999,MATCH('كارت صنف'!$A359,صادر_وارد!$AJ$2:$AJ$500,0),3),"")</f>
        <v/>
      </c>
      <c r="E359" s="22" t="str">
        <f>IFERROR(INDEX(صادر_وارد!$A$2:$I$1999,MATCH('كارت صنف'!$A359,صادر_وارد!$AJ$2:$AJ$500,0),4),"")</f>
        <v/>
      </c>
      <c r="F359" s="23" t="str">
        <f>IFERROR(INDEX(صادر_وارد!$A$2:$I$1999,MATCH('كارت صنف'!$A359,صادر_وارد!$AJ$2:$AJ$500,0),5),"")</f>
        <v/>
      </c>
      <c r="G359" s="20" t="str">
        <f>IFERROR(INDEX(صادر_وارد!$A$2:$I$1999,MATCH('كارت صنف'!$A359,صادر_وارد!$AJ$2:$AJ$500,0),6),"")</f>
        <v/>
      </c>
      <c r="H359" s="20" t="str">
        <f>IFERROR(INDEX(صادر_وارد!$A$2:$I$1999,MATCH('كارت صنف'!$A359,صادر_وارد!$AJ$2:$AJ$500,0),7),"")</f>
        <v/>
      </c>
      <c r="I359" s="20" t="str">
        <f>IFERROR(INDEX(صادر_وارد!$A$2:$I$1999,MATCH('كارت صنف'!$A359,صادر_وارد!$AJ$2:$AJ$500,0),8),"")</f>
        <v/>
      </c>
      <c r="J359" s="20" t="str">
        <f>IFERROR(INDEX(صادر_وارد!$A$2:$I$1999,MATCH('كارت صنف'!$A359,صادر_وارد!$AJ$2:$AJ$500,0),9),"")</f>
        <v/>
      </c>
    </row>
    <row r="360" spans="1:10" ht="19.5" thickTop="1" thickBot="1">
      <c r="A360" s="11">
        <v>354</v>
      </c>
      <c r="B360" s="20" t="str">
        <f>IFERROR(INDEX(صادر_وارد!$A$2:$I$1999,MATCH('كارت صنف'!$A360,صادر_وارد!$AJ$2:$AJ$500,0),1),"")</f>
        <v/>
      </c>
      <c r="C360" s="21" t="str">
        <f>IFERROR(INDEX(صادر_وارد!$A$2:$I$1999,MATCH('كارت صنف'!$A360,صادر_وارد!$AJ$2:$AJ$500,0),2),"")</f>
        <v/>
      </c>
      <c r="D360" s="22" t="str">
        <f>IFERROR(INDEX(صادر_وارد!$A$2:$I$1999,MATCH('كارت صنف'!$A360,صادر_وارد!$AJ$2:$AJ$500,0),3),"")</f>
        <v/>
      </c>
      <c r="E360" s="22" t="str">
        <f>IFERROR(INDEX(صادر_وارد!$A$2:$I$1999,MATCH('كارت صنف'!$A360,صادر_وارد!$AJ$2:$AJ$500,0),4),"")</f>
        <v/>
      </c>
      <c r="F360" s="23" t="str">
        <f>IFERROR(INDEX(صادر_وارد!$A$2:$I$1999,MATCH('كارت صنف'!$A360,صادر_وارد!$AJ$2:$AJ$500,0),5),"")</f>
        <v/>
      </c>
      <c r="G360" s="20" t="str">
        <f>IFERROR(INDEX(صادر_وارد!$A$2:$I$1999,MATCH('كارت صنف'!$A360,صادر_وارد!$AJ$2:$AJ$500,0),6),"")</f>
        <v/>
      </c>
      <c r="H360" s="20" t="str">
        <f>IFERROR(INDEX(صادر_وارد!$A$2:$I$1999,MATCH('كارت صنف'!$A360,صادر_وارد!$AJ$2:$AJ$500,0),7),"")</f>
        <v/>
      </c>
      <c r="I360" s="20" t="str">
        <f>IFERROR(INDEX(صادر_وارد!$A$2:$I$1999,MATCH('كارت صنف'!$A360,صادر_وارد!$AJ$2:$AJ$500,0),8),"")</f>
        <v/>
      </c>
      <c r="J360" s="20" t="str">
        <f>IFERROR(INDEX(صادر_وارد!$A$2:$I$1999,MATCH('كارت صنف'!$A360,صادر_وارد!$AJ$2:$AJ$500,0),9),"")</f>
        <v/>
      </c>
    </row>
    <row r="361" spans="1:10" ht="19.5" thickTop="1" thickBot="1">
      <c r="A361" s="11">
        <v>355</v>
      </c>
      <c r="B361" s="20" t="str">
        <f>IFERROR(INDEX(صادر_وارد!$A$2:$I$1999,MATCH('كارت صنف'!$A361,صادر_وارد!$AJ$2:$AJ$500,0),1),"")</f>
        <v/>
      </c>
      <c r="C361" s="21" t="str">
        <f>IFERROR(INDEX(صادر_وارد!$A$2:$I$1999,MATCH('كارت صنف'!$A361,صادر_وارد!$AJ$2:$AJ$500,0),2),"")</f>
        <v/>
      </c>
      <c r="D361" s="22" t="str">
        <f>IFERROR(INDEX(صادر_وارد!$A$2:$I$1999,MATCH('كارت صنف'!$A361,صادر_وارد!$AJ$2:$AJ$500,0),3),"")</f>
        <v/>
      </c>
      <c r="E361" s="22" t="str">
        <f>IFERROR(INDEX(صادر_وارد!$A$2:$I$1999,MATCH('كارت صنف'!$A361,صادر_وارد!$AJ$2:$AJ$500,0),4),"")</f>
        <v/>
      </c>
      <c r="F361" s="23" t="str">
        <f>IFERROR(INDEX(صادر_وارد!$A$2:$I$1999,MATCH('كارت صنف'!$A361,صادر_وارد!$AJ$2:$AJ$500,0),5),"")</f>
        <v/>
      </c>
      <c r="G361" s="20" t="str">
        <f>IFERROR(INDEX(صادر_وارد!$A$2:$I$1999,MATCH('كارت صنف'!$A361,صادر_وارد!$AJ$2:$AJ$500,0),6),"")</f>
        <v/>
      </c>
      <c r="H361" s="20" t="str">
        <f>IFERROR(INDEX(صادر_وارد!$A$2:$I$1999,MATCH('كارت صنف'!$A361,صادر_وارد!$AJ$2:$AJ$500,0),7),"")</f>
        <v/>
      </c>
      <c r="I361" s="20" t="str">
        <f>IFERROR(INDEX(صادر_وارد!$A$2:$I$1999,MATCH('كارت صنف'!$A361,صادر_وارد!$AJ$2:$AJ$500,0),8),"")</f>
        <v/>
      </c>
      <c r="J361" s="20" t="str">
        <f>IFERROR(INDEX(صادر_وارد!$A$2:$I$1999,MATCH('كارت صنف'!$A361,صادر_وارد!$AJ$2:$AJ$500,0),9),"")</f>
        <v/>
      </c>
    </row>
    <row r="362" spans="1:10" ht="19.5" thickTop="1" thickBot="1">
      <c r="A362" s="11">
        <v>356</v>
      </c>
      <c r="B362" s="20" t="str">
        <f>IFERROR(INDEX(صادر_وارد!$A$2:$I$1999,MATCH('كارت صنف'!$A362,صادر_وارد!$AJ$2:$AJ$500,0),1),"")</f>
        <v/>
      </c>
      <c r="C362" s="21" t="str">
        <f>IFERROR(INDEX(صادر_وارد!$A$2:$I$1999,MATCH('كارت صنف'!$A362,صادر_وارد!$AJ$2:$AJ$500,0),2),"")</f>
        <v/>
      </c>
      <c r="D362" s="22" t="str">
        <f>IFERROR(INDEX(صادر_وارد!$A$2:$I$1999,MATCH('كارت صنف'!$A362,صادر_وارد!$AJ$2:$AJ$500,0),3),"")</f>
        <v/>
      </c>
      <c r="E362" s="22" t="str">
        <f>IFERROR(INDEX(صادر_وارد!$A$2:$I$1999,MATCH('كارت صنف'!$A362,صادر_وارد!$AJ$2:$AJ$500,0),4),"")</f>
        <v/>
      </c>
      <c r="F362" s="23" t="str">
        <f>IFERROR(INDEX(صادر_وارد!$A$2:$I$1999,MATCH('كارت صنف'!$A362,صادر_وارد!$AJ$2:$AJ$500,0),5),"")</f>
        <v/>
      </c>
      <c r="G362" s="20" t="str">
        <f>IFERROR(INDEX(صادر_وارد!$A$2:$I$1999,MATCH('كارت صنف'!$A362,صادر_وارد!$AJ$2:$AJ$500,0),6),"")</f>
        <v/>
      </c>
      <c r="H362" s="20" t="str">
        <f>IFERROR(INDEX(صادر_وارد!$A$2:$I$1999,MATCH('كارت صنف'!$A362,صادر_وارد!$AJ$2:$AJ$500,0),7),"")</f>
        <v/>
      </c>
      <c r="I362" s="20" t="str">
        <f>IFERROR(INDEX(صادر_وارد!$A$2:$I$1999,MATCH('كارت صنف'!$A362,صادر_وارد!$AJ$2:$AJ$500,0),8),"")</f>
        <v/>
      </c>
      <c r="J362" s="20" t="str">
        <f>IFERROR(INDEX(صادر_وارد!$A$2:$I$1999,MATCH('كارت صنف'!$A362,صادر_وارد!$AJ$2:$AJ$500,0),9),"")</f>
        <v/>
      </c>
    </row>
    <row r="363" spans="1:10" ht="19.5" thickTop="1" thickBot="1">
      <c r="A363" s="11">
        <v>357</v>
      </c>
      <c r="B363" s="20" t="str">
        <f>IFERROR(INDEX(صادر_وارد!$A$2:$I$1999,MATCH('كارت صنف'!$A363,صادر_وارد!$AJ$2:$AJ$500,0),1),"")</f>
        <v/>
      </c>
      <c r="C363" s="21" t="str">
        <f>IFERROR(INDEX(صادر_وارد!$A$2:$I$1999,MATCH('كارت صنف'!$A363,صادر_وارد!$AJ$2:$AJ$500,0),2),"")</f>
        <v/>
      </c>
      <c r="D363" s="22" t="str">
        <f>IFERROR(INDEX(صادر_وارد!$A$2:$I$1999,MATCH('كارت صنف'!$A363,صادر_وارد!$AJ$2:$AJ$500,0),3),"")</f>
        <v/>
      </c>
      <c r="E363" s="22" t="str">
        <f>IFERROR(INDEX(صادر_وارد!$A$2:$I$1999,MATCH('كارت صنف'!$A363,صادر_وارد!$AJ$2:$AJ$500,0),4),"")</f>
        <v/>
      </c>
      <c r="F363" s="23" t="str">
        <f>IFERROR(INDEX(صادر_وارد!$A$2:$I$1999,MATCH('كارت صنف'!$A363,صادر_وارد!$AJ$2:$AJ$500,0),5),"")</f>
        <v/>
      </c>
      <c r="G363" s="20" t="str">
        <f>IFERROR(INDEX(صادر_وارد!$A$2:$I$1999,MATCH('كارت صنف'!$A363,صادر_وارد!$AJ$2:$AJ$500,0),6),"")</f>
        <v/>
      </c>
      <c r="H363" s="20" t="str">
        <f>IFERROR(INDEX(صادر_وارد!$A$2:$I$1999,MATCH('كارت صنف'!$A363,صادر_وارد!$AJ$2:$AJ$500,0),7),"")</f>
        <v/>
      </c>
      <c r="I363" s="20" t="str">
        <f>IFERROR(INDEX(صادر_وارد!$A$2:$I$1999,MATCH('كارت صنف'!$A363,صادر_وارد!$AJ$2:$AJ$500,0),8),"")</f>
        <v/>
      </c>
      <c r="J363" s="20" t="str">
        <f>IFERROR(INDEX(صادر_وارد!$A$2:$I$1999,MATCH('كارت صنف'!$A363,صادر_وارد!$AJ$2:$AJ$500,0),9),"")</f>
        <v/>
      </c>
    </row>
    <row r="364" spans="1:10" ht="19.5" thickTop="1" thickBot="1">
      <c r="A364" s="11">
        <v>358</v>
      </c>
      <c r="B364" s="20" t="str">
        <f>IFERROR(INDEX(صادر_وارد!$A$2:$I$1999,MATCH('كارت صنف'!$A364,صادر_وارد!$AJ$2:$AJ$500,0),1),"")</f>
        <v/>
      </c>
      <c r="C364" s="21" t="str">
        <f>IFERROR(INDEX(صادر_وارد!$A$2:$I$1999,MATCH('كارت صنف'!$A364,صادر_وارد!$AJ$2:$AJ$500,0),2),"")</f>
        <v/>
      </c>
      <c r="D364" s="22" t="str">
        <f>IFERROR(INDEX(صادر_وارد!$A$2:$I$1999,MATCH('كارت صنف'!$A364,صادر_وارد!$AJ$2:$AJ$500,0),3),"")</f>
        <v/>
      </c>
      <c r="E364" s="22" t="str">
        <f>IFERROR(INDEX(صادر_وارد!$A$2:$I$1999,MATCH('كارت صنف'!$A364,صادر_وارد!$AJ$2:$AJ$500,0),4),"")</f>
        <v/>
      </c>
      <c r="F364" s="23" t="str">
        <f>IFERROR(INDEX(صادر_وارد!$A$2:$I$1999,MATCH('كارت صنف'!$A364,صادر_وارد!$AJ$2:$AJ$500,0),5),"")</f>
        <v/>
      </c>
      <c r="G364" s="20" t="str">
        <f>IFERROR(INDEX(صادر_وارد!$A$2:$I$1999,MATCH('كارت صنف'!$A364,صادر_وارد!$AJ$2:$AJ$500,0),6),"")</f>
        <v/>
      </c>
      <c r="H364" s="20" t="str">
        <f>IFERROR(INDEX(صادر_وارد!$A$2:$I$1999,MATCH('كارت صنف'!$A364,صادر_وارد!$AJ$2:$AJ$500,0),7),"")</f>
        <v/>
      </c>
      <c r="I364" s="20" t="str">
        <f>IFERROR(INDEX(صادر_وارد!$A$2:$I$1999,MATCH('كارت صنف'!$A364,صادر_وارد!$AJ$2:$AJ$500,0),8),"")</f>
        <v/>
      </c>
      <c r="J364" s="20" t="str">
        <f>IFERROR(INDEX(صادر_وارد!$A$2:$I$1999,MATCH('كارت صنف'!$A364,صادر_وارد!$AJ$2:$AJ$500,0),9),"")</f>
        <v/>
      </c>
    </row>
    <row r="365" spans="1:10" ht="19.5" thickTop="1" thickBot="1">
      <c r="A365" s="11">
        <v>359</v>
      </c>
      <c r="B365" s="20" t="str">
        <f>IFERROR(INDEX(صادر_وارد!$A$2:$I$1999,MATCH('كارت صنف'!$A365,صادر_وارد!$AJ$2:$AJ$500,0),1),"")</f>
        <v/>
      </c>
      <c r="C365" s="21" t="str">
        <f>IFERROR(INDEX(صادر_وارد!$A$2:$I$1999,MATCH('كارت صنف'!$A365,صادر_وارد!$AJ$2:$AJ$500,0),2),"")</f>
        <v/>
      </c>
      <c r="D365" s="22" t="str">
        <f>IFERROR(INDEX(صادر_وارد!$A$2:$I$1999,MATCH('كارت صنف'!$A365,صادر_وارد!$AJ$2:$AJ$500,0),3),"")</f>
        <v/>
      </c>
      <c r="E365" s="22" t="str">
        <f>IFERROR(INDEX(صادر_وارد!$A$2:$I$1999,MATCH('كارت صنف'!$A365,صادر_وارد!$AJ$2:$AJ$500,0),4),"")</f>
        <v/>
      </c>
      <c r="F365" s="23" t="str">
        <f>IFERROR(INDEX(صادر_وارد!$A$2:$I$1999,MATCH('كارت صنف'!$A365,صادر_وارد!$AJ$2:$AJ$500,0),5),"")</f>
        <v/>
      </c>
      <c r="G365" s="20" t="str">
        <f>IFERROR(INDEX(صادر_وارد!$A$2:$I$1999,MATCH('كارت صنف'!$A365,صادر_وارد!$AJ$2:$AJ$500,0),6),"")</f>
        <v/>
      </c>
      <c r="H365" s="20" t="str">
        <f>IFERROR(INDEX(صادر_وارد!$A$2:$I$1999,MATCH('كارت صنف'!$A365,صادر_وارد!$AJ$2:$AJ$500,0),7),"")</f>
        <v/>
      </c>
      <c r="I365" s="20" t="str">
        <f>IFERROR(INDEX(صادر_وارد!$A$2:$I$1999,MATCH('كارت صنف'!$A365,صادر_وارد!$AJ$2:$AJ$500,0),8),"")</f>
        <v/>
      </c>
      <c r="J365" s="20" t="str">
        <f>IFERROR(INDEX(صادر_وارد!$A$2:$I$1999,MATCH('كارت صنف'!$A365,صادر_وارد!$AJ$2:$AJ$500,0),9),"")</f>
        <v/>
      </c>
    </row>
    <row r="366" spans="1:10" ht="19.5" thickTop="1" thickBot="1">
      <c r="A366" s="11">
        <v>360</v>
      </c>
      <c r="B366" s="20" t="str">
        <f>IFERROR(INDEX(صادر_وارد!$A$2:$I$1999,MATCH('كارت صنف'!$A366,صادر_وارد!$AJ$2:$AJ$500,0),1),"")</f>
        <v/>
      </c>
      <c r="C366" s="21" t="str">
        <f>IFERROR(INDEX(صادر_وارد!$A$2:$I$1999,MATCH('كارت صنف'!$A366,صادر_وارد!$AJ$2:$AJ$500,0),2),"")</f>
        <v/>
      </c>
      <c r="D366" s="22" t="str">
        <f>IFERROR(INDEX(صادر_وارد!$A$2:$I$1999,MATCH('كارت صنف'!$A366,صادر_وارد!$AJ$2:$AJ$500,0),3),"")</f>
        <v/>
      </c>
      <c r="E366" s="22" t="str">
        <f>IFERROR(INDEX(صادر_وارد!$A$2:$I$1999,MATCH('كارت صنف'!$A366,صادر_وارد!$AJ$2:$AJ$500,0),4),"")</f>
        <v/>
      </c>
      <c r="F366" s="23" t="str">
        <f>IFERROR(INDEX(صادر_وارد!$A$2:$I$1999,MATCH('كارت صنف'!$A366,صادر_وارد!$AJ$2:$AJ$500,0),5),"")</f>
        <v/>
      </c>
      <c r="G366" s="20" t="str">
        <f>IFERROR(INDEX(صادر_وارد!$A$2:$I$1999,MATCH('كارت صنف'!$A366,صادر_وارد!$AJ$2:$AJ$500,0),6),"")</f>
        <v/>
      </c>
      <c r="H366" s="20" t="str">
        <f>IFERROR(INDEX(صادر_وارد!$A$2:$I$1999,MATCH('كارت صنف'!$A366,صادر_وارد!$AJ$2:$AJ$500,0),7),"")</f>
        <v/>
      </c>
      <c r="I366" s="20" t="str">
        <f>IFERROR(INDEX(صادر_وارد!$A$2:$I$1999,MATCH('كارت صنف'!$A366,صادر_وارد!$AJ$2:$AJ$500,0),8),"")</f>
        <v/>
      </c>
      <c r="J366" s="20" t="str">
        <f>IFERROR(INDEX(صادر_وارد!$A$2:$I$1999,MATCH('كارت صنف'!$A366,صادر_وارد!$AJ$2:$AJ$500,0),9),"")</f>
        <v/>
      </c>
    </row>
    <row r="367" spans="1:10" ht="19.5" thickTop="1" thickBot="1">
      <c r="A367" s="11">
        <v>361</v>
      </c>
      <c r="B367" s="20" t="str">
        <f>IFERROR(INDEX(صادر_وارد!$A$2:$I$1999,MATCH('كارت صنف'!$A367,صادر_وارد!$AJ$2:$AJ$500,0),1),"")</f>
        <v/>
      </c>
      <c r="C367" s="21" t="str">
        <f>IFERROR(INDEX(صادر_وارد!$A$2:$I$1999,MATCH('كارت صنف'!$A367,صادر_وارد!$AJ$2:$AJ$500,0),2),"")</f>
        <v/>
      </c>
      <c r="D367" s="22" t="str">
        <f>IFERROR(INDEX(صادر_وارد!$A$2:$I$1999,MATCH('كارت صنف'!$A367,صادر_وارد!$AJ$2:$AJ$500,0),3),"")</f>
        <v/>
      </c>
      <c r="E367" s="22" t="str">
        <f>IFERROR(INDEX(صادر_وارد!$A$2:$I$1999,MATCH('كارت صنف'!$A367,صادر_وارد!$AJ$2:$AJ$500,0),4),"")</f>
        <v/>
      </c>
      <c r="F367" s="23" t="str">
        <f>IFERROR(INDEX(صادر_وارد!$A$2:$I$1999,MATCH('كارت صنف'!$A367,صادر_وارد!$AJ$2:$AJ$500,0),5),"")</f>
        <v/>
      </c>
      <c r="G367" s="20" t="str">
        <f>IFERROR(INDEX(صادر_وارد!$A$2:$I$1999,MATCH('كارت صنف'!$A367,صادر_وارد!$AJ$2:$AJ$500,0),6),"")</f>
        <v/>
      </c>
      <c r="H367" s="20" t="str">
        <f>IFERROR(INDEX(صادر_وارد!$A$2:$I$1999,MATCH('كارت صنف'!$A367,صادر_وارد!$AJ$2:$AJ$500,0),7),"")</f>
        <v/>
      </c>
      <c r="I367" s="20" t="str">
        <f>IFERROR(INDEX(صادر_وارد!$A$2:$I$1999,MATCH('كارت صنف'!$A367,صادر_وارد!$AJ$2:$AJ$500,0),8),"")</f>
        <v/>
      </c>
      <c r="J367" s="20" t="str">
        <f>IFERROR(INDEX(صادر_وارد!$A$2:$I$1999,MATCH('كارت صنف'!$A367,صادر_وارد!$AJ$2:$AJ$500,0),9),"")</f>
        <v/>
      </c>
    </row>
    <row r="368" spans="1:10" ht="19.5" thickTop="1" thickBot="1">
      <c r="A368" s="11">
        <v>362</v>
      </c>
      <c r="B368" s="20" t="str">
        <f>IFERROR(INDEX(صادر_وارد!$A$2:$I$1999,MATCH('كارت صنف'!$A368,صادر_وارد!$AJ$2:$AJ$500,0),1),"")</f>
        <v/>
      </c>
      <c r="C368" s="21" t="str">
        <f>IFERROR(INDEX(صادر_وارد!$A$2:$I$1999,MATCH('كارت صنف'!$A368,صادر_وارد!$AJ$2:$AJ$500,0),2),"")</f>
        <v/>
      </c>
      <c r="D368" s="22" t="str">
        <f>IFERROR(INDEX(صادر_وارد!$A$2:$I$1999,MATCH('كارت صنف'!$A368,صادر_وارد!$AJ$2:$AJ$500,0),3),"")</f>
        <v/>
      </c>
      <c r="E368" s="22" t="str">
        <f>IFERROR(INDEX(صادر_وارد!$A$2:$I$1999,MATCH('كارت صنف'!$A368,صادر_وارد!$AJ$2:$AJ$500,0),4),"")</f>
        <v/>
      </c>
      <c r="F368" s="23" t="str">
        <f>IFERROR(INDEX(صادر_وارد!$A$2:$I$1999,MATCH('كارت صنف'!$A368,صادر_وارد!$AJ$2:$AJ$500,0),5),"")</f>
        <v/>
      </c>
      <c r="G368" s="20" t="str">
        <f>IFERROR(INDEX(صادر_وارد!$A$2:$I$1999,MATCH('كارت صنف'!$A368,صادر_وارد!$AJ$2:$AJ$500,0),6),"")</f>
        <v/>
      </c>
      <c r="H368" s="20" t="str">
        <f>IFERROR(INDEX(صادر_وارد!$A$2:$I$1999,MATCH('كارت صنف'!$A368,صادر_وارد!$AJ$2:$AJ$500,0),7),"")</f>
        <v/>
      </c>
      <c r="I368" s="20" t="str">
        <f>IFERROR(INDEX(صادر_وارد!$A$2:$I$1999,MATCH('كارت صنف'!$A368,صادر_وارد!$AJ$2:$AJ$500,0),8),"")</f>
        <v/>
      </c>
      <c r="J368" s="20" t="str">
        <f>IFERROR(INDEX(صادر_وارد!$A$2:$I$1999,MATCH('كارت صنف'!$A368,صادر_وارد!$AJ$2:$AJ$500,0),9),"")</f>
        <v/>
      </c>
    </row>
    <row r="369" spans="1:10" ht="19.5" thickTop="1" thickBot="1">
      <c r="A369" s="11">
        <v>363</v>
      </c>
      <c r="B369" s="20" t="str">
        <f>IFERROR(INDEX(صادر_وارد!$A$2:$I$1999,MATCH('كارت صنف'!$A369,صادر_وارد!$AJ$2:$AJ$500,0),1),"")</f>
        <v/>
      </c>
      <c r="C369" s="21" t="str">
        <f>IFERROR(INDEX(صادر_وارد!$A$2:$I$1999,MATCH('كارت صنف'!$A369,صادر_وارد!$AJ$2:$AJ$500,0),2),"")</f>
        <v/>
      </c>
      <c r="D369" s="22" t="str">
        <f>IFERROR(INDEX(صادر_وارد!$A$2:$I$1999,MATCH('كارت صنف'!$A369,صادر_وارد!$AJ$2:$AJ$500,0),3),"")</f>
        <v/>
      </c>
      <c r="E369" s="22" t="str">
        <f>IFERROR(INDEX(صادر_وارد!$A$2:$I$1999,MATCH('كارت صنف'!$A369,صادر_وارد!$AJ$2:$AJ$500,0),4),"")</f>
        <v/>
      </c>
      <c r="F369" s="23" t="str">
        <f>IFERROR(INDEX(صادر_وارد!$A$2:$I$1999,MATCH('كارت صنف'!$A369,صادر_وارد!$AJ$2:$AJ$500,0),5),"")</f>
        <v/>
      </c>
      <c r="G369" s="20" t="str">
        <f>IFERROR(INDEX(صادر_وارد!$A$2:$I$1999,MATCH('كارت صنف'!$A369,صادر_وارد!$AJ$2:$AJ$500,0),6),"")</f>
        <v/>
      </c>
      <c r="H369" s="20" t="str">
        <f>IFERROR(INDEX(صادر_وارد!$A$2:$I$1999,MATCH('كارت صنف'!$A369,صادر_وارد!$AJ$2:$AJ$500,0),7),"")</f>
        <v/>
      </c>
      <c r="I369" s="20" t="str">
        <f>IFERROR(INDEX(صادر_وارد!$A$2:$I$1999,MATCH('كارت صنف'!$A369,صادر_وارد!$AJ$2:$AJ$500,0),8),"")</f>
        <v/>
      </c>
      <c r="J369" s="20" t="str">
        <f>IFERROR(INDEX(صادر_وارد!$A$2:$I$1999,MATCH('كارت صنف'!$A369,صادر_وارد!$AJ$2:$AJ$500,0),9),"")</f>
        <v/>
      </c>
    </row>
    <row r="370" spans="1:10" ht="19.5" thickTop="1" thickBot="1">
      <c r="A370" s="11">
        <v>364</v>
      </c>
      <c r="B370" s="20" t="str">
        <f>IFERROR(INDEX(صادر_وارد!$A$2:$I$1999,MATCH('كارت صنف'!$A370,صادر_وارد!$AJ$2:$AJ$500,0),1),"")</f>
        <v/>
      </c>
      <c r="C370" s="21" t="str">
        <f>IFERROR(INDEX(صادر_وارد!$A$2:$I$1999,MATCH('كارت صنف'!$A370,صادر_وارد!$AJ$2:$AJ$500,0),2),"")</f>
        <v/>
      </c>
      <c r="D370" s="22" t="str">
        <f>IFERROR(INDEX(صادر_وارد!$A$2:$I$1999,MATCH('كارت صنف'!$A370,صادر_وارد!$AJ$2:$AJ$500,0),3),"")</f>
        <v/>
      </c>
      <c r="E370" s="22" t="str">
        <f>IFERROR(INDEX(صادر_وارد!$A$2:$I$1999,MATCH('كارت صنف'!$A370,صادر_وارد!$AJ$2:$AJ$500,0),4),"")</f>
        <v/>
      </c>
      <c r="F370" s="23" t="str">
        <f>IFERROR(INDEX(صادر_وارد!$A$2:$I$1999,MATCH('كارت صنف'!$A370,صادر_وارد!$AJ$2:$AJ$500,0),5),"")</f>
        <v/>
      </c>
      <c r="G370" s="20" t="str">
        <f>IFERROR(INDEX(صادر_وارد!$A$2:$I$1999,MATCH('كارت صنف'!$A370,صادر_وارد!$AJ$2:$AJ$500,0),6),"")</f>
        <v/>
      </c>
      <c r="H370" s="20" t="str">
        <f>IFERROR(INDEX(صادر_وارد!$A$2:$I$1999,MATCH('كارت صنف'!$A370,صادر_وارد!$AJ$2:$AJ$500,0),7),"")</f>
        <v/>
      </c>
      <c r="I370" s="20" t="str">
        <f>IFERROR(INDEX(صادر_وارد!$A$2:$I$1999,MATCH('كارت صنف'!$A370,صادر_وارد!$AJ$2:$AJ$500,0),8),"")</f>
        <v/>
      </c>
      <c r="J370" s="20" t="str">
        <f>IFERROR(INDEX(صادر_وارد!$A$2:$I$1999,MATCH('كارت صنف'!$A370,صادر_وارد!$AJ$2:$AJ$500,0),9),"")</f>
        <v/>
      </c>
    </row>
    <row r="371" spans="1:10" ht="19.5" thickTop="1" thickBot="1">
      <c r="A371" s="11">
        <v>365</v>
      </c>
      <c r="B371" s="20" t="str">
        <f>IFERROR(INDEX(صادر_وارد!$A$2:$I$1999,MATCH('كارت صنف'!$A371,صادر_وارد!$AJ$2:$AJ$500,0),1),"")</f>
        <v/>
      </c>
      <c r="C371" s="21" t="str">
        <f>IFERROR(INDEX(صادر_وارد!$A$2:$I$1999,MATCH('كارت صنف'!$A371,صادر_وارد!$AJ$2:$AJ$500,0),2),"")</f>
        <v/>
      </c>
      <c r="D371" s="22" t="str">
        <f>IFERROR(INDEX(صادر_وارد!$A$2:$I$1999,MATCH('كارت صنف'!$A371,صادر_وارد!$AJ$2:$AJ$500,0),3),"")</f>
        <v/>
      </c>
      <c r="E371" s="22" t="str">
        <f>IFERROR(INDEX(صادر_وارد!$A$2:$I$1999,MATCH('كارت صنف'!$A371,صادر_وارد!$AJ$2:$AJ$500,0),4),"")</f>
        <v/>
      </c>
      <c r="F371" s="23" t="str">
        <f>IFERROR(INDEX(صادر_وارد!$A$2:$I$1999,MATCH('كارت صنف'!$A371,صادر_وارد!$AJ$2:$AJ$500,0),5),"")</f>
        <v/>
      </c>
      <c r="G371" s="20" t="str">
        <f>IFERROR(INDEX(صادر_وارد!$A$2:$I$1999,MATCH('كارت صنف'!$A371,صادر_وارد!$AJ$2:$AJ$500,0),6),"")</f>
        <v/>
      </c>
      <c r="H371" s="20" t="str">
        <f>IFERROR(INDEX(صادر_وارد!$A$2:$I$1999,MATCH('كارت صنف'!$A371,صادر_وارد!$AJ$2:$AJ$500,0),7),"")</f>
        <v/>
      </c>
      <c r="I371" s="20" t="str">
        <f>IFERROR(INDEX(صادر_وارد!$A$2:$I$1999,MATCH('كارت صنف'!$A371,صادر_وارد!$AJ$2:$AJ$500,0),8),"")</f>
        <v/>
      </c>
      <c r="J371" s="20" t="str">
        <f>IFERROR(INDEX(صادر_وارد!$A$2:$I$1999,MATCH('كارت صنف'!$A371,صادر_وارد!$AJ$2:$AJ$500,0),9),"")</f>
        <v/>
      </c>
    </row>
    <row r="372" spans="1:10" ht="19.5" thickTop="1" thickBot="1">
      <c r="A372" s="11">
        <v>366</v>
      </c>
      <c r="B372" s="20" t="str">
        <f>IFERROR(INDEX(صادر_وارد!$A$2:$I$1999,MATCH('كارت صنف'!$A372,صادر_وارد!$AJ$2:$AJ$500,0),1),"")</f>
        <v/>
      </c>
      <c r="C372" s="21" t="str">
        <f>IFERROR(INDEX(صادر_وارد!$A$2:$I$1999,MATCH('كارت صنف'!$A372,صادر_وارد!$AJ$2:$AJ$500,0),2),"")</f>
        <v/>
      </c>
      <c r="D372" s="22" t="str">
        <f>IFERROR(INDEX(صادر_وارد!$A$2:$I$1999,MATCH('كارت صنف'!$A372,صادر_وارد!$AJ$2:$AJ$500,0),3),"")</f>
        <v/>
      </c>
      <c r="E372" s="22" t="str">
        <f>IFERROR(INDEX(صادر_وارد!$A$2:$I$1999,MATCH('كارت صنف'!$A372,صادر_وارد!$AJ$2:$AJ$500,0),4),"")</f>
        <v/>
      </c>
      <c r="F372" s="23" t="str">
        <f>IFERROR(INDEX(صادر_وارد!$A$2:$I$1999,MATCH('كارت صنف'!$A372,صادر_وارد!$AJ$2:$AJ$500,0),5),"")</f>
        <v/>
      </c>
      <c r="G372" s="20" t="str">
        <f>IFERROR(INDEX(صادر_وارد!$A$2:$I$1999,MATCH('كارت صنف'!$A372,صادر_وارد!$AJ$2:$AJ$500,0),6),"")</f>
        <v/>
      </c>
      <c r="H372" s="20" t="str">
        <f>IFERROR(INDEX(صادر_وارد!$A$2:$I$1999,MATCH('كارت صنف'!$A372,صادر_وارد!$AJ$2:$AJ$500,0),7),"")</f>
        <v/>
      </c>
      <c r="I372" s="20" t="str">
        <f>IFERROR(INDEX(صادر_وارد!$A$2:$I$1999,MATCH('كارت صنف'!$A372,صادر_وارد!$AJ$2:$AJ$500,0),8),"")</f>
        <v/>
      </c>
      <c r="J372" s="20" t="str">
        <f>IFERROR(INDEX(صادر_وارد!$A$2:$I$1999,MATCH('كارت صنف'!$A372,صادر_وارد!$AJ$2:$AJ$500,0),9),"")</f>
        <v/>
      </c>
    </row>
    <row r="373" spans="1:10" ht="19.5" thickTop="1" thickBot="1">
      <c r="A373" s="11">
        <v>367</v>
      </c>
      <c r="B373" s="20" t="str">
        <f>IFERROR(INDEX(صادر_وارد!$A$2:$I$1999,MATCH('كارت صنف'!$A373,صادر_وارد!$AJ$2:$AJ$500,0),1),"")</f>
        <v/>
      </c>
      <c r="C373" s="21" t="str">
        <f>IFERROR(INDEX(صادر_وارد!$A$2:$I$1999,MATCH('كارت صنف'!$A373,صادر_وارد!$AJ$2:$AJ$500,0),2),"")</f>
        <v/>
      </c>
      <c r="D373" s="22" t="str">
        <f>IFERROR(INDEX(صادر_وارد!$A$2:$I$1999,MATCH('كارت صنف'!$A373,صادر_وارد!$AJ$2:$AJ$500,0),3),"")</f>
        <v/>
      </c>
      <c r="E373" s="22" t="str">
        <f>IFERROR(INDEX(صادر_وارد!$A$2:$I$1999,MATCH('كارت صنف'!$A373,صادر_وارد!$AJ$2:$AJ$500,0),4),"")</f>
        <v/>
      </c>
      <c r="F373" s="23" t="str">
        <f>IFERROR(INDEX(صادر_وارد!$A$2:$I$1999,MATCH('كارت صنف'!$A373,صادر_وارد!$AJ$2:$AJ$500,0),5),"")</f>
        <v/>
      </c>
      <c r="G373" s="20" t="str">
        <f>IFERROR(INDEX(صادر_وارد!$A$2:$I$1999,MATCH('كارت صنف'!$A373,صادر_وارد!$AJ$2:$AJ$500,0),6),"")</f>
        <v/>
      </c>
      <c r="H373" s="20" t="str">
        <f>IFERROR(INDEX(صادر_وارد!$A$2:$I$1999,MATCH('كارت صنف'!$A373,صادر_وارد!$AJ$2:$AJ$500,0),7),"")</f>
        <v/>
      </c>
      <c r="I373" s="20" t="str">
        <f>IFERROR(INDEX(صادر_وارد!$A$2:$I$1999,MATCH('كارت صنف'!$A373,صادر_وارد!$AJ$2:$AJ$500,0),8),"")</f>
        <v/>
      </c>
      <c r="J373" s="20" t="str">
        <f>IFERROR(INDEX(صادر_وارد!$A$2:$I$1999,MATCH('كارت صنف'!$A373,صادر_وارد!$AJ$2:$AJ$500,0),9),"")</f>
        <v/>
      </c>
    </row>
    <row r="374" spans="1:10" ht="19.5" thickTop="1" thickBot="1">
      <c r="A374" s="11">
        <v>368</v>
      </c>
      <c r="B374" s="20" t="str">
        <f>IFERROR(INDEX(صادر_وارد!$A$2:$I$1999,MATCH('كارت صنف'!$A374,صادر_وارد!$AJ$2:$AJ$500,0),1),"")</f>
        <v/>
      </c>
      <c r="C374" s="21" t="str">
        <f>IFERROR(INDEX(صادر_وارد!$A$2:$I$1999,MATCH('كارت صنف'!$A374,صادر_وارد!$AJ$2:$AJ$500,0),2),"")</f>
        <v/>
      </c>
      <c r="D374" s="22" t="str">
        <f>IFERROR(INDEX(صادر_وارد!$A$2:$I$1999,MATCH('كارت صنف'!$A374,صادر_وارد!$AJ$2:$AJ$500,0),3),"")</f>
        <v/>
      </c>
      <c r="E374" s="22" t="str">
        <f>IFERROR(INDEX(صادر_وارد!$A$2:$I$1999,MATCH('كارت صنف'!$A374,صادر_وارد!$AJ$2:$AJ$500,0),4),"")</f>
        <v/>
      </c>
      <c r="F374" s="23" t="str">
        <f>IFERROR(INDEX(صادر_وارد!$A$2:$I$1999,MATCH('كارت صنف'!$A374,صادر_وارد!$AJ$2:$AJ$500,0),5),"")</f>
        <v/>
      </c>
      <c r="G374" s="20" t="str">
        <f>IFERROR(INDEX(صادر_وارد!$A$2:$I$1999,MATCH('كارت صنف'!$A374,صادر_وارد!$AJ$2:$AJ$500,0),6),"")</f>
        <v/>
      </c>
      <c r="H374" s="20" t="str">
        <f>IFERROR(INDEX(صادر_وارد!$A$2:$I$1999,MATCH('كارت صنف'!$A374,صادر_وارد!$AJ$2:$AJ$500,0),7),"")</f>
        <v/>
      </c>
      <c r="I374" s="20" t="str">
        <f>IFERROR(INDEX(صادر_وارد!$A$2:$I$1999,MATCH('كارت صنف'!$A374,صادر_وارد!$AJ$2:$AJ$500,0),8),"")</f>
        <v/>
      </c>
      <c r="J374" s="20" t="str">
        <f>IFERROR(INDEX(صادر_وارد!$A$2:$I$1999,MATCH('كارت صنف'!$A374,صادر_وارد!$AJ$2:$AJ$500,0),9),"")</f>
        <v/>
      </c>
    </row>
    <row r="375" spans="1:10" ht="19.5" thickTop="1" thickBot="1">
      <c r="A375" s="11">
        <v>369</v>
      </c>
      <c r="B375" s="20" t="str">
        <f>IFERROR(INDEX(صادر_وارد!$A$2:$I$1999,MATCH('كارت صنف'!$A375,صادر_وارد!$AJ$2:$AJ$500,0),1),"")</f>
        <v/>
      </c>
      <c r="C375" s="21" t="str">
        <f>IFERROR(INDEX(صادر_وارد!$A$2:$I$1999,MATCH('كارت صنف'!$A375,صادر_وارد!$AJ$2:$AJ$500,0),2),"")</f>
        <v/>
      </c>
      <c r="D375" s="22" t="str">
        <f>IFERROR(INDEX(صادر_وارد!$A$2:$I$1999,MATCH('كارت صنف'!$A375,صادر_وارد!$AJ$2:$AJ$500,0),3),"")</f>
        <v/>
      </c>
      <c r="E375" s="22" t="str">
        <f>IFERROR(INDEX(صادر_وارد!$A$2:$I$1999,MATCH('كارت صنف'!$A375,صادر_وارد!$AJ$2:$AJ$500,0),4),"")</f>
        <v/>
      </c>
      <c r="F375" s="23" t="str">
        <f>IFERROR(INDEX(صادر_وارد!$A$2:$I$1999,MATCH('كارت صنف'!$A375,صادر_وارد!$AJ$2:$AJ$500,0),5),"")</f>
        <v/>
      </c>
      <c r="G375" s="20" t="str">
        <f>IFERROR(INDEX(صادر_وارد!$A$2:$I$1999,MATCH('كارت صنف'!$A375,صادر_وارد!$AJ$2:$AJ$500,0),6),"")</f>
        <v/>
      </c>
      <c r="H375" s="20" t="str">
        <f>IFERROR(INDEX(صادر_وارد!$A$2:$I$1999,MATCH('كارت صنف'!$A375,صادر_وارد!$AJ$2:$AJ$500,0),7),"")</f>
        <v/>
      </c>
      <c r="I375" s="20" t="str">
        <f>IFERROR(INDEX(صادر_وارد!$A$2:$I$1999,MATCH('كارت صنف'!$A375,صادر_وارد!$AJ$2:$AJ$500,0),8),"")</f>
        <v/>
      </c>
      <c r="J375" s="20" t="str">
        <f>IFERROR(INDEX(صادر_وارد!$A$2:$I$1999,MATCH('كارت صنف'!$A375,صادر_وارد!$AJ$2:$AJ$500,0),9),"")</f>
        <v/>
      </c>
    </row>
    <row r="376" spans="1:10" ht="19.5" thickTop="1" thickBot="1">
      <c r="A376" s="11">
        <v>370</v>
      </c>
      <c r="B376" s="20" t="str">
        <f>IFERROR(INDEX(صادر_وارد!$A$2:$I$1999,MATCH('كارت صنف'!$A376,صادر_وارد!$AJ$2:$AJ$500,0),1),"")</f>
        <v/>
      </c>
      <c r="C376" s="21" t="str">
        <f>IFERROR(INDEX(صادر_وارد!$A$2:$I$1999,MATCH('كارت صنف'!$A376,صادر_وارد!$AJ$2:$AJ$500,0),2),"")</f>
        <v/>
      </c>
      <c r="D376" s="22" t="str">
        <f>IFERROR(INDEX(صادر_وارد!$A$2:$I$1999,MATCH('كارت صنف'!$A376,صادر_وارد!$AJ$2:$AJ$500,0),3),"")</f>
        <v/>
      </c>
      <c r="E376" s="22" t="str">
        <f>IFERROR(INDEX(صادر_وارد!$A$2:$I$1999,MATCH('كارت صنف'!$A376,صادر_وارد!$AJ$2:$AJ$500,0),4),"")</f>
        <v/>
      </c>
      <c r="F376" s="23" t="str">
        <f>IFERROR(INDEX(صادر_وارد!$A$2:$I$1999,MATCH('كارت صنف'!$A376,صادر_وارد!$AJ$2:$AJ$500,0),5),"")</f>
        <v/>
      </c>
      <c r="G376" s="20" t="str">
        <f>IFERROR(INDEX(صادر_وارد!$A$2:$I$1999,MATCH('كارت صنف'!$A376,صادر_وارد!$AJ$2:$AJ$500,0),6),"")</f>
        <v/>
      </c>
      <c r="H376" s="20" t="str">
        <f>IFERROR(INDEX(صادر_وارد!$A$2:$I$1999,MATCH('كارت صنف'!$A376,صادر_وارد!$AJ$2:$AJ$500,0),7),"")</f>
        <v/>
      </c>
      <c r="I376" s="20" t="str">
        <f>IFERROR(INDEX(صادر_وارد!$A$2:$I$1999,MATCH('كارت صنف'!$A376,صادر_وارد!$AJ$2:$AJ$500,0),8),"")</f>
        <v/>
      </c>
      <c r="J376" s="20" t="str">
        <f>IFERROR(INDEX(صادر_وارد!$A$2:$I$1999,MATCH('كارت صنف'!$A376,صادر_وارد!$AJ$2:$AJ$500,0),9),"")</f>
        <v/>
      </c>
    </row>
    <row r="377" spans="1:10" ht="19.5" thickTop="1" thickBot="1">
      <c r="A377" s="11">
        <v>371</v>
      </c>
      <c r="B377" s="20" t="str">
        <f>IFERROR(INDEX(صادر_وارد!$A$2:$I$1999,MATCH('كارت صنف'!$A377,صادر_وارد!$AJ$2:$AJ$500,0),1),"")</f>
        <v/>
      </c>
      <c r="C377" s="21" t="str">
        <f>IFERROR(INDEX(صادر_وارد!$A$2:$I$1999,MATCH('كارت صنف'!$A377,صادر_وارد!$AJ$2:$AJ$500,0),2),"")</f>
        <v/>
      </c>
      <c r="D377" s="22" t="str">
        <f>IFERROR(INDEX(صادر_وارد!$A$2:$I$1999,MATCH('كارت صنف'!$A377,صادر_وارد!$AJ$2:$AJ$500,0),3),"")</f>
        <v/>
      </c>
      <c r="E377" s="22" t="str">
        <f>IFERROR(INDEX(صادر_وارد!$A$2:$I$1999,MATCH('كارت صنف'!$A377,صادر_وارد!$AJ$2:$AJ$500,0),4),"")</f>
        <v/>
      </c>
      <c r="F377" s="23" t="str">
        <f>IFERROR(INDEX(صادر_وارد!$A$2:$I$1999,MATCH('كارت صنف'!$A377,صادر_وارد!$AJ$2:$AJ$500,0),5),"")</f>
        <v/>
      </c>
      <c r="G377" s="20" t="str">
        <f>IFERROR(INDEX(صادر_وارد!$A$2:$I$1999,MATCH('كارت صنف'!$A377,صادر_وارد!$AJ$2:$AJ$500,0),6),"")</f>
        <v/>
      </c>
      <c r="H377" s="20" t="str">
        <f>IFERROR(INDEX(صادر_وارد!$A$2:$I$1999,MATCH('كارت صنف'!$A377,صادر_وارد!$AJ$2:$AJ$500,0),7),"")</f>
        <v/>
      </c>
      <c r="I377" s="20" t="str">
        <f>IFERROR(INDEX(صادر_وارد!$A$2:$I$1999,MATCH('كارت صنف'!$A377,صادر_وارد!$AJ$2:$AJ$500,0),8),"")</f>
        <v/>
      </c>
      <c r="J377" s="20" t="str">
        <f>IFERROR(INDEX(صادر_وارد!$A$2:$I$1999,MATCH('كارت صنف'!$A377,صادر_وارد!$AJ$2:$AJ$500,0),9),"")</f>
        <v/>
      </c>
    </row>
    <row r="378" spans="1:10" ht="19.5" thickTop="1" thickBot="1">
      <c r="A378" s="11">
        <v>372</v>
      </c>
      <c r="B378" s="20" t="str">
        <f>IFERROR(INDEX(صادر_وارد!$A$2:$I$1999,MATCH('كارت صنف'!$A378,صادر_وارد!$AJ$2:$AJ$500,0),1),"")</f>
        <v/>
      </c>
      <c r="C378" s="21" t="str">
        <f>IFERROR(INDEX(صادر_وارد!$A$2:$I$1999,MATCH('كارت صنف'!$A378,صادر_وارد!$AJ$2:$AJ$500,0),2),"")</f>
        <v/>
      </c>
      <c r="D378" s="22" t="str">
        <f>IFERROR(INDEX(صادر_وارد!$A$2:$I$1999,MATCH('كارت صنف'!$A378,صادر_وارد!$AJ$2:$AJ$500,0),3),"")</f>
        <v/>
      </c>
      <c r="E378" s="22" t="str">
        <f>IFERROR(INDEX(صادر_وارد!$A$2:$I$1999,MATCH('كارت صنف'!$A378,صادر_وارد!$AJ$2:$AJ$500,0),4),"")</f>
        <v/>
      </c>
      <c r="F378" s="23" t="str">
        <f>IFERROR(INDEX(صادر_وارد!$A$2:$I$1999,MATCH('كارت صنف'!$A378,صادر_وارد!$AJ$2:$AJ$500,0),5),"")</f>
        <v/>
      </c>
      <c r="G378" s="20" t="str">
        <f>IFERROR(INDEX(صادر_وارد!$A$2:$I$1999,MATCH('كارت صنف'!$A378,صادر_وارد!$AJ$2:$AJ$500,0),6),"")</f>
        <v/>
      </c>
      <c r="H378" s="20" t="str">
        <f>IFERROR(INDEX(صادر_وارد!$A$2:$I$1999,MATCH('كارت صنف'!$A378,صادر_وارد!$AJ$2:$AJ$500,0),7),"")</f>
        <v/>
      </c>
      <c r="I378" s="20" t="str">
        <f>IFERROR(INDEX(صادر_وارد!$A$2:$I$1999,MATCH('كارت صنف'!$A378,صادر_وارد!$AJ$2:$AJ$500,0),8),"")</f>
        <v/>
      </c>
      <c r="J378" s="20" t="str">
        <f>IFERROR(INDEX(صادر_وارد!$A$2:$I$1999,MATCH('كارت صنف'!$A378,صادر_وارد!$AJ$2:$AJ$500,0),9),"")</f>
        <v/>
      </c>
    </row>
    <row r="379" spans="1:10" ht="19.5" thickTop="1" thickBot="1">
      <c r="A379" s="11">
        <v>373</v>
      </c>
      <c r="B379" s="20" t="str">
        <f>IFERROR(INDEX(صادر_وارد!$A$2:$I$1999,MATCH('كارت صنف'!$A379,صادر_وارد!$AJ$2:$AJ$500,0),1),"")</f>
        <v/>
      </c>
      <c r="C379" s="21" t="str">
        <f>IFERROR(INDEX(صادر_وارد!$A$2:$I$1999,MATCH('كارت صنف'!$A379,صادر_وارد!$AJ$2:$AJ$500,0),2),"")</f>
        <v/>
      </c>
      <c r="D379" s="22" t="str">
        <f>IFERROR(INDEX(صادر_وارد!$A$2:$I$1999,MATCH('كارت صنف'!$A379,صادر_وارد!$AJ$2:$AJ$500,0),3),"")</f>
        <v/>
      </c>
      <c r="E379" s="22" t="str">
        <f>IFERROR(INDEX(صادر_وارد!$A$2:$I$1999,MATCH('كارت صنف'!$A379,صادر_وارد!$AJ$2:$AJ$500,0),4),"")</f>
        <v/>
      </c>
      <c r="F379" s="23" t="str">
        <f>IFERROR(INDEX(صادر_وارد!$A$2:$I$1999,MATCH('كارت صنف'!$A379,صادر_وارد!$AJ$2:$AJ$500,0),5),"")</f>
        <v/>
      </c>
      <c r="G379" s="20" t="str">
        <f>IFERROR(INDEX(صادر_وارد!$A$2:$I$1999,MATCH('كارت صنف'!$A379,صادر_وارد!$AJ$2:$AJ$500,0),6),"")</f>
        <v/>
      </c>
      <c r="H379" s="20" t="str">
        <f>IFERROR(INDEX(صادر_وارد!$A$2:$I$1999,MATCH('كارت صنف'!$A379,صادر_وارد!$AJ$2:$AJ$500,0),7),"")</f>
        <v/>
      </c>
      <c r="I379" s="20" t="str">
        <f>IFERROR(INDEX(صادر_وارد!$A$2:$I$1999,MATCH('كارت صنف'!$A379,صادر_وارد!$AJ$2:$AJ$500,0),8),"")</f>
        <v/>
      </c>
      <c r="J379" s="20" t="str">
        <f>IFERROR(INDEX(صادر_وارد!$A$2:$I$1999,MATCH('كارت صنف'!$A379,صادر_وارد!$AJ$2:$AJ$500,0),9),"")</f>
        <v/>
      </c>
    </row>
    <row r="380" spans="1:10" ht="19.5" thickTop="1" thickBot="1">
      <c r="A380" s="11">
        <v>374</v>
      </c>
      <c r="B380" s="20" t="str">
        <f>IFERROR(INDEX(صادر_وارد!$A$2:$I$1999,MATCH('كارت صنف'!$A380,صادر_وارد!$AJ$2:$AJ$500,0),1),"")</f>
        <v/>
      </c>
      <c r="C380" s="21" t="str">
        <f>IFERROR(INDEX(صادر_وارد!$A$2:$I$1999,MATCH('كارت صنف'!$A380,صادر_وارد!$AJ$2:$AJ$500,0),2),"")</f>
        <v/>
      </c>
      <c r="D380" s="22" t="str">
        <f>IFERROR(INDEX(صادر_وارد!$A$2:$I$1999,MATCH('كارت صنف'!$A380,صادر_وارد!$AJ$2:$AJ$500,0),3),"")</f>
        <v/>
      </c>
      <c r="E380" s="22" t="str">
        <f>IFERROR(INDEX(صادر_وارد!$A$2:$I$1999,MATCH('كارت صنف'!$A380,صادر_وارد!$AJ$2:$AJ$500,0),4),"")</f>
        <v/>
      </c>
      <c r="F380" s="23" t="str">
        <f>IFERROR(INDEX(صادر_وارد!$A$2:$I$1999,MATCH('كارت صنف'!$A380,صادر_وارد!$AJ$2:$AJ$500,0),5),"")</f>
        <v/>
      </c>
      <c r="G380" s="20" t="str">
        <f>IFERROR(INDEX(صادر_وارد!$A$2:$I$1999,MATCH('كارت صنف'!$A380,صادر_وارد!$AJ$2:$AJ$500,0),6),"")</f>
        <v/>
      </c>
      <c r="H380" s="20" t="str">
        <f>IFERROR(INDEX(صادر_وارد!$A$2:$I$1999,MATCH('كارت صنف'!$A380,صادر_وارد!$AJ$2:$AJ$500,0),7),"")</f>
        <v/>
      </c>
      <c r="I380" s="20" t="str">
        <f>IFERROR(INDEX(صادر_وارد!$A$2:$I$1999,MATCH('كارت صنف'!$A380,صادر_وارد!$AJ$2:$AJ$500,0),8),"")</f>
        <v/>
      </c>
      <c r="J380" s="20" t="str">
        <f>IFERROR(INDEX(صادر_وارد!$A$2:$I$1999,MATCH('كارت صنف'!$A380,صادر_وارد!$AJ$2:$AJ$500,0),9),"")</f>
        <v/>
      </c>
    </row>
    <row r="381" spans="1:10" ht="19.5" thickTop="1" thickBot="1">
      <c r="A381" s="11">
        <v>375</v>
      </c>
      <c r="B381" s="20" t="str">
        <f>IFERROR(INDEX(صادر_وارد!$A$2:$I$1999,MATCH('كارت صنف'!$A381,صادر_وارد!$AJ$2:$AJ$500,0),1),"")</f>
        <v/>
      </c>
      <c r="C381" s="21" t="str">
        <f>IFERROR(INDEX(صادر_وارد!$A$2:$I$1999,MATCH('كارت صنف'!$A381,صادر_وارد!$AJ$2:$AJ$500,0),2),"")</f>
        <v/>
      </c>
      <c r="D381" s="22" t="str">
        <f>IFERROR(INDEX(صادر_وارد!$A$2:$I$1999,MATCH('كارت صنف'!$A381,صادر_وارد!$AJ$2:$AJ$500,0),3),"")</f>
        <v/>
      </c>
      <c r="E381" s="22" t="str">
        <f>IFERROR(INDEX(صادر_وارد!$A$2:$I$1999,MATCH('كارت صنف'!$A381,صادر_وارد!$AJ$2:$AJ$500,0),4),"")</f>
        <v/>
      </c>
      <c r="F381" s="23" t="str">
        <f>IFERROR(INDEX(صادر_وارد!$A$2:$I$1999,MATCH('كارت صنف'!$A381,صادر_وارد!$AJ$2:$AJ$500,0),5),"")</f>
        <v/>
      </c>
      <c r="G381" s="20" t="str">
        <f>IFERROR(INDEX(صادر_وارد!$A$2:$I$1999,MATCH('كارت صنف'!$A381,صادر_وارد!$AJ$2:$AJ$500,0),6),"")</f>
        <v/>
      </c>
      <c r="H381" s="20" t="str">
        <f>IFERROR(INDEX(صادر_وارد!$A$2:$I$1999,MATCH('كارت صنف'!$A381,صادر_وارد!$AJ$2:$AJ$500,0),7),"")</f>
        <v/>
      </c>
      <c r="I381" s="20" t="str">
        <f>IFERROR(INDEX(صادر_وارد!$A$2:$I$1999,MATCH('كارت صنف'!$A381,صادر_وارد!$AJ$2:$AJ$500,0),8),"")</f>
        <v/>
      </c>
      <c r="J381" s="20" t="str">
        <f>IFERROR(INDEX(صادر_وارد!$A$2:$I$1999,MATCH('كارت صنف'!$A381,صادر_وارد!$AJ$2:$AJ$500,0),9),"")</f>
        <v/>
      </c>
    </row>
    <row r="382" spans="1:10" ht="19.5" thickTop="1" thickBot="1">
      <c r="A382" s="11">
        <v>376</v>
      </c>
      <c r="B382" s="20" t="str">
        <f>IFERROR(INDEX(صادر_وارد!$A$2:$I$1999,MATCH('كارت صنف'!$A382,صادر_وارد!$AJ$2:$AJ$500,0),1),"")</f>
        <v/>
      </c>
      <c r="C382" s="21" t="str">
        <f>IFERROR(INDEX(صادر_وارد!$A$2:$I$1999,MATCH('كارت صنف'!$A382,صادر_وارد!$AJ$2:$AJ$500,0),2),"")</f>
        <v/>
      </c>
      <c r="D382" s="22" t="str">
        <f>IFERROR(INDEX(صادر_وارد!$A$2:$I$1999,MATCH('كارت صنف'!$A382,صادر_وارد!$AJ$2:$AJ$500,0),3),"")</f>
        <v/>
      </c>
      <c r="E382" s="22" t="str">
        <f>IFERROR(INDEX(صادر_وارد!$A$2:$I$1999,MATCH('كارت صنف'!$A382,صادر_وارد!$AJ$2:$AJ$500,0),4),"")</f>
        <v/>
      </c>
      <c r="F382" s="23" t="str">
        <f>IFERROR(INDEX(صادر_وارد!$A$2:$I$1999,MATCH('كارت صنف'!$A382,صادر_وارد!$AJ$2:$AJ$500,0),5),"")</f>
        <v/>
      </c>
      <c r="G382" s="20" t="str">
        <f>IFERROR(INDEX(صادر_وارد!$A$2:$I$1999,MATCH('كارت صنف'!$A382,صادر_وارد!$AJ$2:$AJ$500,0),6),"")</f>
        <v/>
      </c>
      <c r="H382" s="20" t="str">
        <f>IFERROR(INDEX(صادر_وارد!$A$2:$I$1999,MATCH('كارت صنف'!$A382,صادر_وارد!$AJ$2:$AJ$500,0),7),"")</f>
        <v/>
      </c>
      <c r="I382" s="20" t="str">
        <f>IFERROR(INDEX(صادر_وارد!$A$2:$I$1999,MATCH('كارت صنف'!$A382,صادر_وارد!$AJ$2:$AJ$500,0),8),"")</f>
        <v/>
      </c>
      <c r="J382" s="20" t="str">
        <f>IFERROR(INDEX(صادر_وارد!$A$2:$I$1999,MATCH('كارت صنف'!$A382,صادر_وارد!$AJ$2:$AJ$500,0),9),"")</f>
        <v/>
      </c>
    </row>
    <row r="383" spans="1:10" ht="19.5" thickTop="1" thickBot="1">
      <c r="A383" s="11">
        <v>377</v>
      </c>
      <c r="B383" s="20" t="str">
        <f>IFERROR(INDEX(صادر_وارد!$A$2:$I$1999,MATCH('كارت صنف'!$A383,صادر_وارد!$AJ$2:$AJ$500,0),1),"")</f>
        <v/>
      </c>
      <c r="C383" s="21" t="str">
        <f>IFERROR(INDEX(صادر_وارد!$A$2:$I$1999,MATCH('كارت صنف'!$A383,صادر_وارد!$AJ$2:$AJ$500,0),2),"")</f>
        <v/>
      </c>
      <c r="D383" s="22" t="str">
        <f>IFERROR(INDEX(صادر_وارد!$A$2:$I$1999,MATCH('كارت صنف'!$A383,صادر_وارد!$AJ$2:$AJ$500,0),3),"")</f>
        <v/>
      </c>
      <c r="E383" s="22" t="str">
        <f>IFERROR(INDEX(صادر_وارد!$A$2:$I$1999,MATCH('كارت صنف'!$A383,صادر_وارد!$AJ$2:$AJ$500,0),4),"")</f>
        <v/>
      </c>
      <c r="F383" s="23" t="str">
        <f>IFERROR(INDEX(صادر_وارد!$A$2:$I$1999,MATCH('كارت صنف'!$A383,صادر_وارد!$AJ$2:$AJ$500,0),5),"")</f>
        <v/>
      </c>
      <c r="G383" s="20" t="str">
        <f>IFERROR(INDEX(صادر_وارد!$A$2:$I$1999,MATCH('كارت صنف'!$A383,صادر_وارد!$AJ$2:$AJ$500,0),6),"")</f>
        <v/>
      </c>
      <c r="H383" s="20" t="str">
        <f>IFERROR(INDEX(صادر_وارد!$A$2:$I$1999,MATCH('كارت صنف'!$A383,صادر_وارد!$AJ$2:$AJ$500,0),7),"")</f>
        <v/>
      </c>
      <c r="I383" s="20" t="str">
        <f>IFERROR(INDEX(صادر_وارد!$A$2:$I$1999,MATCH('كارت صنف'!$A383,صادر_وارد!$AJ$2:$AJ$500,0),8),"")</f>
        <v/>
      </c>
      <c r="J383" s="20" t="str">
        <f>IFERROR(INDEX(صادر_وارد!$A$2:$I$1999,MATCH('كارت صنف'!$A383,صادر_وارد!$AJ$2:$AJ$500,0),9),"")</f>
        <v/>
      </c>
    </row>
    <row r="384" spans="1:10" ht="19.5" thickTop="1" thickBot="1">
      <c r="A384" s="11">
        <v>378</v>
      </c>
      <c r="B384" s="20" t="str">
        <f>IFERROR(INDEX(صادر_وارد!$A$2:$I$1999,MATCH('كارت صنف'!$A384,صادر_وارد!$AJ$2:$AJ$500,0),1),"")</f>
        <v/>
      </c>
      <c r="C384" s="21" t="str">
        <f>IFERROR(INDEX(صادر_وارد!$A$2:$I$1999,MATCH('كارت صنف'!$A384,صادر_وارد!$AJ$2:$AJ$500,0),2),"")</f>
        <v/>
      </c>
      <c r="D384" s="22" t="str">
        <f>IFERROR(INDEX(صادر_وارد!$A$2:$I$1999,MATCH('كارت صنف'!$A384,صادر_وارد!$AJ$2:$AJ$500,0),3),"")</f>
        <v/>
      </c>
      <c r="E384" s="22" t="str">
        <f>IFERROR(INDEX(صادر_وارد!$A$2:$I$1999,MATCH('كارت صنف'!$A384,صادر_وارد!$AJ$2:$AJ$500,0),4),"")</f>
        <v/>
      </c>
      <c r="F384" s="23" t="str">
        <f>IFERROR(INDEX(صادر_وارد!$A$2:$I$1999,MATCH('كارت صنف'!$A384,صادر_وارد!$AJ$2:$AJ$500,0),5),"")</f>
        <v/>
      </c>
      <c r="G384" s="20" t="str">
        <f>IFERROR(INDEX(صادر_وارد!$A$2:$I$1999,MATCH('كارت صنف'!$A384,صادر_وارد!$AJ$2:$AJ$500,0),6),"")</f>
        <v/>
      </c>
      <c r="H384" s="20" t="str">
        <f>IFERROR(INDEX(صادر_وارد!$A$2:$I$1999,MATCH('كارت صنف'!$A384,صادر_وارد!$AJ$2:$AJ$500,0),7),"")</f>
        <v/>
      </c>
      <c r="I384" s="20" t="str">
        <f>IFERROR(INDEX(صادر_وارد!$A$2:$I$1999,MATCH('كارت صنف'!$A384,صادر_وارد!$AJ$2:$AJ$500,0),8),"")</f>
        <v/>
      </c>
      <c r="J384" s="20" t="str">
        <f>IFERROR(INDEX(صادر_وارد!$A$2:$I$1999,MATCH('كارت صنف'!$A384,صادر_وارد!$AJ$2:$AJ$500,0),9),"")</f>
        <v/>
      </c>
    </row>
    <row r="385" spans="1:10" ht="19.5" thickTop="1" thickBot="1">
      <c r="A385" s="11">
        <v>379</v>
      </c>
      <c r="B385" s="20" t="str">
        <f>IFERROR(INDEX(صادر_وارد!$A$2:$I$1999,MATCH('كارت صنف'!$A385,صادر_وارد!$AJ$2:$AJ$500,0),1),"")</f>
        <v/>
      </c>
      <c r="C385" s="21" t="str">
        <f>IFERROR(INDEX(صادر_وارد!$A$2:$I$1999,MATCH('كارت صنف'!$A385,صادر_وارد!$AJ$2:$AJ$500,0),2),"")</f>
        <v/>
      </c>
      <c r="D385" s="22" t="str">
        <f>IFERROR(INDEX(صادر_وارد!$A$2:$I$1999,MATCH('كارت صنف'!$A385,صادر_وارد!$AJ$2:$AJ$500,0),3),"")</f>
        <v/>
      </c>
      <c r="E385" s="22" t="str">
        <f>IFERROR(INDEX(صادر_وارد!$A$2:$I$1999,MATCH('كارت صنف'!$A385,صادر_وارد!$AJ$2:$AJ$500,0),4),"")</f>
        <v/>
      </c>
      <c r="F385" s="23" t="str">
        <f>IFERROR(INDEX(صادر_وارد!$A$2:$I$1999,MATCH('كارت صنف'!$A385,صادر_وارد!$AJ$2:$AJ$500,0),5),"")</f>
        <v/>
      </c>
      <c r="G385" s="20" t="str">
        <f>IFERROR(INDEX(صادر_وارد!$A$2:$I$1999,MATCH('كارت صنف'!$A385,صادر_وارد!$AJ$2:$AJ$500,0),6),"")</f>
        <v/>
      </c>
      <c r="H385" s="20" t="str">
        <f>IFERROR(INDEX(صادر_وارد!$A$2:$I$1999,MATCH('كارت صنف'!$A385,صادر_وارد!$AJ$2:$AJ$500,0),7),"")</f>
        <v/>
      </c>
      <c r="I385" s="20" t="str">
        <f>IFERROR(INDEX(صادر_وارد!$A$2:$I$1999,MATCH('كارت صنف'!$A385,صادر_وارد!$AJ$2:$AJ$500,0),8),"")</f>
        <v/>
      </c>
      <c r="J385" s="20" t="str">
        <f>IFERROR(INDEX(صادر_وارد!$A$2:$I$1999,MATCH('كارت صنف'!$A385,صادر_وارد!$AJ$2:$AJ$500,0),9),"")</f>
        <v/>
      </c>
    </row>
    <row r="386" spans="1:10" ht="19.5" thickTop="1" thickBot="1">
      <c r="A386" s="11">
        <v>380</v>
      </c>
      <c r="B386" s="20" t="str">
        <f>IFERROR(INDEX(صادر_وارد!$A$2:$I$1999,MATCH('كارت صنف'!$A386,صادر_وارد!$AJ$2:$AJ$500,0),1),"")</f>
        <v/>
      </c>
      <c r="C386" s="21" t="str">
        <f>IFERROR(INDEX(صادر_وارد!$A$2:$I$1999,MATCH('كارت صنف'!$A386,صادر_وارد!$AJ$2:$AJ$500,0),2),"")</f>
        <v/>
      </c>
      <c r="D386" s="22" t="str">
        <f>IFERROR(INDEX(صادر_وارد!$A$2:$I$1999,MATCH('كارت صنف'!$A386,صادر_وارد!$AJ$2:$AJ$500,0),3),"")</f>
        <v/>
      </c>
      <c r="E386" s="22" t="str">
        <f>IFERROR(INDEX(صادر_وارد!$A$2:$I$1999,MATCH('كارت صنف'!$A386,صادر_وارد!$AJ$2:$AJ$500,0),4),"")</f>
        <v/>
      </c>
      <c r="F386" s="23" t="str">
        <f>IFERROR(INDEX(صادر_وارد!$A$2:$I$1999,MATCH('كارت صنف'!$A386,صادر_وارد!$AJ$2:$AJ$500,0),5),"")</f>
        <v/>
      </c>
      <c r="G386" s="20" t="str">
        <f>IFERROR(INDEX(صادر_وارد!$A$2:$I$1999,MATCH('كارت صنف'!$A386,صادر_وارد!$AJ$2:$AJ$500,0),6),"")</f>
        <v/>
      </c>
      <c r="H386" s="20" t="str">
        <f>IFERROR(INDEX(صادر_وارد!$A$2:$I$1999,MATCH('كارت صنف'!$A386,صادر_وارد!$AJ$2:$AJ$500,0),7),"")</f>
        <v/>
      </c>
      <c r="I386" s="20" t="str">
        <f>IFERROR(INDEX(صادر_وارد!$A$2:$I$1999,MATCH('كارت صنف'!$A386,صادر_وارد!$AJ$2:$AJ$500,0),8),"")</f>
        <v/>
      </c>
      <c r="J386" s="20" t="str">
        <f>IFERROR(INDEX(صادر_وارد!$A$2:$I$1999,MATCH('كارت صنف'!$A386,صادر_وارد!$AJ$2:$AJ$500,0),9),"")</f>
        <v/>
      </c>
    </row>
    <row r="387" spans="1:10" ht="19.5" thickTop="1" thickBot="1">
      <c r="A387" s="11">
        <v>381</v>
      </c>
      <c r="B387" s="20" t="str">
        <f>IFERROR(INDEX(صادر_وارد!$A$2:$I$1999,MATCH('كارت صنف'!$A387,صادر_وارد!$AJ$2:$AJ$500,0),1),"")</f>
        <v/>
      </c>
      <c r="C387" s="21" t="str">
        <f>IFERROR(INDEX(صادر_وارد!$A$2:$I$1999,MATCH('كارت صنف'!$A387,صادر_وارد!$AJ$2:$AJ$500,0),2),"")</f>
        <v/>
      </c>
      <c r="D387" s="22" t="str">
        <f>IFERROR(INDEX(صادر_وارد!$A$2:$I$1999,MATCH('كارت صنف'!$A387,صادر_وارد!$AJ$2:$AJ$500,0),3),"")</f>
        <v/>
      </c>
      <c r="E387" s="22" t="str">
        <f>IFERROR(INDEX(صادر_وارد!$A$2:$I$1999,MATCH('كارت صنف'!$A387,صادر_وارد!$AJ$2:$AJ$500,0),4),"")</f>
        <v/>
      </c>
      <c r="F387" s="23" t="str">
        <f>IFERROR(INDEX(صادر_وارد!$A$2:$I$1999,MATCH('كارت صنف'!$A387,صادر_وارد!$AJ$2:$AJ$500,0),5),"")</f>
        <v/>
      </c>
      <c r="G387" s="20" t="str">
        <f>IFERROR(INDEX(صادر_وارد!$A$2:$I$1999,MATCH('كارت صنف'!$A387,صادر_وارد!$AJ$2:$AJ$500,0),6),"")</f>
        <v/>
      </c>
      <c r="H387" s="20" t="str">
        <f>IFERROR(INDEX(صادر_وارد!$A$2:$I$1999,MATCH('كارت صنف'!$A387,صادر_وارد!$AJ$2:$AJ$500,0),7),"")</f>
        <v/>
      </c>
      <c r="I387" s="20" t="str">
        <f>IFERROR(INDEX(صادر_وارد!$A$2:$I$1999,MATCH('كارت صنف'!$A387,صادر_وارد!$AJ$2:$AJ$500,0),8),"")</f>
        <v/>
      </c>
      <c r="J387" s="20" t="str">
        <f>IFERROR(INDEX(صادر_وارد!$A$2:$I$1999,MATCH('كارت صنف'!$A387,صادر_وارد!$AJ$2:$AJ$500,0),9),"")</f>
        <v/>
      </c>
    </row>
    <row r="388" spans="1:10" ht="19.5" thickTop="1" thickBot="1">
      <c r="A388" s="11">
        <v>382</v>
      </c>
      <c r="B388" s="20" t="str">
        <f>IFERROR(INDEX(صادر_وارد!$A$2:$I$1999,MATCH('كارت صنف'!$A388,صادر_وارد!$AJ$2:$AJ$500,0),1),"")</f>
        <v/>
      </c>
      <c r="C388" s="21" t="str">
        <f>IFERROR(INDEX(صادر_وارد!$A$2:$I$1999,MATCH('كارت صنف'!$A388,صادر_وارد!$AJ$2:$AJ$500,0),2),"")</f>
        <v/>
      </c>
      <c r="D388" s="22" t="str">
        <f>IFERROR(INDEX(صادر_وارد!$A$2:$I$1999,MATCH('كارت صنف'!$A388,صادر_وارد!$AJ$2:$AJ$500,0),3),"")</f>
        <v/>
      </c>
      <c r="E388" s="22" t="str">
        <f>IFERROR(INDEX(صادر_وارد!$A$2:$I$1999,MATCH('كارت صنف'!$A388,صادر_وارد!$AJ$2:$AJ$500,0),4),"")</f>
        <v/>
      </c>
      <c r="F388" s="23" t="str">
        <f>IFERROR(INDEX(صادر_وارد!$A$2:$I$1999,MATCH('كارت صنف'!$A388,صادر_وارد!$AJ$2:$AJ$500,0),5),"")</f>
        <v/>
      </c>
      <c r="G388" s="20" t="str">
        <f>IFERROR(INDEX(صادر_وارد!$A$2:$I$1999,MATCH('كارت صنف'!$A388,صادر_وارد!$AJ$2:$AJ$500,0),6),"")</f>
        <v/>
      </c>
      <c r="H388" s="20" t="str">
        <f>IFERROR(INDEX(صادر_وارد!$A$2:$I$1999,MATCH('كارت صنف'!$A388,صادر_وارد!$AJ$2:$AJ$500,0),7),"")</f>
        <v/>
      </c>
      <c r="I388" s="20" t="str">
        <f>IFERROR(INDEX(صادر_وارد!$A$2:$I$1999,MATCH('كارت صنف'!$A388,صادر_وارد!$AJ$2:$AJ$500,0),8),"")</f>
        <v/>
      </c>
      <c r="J388" s="20" t="str">
        <f>IFERROR(INDEX(صادر_وارد!$A$2:$I$1999,MATCH('كارت صنف'!$A388,صادر_وارد!$AJ$2:$AJ$500,0),9),"")</f>
        <v/>
      </c>
    </row>
    <row r="389" spans="1:10" ht="19.5" thickTop="1" thickBot="1">
      <c r="A389" s="11">
        <v>383</v>
      </c>
      <c r="B389" s="20" t="str">
        <f>IFERROR(INDEX(صادر_وارد!$A$2:$I$1999,MATCH('كارت صنف'!$A389,صادر_وارد!$AJ$2:$AJ$500,0),1),"")</f>
        <v/>
      </c>
      <c r="C389" s="21" t="str">
        <f>IFERROR(INDEX(صادر_وارد!$A$2:$I$1999,MATCH('كارت صنف'!$A389,صادر_وارد!$AJ$2:$AJ$500,0),2),"")</f>
        <v/>
      </c>
      <c r="D389" s="22" t="str">
        <f>IFERROR(INDEX(صادر_وارد!$A$2:$I$1999,MATCH('كارت صنف'!$A389,صادر_وارد!$AJ$2:$AJ$500,0),3),"")</f>
        <v/>
      </c>
      <c r="E389" s="22" t="str">
        <f>IFERROR(INDEX(صادر_وارد!$A$2:$I$1999,MATCH('كارت صنف'!$A389,صادر_وارد!$AJ$2:$AJ$500,0),4),"")</f>
        <v/>
      </c>
      <c r="F389" s="23" t="str">
        <f>IFERROR(INDEX(صادر_وارد!$A$2:$I$1999,MATCH('كارت صنف'!$A389,صادر_وارد!$AJ$2:$AJ$500,0),5),"")</f>
        <v/>
      </c>
      <c r="G389" s="20" t="str">
        <f>IFERROR(INDEX(صادر_وارد!$A$2:$I$1999,MATCH('كارت صنف'!$A389,صادر_وارد!$AJ$2:$AJ$500,0),6),"")</f>
        <v/>
      </c>
      <c r="H389" s="20" t="str">
        <f>IFERROR(INDEX(صادر_وارد!$A$2:$I$1999,MATCH('كارت صنف'!$A389,صادر_وارد!$AJ$2:$AJ$500,0),7),"")</f>
        <v/>
      </c>
      <c r="I389" s="20" t="str">
        <f>IFERROR(INDEX(صادر_وارد!$A$2:$I$1999,MATCH('كارت صنف'!$A389,صادر_وارد!$AJ$2:$AJ$500,0),8),"")</f>
        <v/>
      </c>
      <c r="J389" s="20" t="str">
        <f>IFERROR(INDEX(صادر_وارد!$A$2:$I$1999,MATCH('كارت صنف'!$A389,صادر_وارد!$AJ$2:$AJ$500,0),9),"")</f>
        <v/>
      </c>
    </row>
    <row r="390" spans="1:10" ht="19.5" thickTop="1" thickBot="1">
      <c r="A390" s="11">
        <v>384</v>
      </c>
      <c r="B390" s="20" t="str">
        <f>IFERROR(INDEX(صادر_وارد!$A$2:$I$1999,MATCH('كارت صنف'!$A390,صادر_وارد!$AJ$2:$AJ$500,0),1),"")</f>
        <v/>
      </c>
      <c r="C390" s="21" t="str">
        <f>IFERROR(INDEX(صادر_وارد!$A$2:$I$1999,MATCH('كارت صنف'!$A390,صادر_وارد!$AJ$2:$AJ$500,0),2),"")</f>
        <v/>
      </c>
      <c r="D390" s="22" t="str">
        <f>IFERROR(INDEX(صادر_وارد!$A$2:$I$1999,MATCH('كارت صنف'!$A390,صادر_وارد!$AJ$2:$AJ$500,0),3),"")</f>
        <v/>
      </c>
      <c r="E390" s="22" t="str">
        <f>IFERROR(INDEX(صادر_وارد!$A$2:$I$1999,MATCH('كارت صنف'!$A390,صادر_وارد!$AJ$2:$AJ$500,0),4),"")</f>
        <v/>
      </c>
      <c r="F390" s="23" t="str">
        <f>IFERROR(INDEX(صادر_وارد!$A$2:$I$1999,MATCH('كارت صنف'!$A390,صادر_وارد!$AJ$2:$AJ$500,0),5),"")</f>
        <v/>
      </c>
      <c r="G390" s="20" t="str">
        <f>IFERROR(INDEX(صادر_وارد!$A$2:$I$1999,MATCH('كارت صنف'!$A390,صادر_وارد!$AJ$2:$AJ$500,0),6),"")</f>
        <v/>
      </c>
      <c r="H390" s="20" t="str">
        <f>IFERROR(INDEX(صادر_وارد!$A$2:$I$1999,MATCH('كارت صنف'!$A390,صادر_وارد!$AJ$2:$AJ$500,0),7),"")</f>
        <v/>
      </c>
      <c r="I390" s="20" t="str">
        <f>IFERROR(INDEX(صادر_وارد!$A$2:$I$1999,MATCH('كارت صنف'!$A390,صادر_وارد!$AJ$2:$AJ$500,0),8),"")</f>
        <v/>
      </c>
      <c r="J390" s="20" t="str">
        <f>IFERROR(INDEX(صادر_وارد!$A$2:$I$1999,MATCH('كارت صنف'!$A390,صادر_وارد!$AJ$2:$AJ$500,0),9),"")</f>
        <v/>
      </c>
    </row>
    <row r="391" spans="1:10" ht="19.5" thickTop="1" thickBot="1">
      <c r="A391" s="11">
        <v>385</v>
      </c>
      <c r="B391" s="20" t="str">
        <f>IFERROR(INDEX(صادر_وارد!$A$2:$I$1999,MATCH('كارت صنف'!$A391,صادر_وارد!$AJ$2:$AJ$500,0),1),"")</f>
        <v/>
      </c>
      <c r="C391" s="21" t="str">
        <f>IFERROR(INDEX(صادر_وارد!$A$2:$I$1999,MATCH('كارت صنف'!$A391,صادر_وارد!$AJ$2:$AJ$500,0),2),"")</f>
        <v/>
      </c>
      <c r="D391" s="22" t="str">
        <f>IFERROR(INDEX(صادر_وارد!$A$2:$I$1999,MATCH('كارت صنف'!$A391,صادر_وارد!$AJ$2:$AJ$500,0),3),"")</f>
        <v/>
      </c>
      <c r="E391" s="22" t="str">
        <f>IFERROR(INDEX(صادر_وارد!$A$2:$I$1999,MATCH('كارت صنف'!$A391,صادر_وارد!$AJ$2:$AJ$500,0),4),"")</f>
        <v/>
      </c>
      <c r="F391" s="23" t="str">
        <f>IFERROR(INDEX(صادر_وارد!$A$2:$I$1999,MATCH('كارت صنف'!$A391,صادر_وارد!$AJ$2:$AJ$500,0),5),"")</f>
        <v/>
      </c>
      <c r="G391" s="20" t="str">
        <f>IFERROR(INDEX(صادر_وارد!$A$2:$I$1999,MATCH('كارت صنف'!$A391,صادر_وارد!$AJ$2:$AJ$500,0),6),"")</f>
        <v/>
      </c>
      <c r="H391" s="20" t="str">
        <f>IFERROR(INDEX(صادر_وارد!$A$2:$I$1999,MATCH('كارت صنف'!$A391,صادر_وارد!$AJ$2:$AJ$500,0),7),"")</f>
        <v/>
      </c>
      <c r="I391" s="20" t="str">
        <f>IFERROR(INDEX(صادر_وارد!$A$2:$I$1999,MATCH('كارت صنف'!$A391,صادر_وارد!$AJ$2:$AJ$500,0),8),"")</f>
        <v/>
      </c>
      <c r="J391" s="20" t="str">
        <f>IFERROR(INDEX(صادر_وارد!$A$2:$I$1999,MATCH('كارت صنف'!$A391,صادر_وارد!$AJ$2:$AJ$500,0),9),"")</f>
        <v/>
      </c>
    </row>
    <row r="392" spans="1:10" ht="19.5" thickTop="1" thickBot="1">
      <c r="A392" s="11">
        <v>386</v>
      </c>
      <c r="B392" s="20" t="str">
        <f>IFERROR(INDEX(صادر_وارد!$A$2:$I$1999,MATCH('كارت صنف'!$A392,صادر_وارد!$AJ$2:$AJ$500,0),1),"")</f>
        <v/>
      </c>
      <c r="C392" s="21" t="str">
        <f>IFERROR(INDEX(صادر_وارد!$A$2:$I$1999,MATCH('كارت صنف'!$A392,صادر_وارد!$AJ$2:$AJ$500,0),2),"")</f>
        <v/>
      </c>
      <c r="D392" s="22" t="str">
        <f>IFERROR(INDEX(صادر_وارد!$A$2:$I$1999,MATCH('كارت صنف'!$A392,صادر_وارد!$AJ$2:$AJ$500,0),3),"")</f>
        <v/>
      </c>
      <c r="E392" s="22" t="str">
        <f>IFERROR(INDEX(صادر_وارد!$A$2:$I$1999,MATCH('كارت صنف'!$A392,صادر_وارد!$AJ$2:$AJ$500,0),4),"")</f>
        <v/>
      </c>
      <c r="F392" s="23" t="str">
        <f>IFERROR(INDEX(صادر_وارد!$A$2:$I$1999,MATCH('كارت صنف'!$A392,صادر_وارد!$AJ$2:$AJ$500,0),5),"")</f>
        <v/>
      </c>
      <c r="G392" s="20" t="str">
        <f>IFERROR(INDEX(صادر_وارد!$A$2:$I$1999,MATCH('كارت صنف'!$A392,صادر_وارد!$AJ$2:$AJ$500,0),6),"")</f>
        <v/>
      </c>
      <c r="H392" s="20" t="str">
        <f>IFERROR(INDEX(صادر_وارد!$A$2:$I$1999,MATCH('كارت صنف'!$A392,صادر_وارد!$AJ$2:$AJ$500,0),7),"")</f>
        <v/>
      </c>
      <c r="I392" s="20" t="str">
        <f>IFERROR(INDEX(صادر_وارد!$A$2:$I$1999,MATCH('كارت صنف'!$A392,صادر_وارد!$AJ$2:$AJ$500,0),8),"")</f>
        <v/>
      </c>
      <c r="J392" s="20" t="str">
        <f>IFERROR(INDEX(صادر_وارد!$A$2:$I$1999,MATCH('كارت صنف'!$A392,صادر_وارد!$AJ$2:$AJ$500,0),9),"")</f>
        <v/>
      </c>
    </row>
    <row r="393" spans="1:10" ht="19.5" thickTop="1" thickBot="1">
      <c r="A393" s="11">
        <v>387</v>
      </c>
      <c r="B393" s="20" t="str">
        <f>IFERROR(INDEX(صادر_وارد!$A$2:$I$1999,MATCH('كارت صنف'!$A393,صادر_وارد!$AJ$2:$AJ$500,0),1),"")</f>
        <v/>
      </c>
      <c r="C393" s="21" t="str">
        <f>IFERROR(INDEX(صادر_وارد!$A$2:$I$1999,MATCH('كارت صنف'!$A393,صادر_وارد!$AJ$2:$AJ$500,0),2),"")</f>
        <v/>
      </c>
      <c r="D393" s="22" t="str">
        <f>IFERROR(INDEX(صادر_وارد!$A$2:$I$1999,MATCH('كارت صنف'!$A393,صادر_وارد!$AJ$2:$AJ$500,0),3),"")</f>
        <v/>
      </c>
      <c r="E393" s="22" t="str">
        <f>IFERROR(INDEX(صادر_وارد!$A$2:$I$1999,MATCH('كارت صنف'!$A393,صادر_وارد!$AJ$2:$AJ$500,0),4),"")</f>
        <v/>
      </c>
      <c r="F393" s="23" t="str">
        <f>IFERROR(INDEX(صادر_وارد!$A$2:$I$1999,MATCH('كارت صنف'!$A393,صادر_وارد!$AJ$2:$AJ$500,0),5),"")</f>
        <v/>
      </c>
      <c r="G393" s="20" t="str">
        <f>IFERROR(INDEX(صادر_وارد!$A$2:$I$1999,MATCH('كارت صنف'!$A393,صادر_وارد!$AJ$2:$AJ$500,0),6),"")</f>
        <v/>
      </c>
      <c r="H393" s="20" t="str">
        <f>IFERROR(INDEX(صادر_وارد!$A$2:$I$1999,MATCH('كارت صنف'!$A393,صادر_وارد!$AJ$2:$AJ$500,0),7),"")</f>
        <v/>
      </c>
      <c r="I393" s="20" t="str">
        <f>IFERROR(INDEX(صادر_وارد!$A$2:$I$1999,MATCH('كارت صنف'!$A393,صادر_وارد!$AJ$2:$AJ$500,0),8),"")</f>
        <v/>
      </c>
      <c r="J393" s="20" t="str">
        <f>IFERROR(INDEX(صادر_وارد!$A$2:$I$1999,MATCH('كارت صنف'!$A393,صادر_وارد!$AJ$2:$AJ$500,0),9),"")</f>
        <v/>
      </c>
    </row>
    <row r="394" spans="1:10" ht="19.5" thickTop="1" thickBot="1">
      <c r="A394" s="11">
        <v>388</v>
      </c>
      <c r="B394" s="20" t="str">
        <f>IFERROR(INDEX(صادر_وارد!$A$2:$I$1999,MATCH('كارت صنف'!$A394,صادر_وارد!$AJ$2:$AJ$500,0),1),"")</f>
        <v/>
      </c>
      <c r="C394" s="21" t="str">
        <f>IFERROR(INDEX(صادر_وارد!$A$2:$I$1999,MATCH('كارت صنف'!$A394,صادر_وارد!$AJ$2:$AJ$500,0),2),"")</f>
        <v/>
      </c>
      <c r="D394" s="22" t="str">
        <f>IFERROR(INDEX(صادر_وارد!$A$2:$I$1999,MATCH('كارت صنف'!$A394,صادر_وارد!$AJ$2:$AJ$500,0),3),"")</f>
        <v/>
      </c>
      <c r="E394" s="22" t="str">
        <f>IFERROR(INDEX(صادر_وارد!$A$2:$I$1999,MATCH('كارت صنف'!$A394,صادر_وارد!$AJ$2:$AJ$500,0),4),"")</f>
        <v/>
      </c>
      <c r="F394" s="23" t="str">
        <f>IFERROR(INDEX(صادر_وارد!$A$2:$I$1999,MATCH('كارت صنف'!$A394,صادر_وارد!$AJ$2:$AJ$500,0),5),"")</f>
        <v/>
      </c>
      <c r="G394" s="20" t="str">
        <f>IFERROR(INDEX(صادر_وارد!$A$2:$I$1999,MATCH('كارت صنف'!$A394,صادر_وارد!$AJ$2:$AJ$500,0),6),"")</f>
        <v/>
      </c>
      <c r="H394" s="20" t="str">
        <f>IFERROR(INDEX(صادر_وارد!$A$2:$I$1999,MATCH('كارت صنف'!$A394,صادر_وارد!$AJ$2:$AJ$500,0),7),"")</f>
        <v/>
      </c>
      <c r="I394" s="20" t="str">
        <f>IFERROR(INDEX(صادر_وارد!$A$2:$I$1999,MATCH('كارت صنف'!$A394,صادر_وارد!$AJ$2:$AJ$500,0),8),"")</f>
        <v/>
      </c>
      <c r="J394" s="20" t="str">
        <f>IFERROR(INDEX(صادر_وارد!$A$2:$I$1999,MATCH('كارت صنف'!$A394,صادر_وارد!$AJ$2:$AJ$500,0),9),"")</f>
        <v/>
      </c>
    </row>
    <row r="395" spans="1:10" ht="19.5" thickTop="1" thickBot="1">
      <c r="A395" s="11">
        <v>389</v>
      </c>
      <c r="B395" s="20" t="str">
        <f>IFERROR(INDEX(صادر_وارد!$A$2:$I$1999,MATCH('كارت صنف'!$A395,صادر_وارد!$AJ$2:$AJ$500,0),1),"")</f>
        <v/>
      </c>
      <c r="C395" s="21" t="str">
        <f>IFERROR(INDEX(صادر_وارد!$A$2:$I$1999,MATCH('كارت صنف'!$A395,صادر_وارد!$AJ$2:$AJ$500,0),2),"")</f>
        <v/>
      </c>
      <c r="D395" s="22" t="str">
        <f>IFERROR(INDEX(صادر_وارد!$A$2:$I$1999,MATCH('كارت صنف'!$A395,صادر_وارد!$AJ$2:$AJ$500,0),3),"")</f>
        <v/>
      </c>
      <c r="E395" s="22" t="str">
        <f>IFERROR(INDEX(صادر_وارد!$A$2:$I$1999,MATCH('كارت صنف'!$A395,صادر_وارد!$AJ$2:$AJ$500,0),4),"")</f>
        <v/>
      </c>
      <c r="F395" s="23" t="str">
        <f>IFERROR(INDEX(صادر_وارد!$A$2:$I$1999,MATCH('كارت صنف'!$A395,صادر_وارد!$AJ$2:$AJ$500,0),5),"")</f>
        <v/>
      </c>
      <c r="G395" s="20" t="str">
        <f>IFERROR(INDEX(صادر_وارد!$A$2:$I$1999,MATCH('كارت صنف'!$A395,صادر_وارد!$AJ$2:$AJ$500,0),6),"")</f>
        <v/>
      </c>
      <c r="H395" s="20" t="str">
        <f>IFERROR(INDEX(صادر_وارد!$A$2:$I$1999,MATCH('كارت صنف'!$A395,صادر_وارد!$AJ$2:$AJ$500,0),7),"")</f>
        <v/>
      </c>
      <c r="I395" s="20" t="str">
        <f>IFERROR(INDEX(صادر_وارد!$A$2:$I$1999,MATCH('كارت صنف'!$A395,صادر_وارد!$AJ$2:$AJ$500,0),8),"")</f>
        <v/>
      </c>
      <c r="J395" s="20" t="str">
        <f>IFERROR(INDEX(صادر_وارد!$A$2:$I$1999,MATCH('كارت صنف'!$A395,صادر_وارد!$AJ$2:$AJ$500,0),9),"")</f>
        <v/>
      </c>
    </row>
    <row r="396" spans="1:10" ht="19.5" thickTop="1" thickBot="1">
      <c r="A396" s="11">
        <v>390</v>
      </c>
      <c r="B396" s="20" t="str">
        <f>IFERROR(INDEX(صادر_وارد!$A$2:$I$1999,MATCH('كارت صنف'!$A396,صادر_وارد!$AJ$2:$AJ$500,0),1),"")</f>
        <v/>
      </c>
      <c r="C396" s="21" t="str">
        <f>IFERROR(INDEX(صادر_وارد!$A$2:$I$1999,MATCH('كارت صنف'!$A396,صادر_وارد!$AJ$2:$AJ$500,0),2),"")</f>
        <v/>
      </c>
      <c r="D396" s="22" t="str">
        <f>IFERROR(INDEX(صادر_وارد!$A$2:$I$1999,MATCH('كارت صنف'!$A396,صادر_وارد!$AJ$2:$AJ$500,0),3),"")</f>
        <v/>
      </c>
      <c r="E396" s="22" t="str">
        <f>IFERROR(INDEX(صادر_وارد!$A$2:$I$1999,MATCH('كارت صنف'!$A396,صادر_وارد!$AJ$2:$AJ$500,0),4),"")</f>
        <v/>
      </c>
      <c r="F396" s="23" t="str">
        <f>IFERROR(INDEX(صادر_وارد!$A$2:$I$1999,MATCH('كارت صنف'!$A396,صادر_وارد!$AJ$2:$AJ$500,0),5),"")</f>
        <v/>
      </c>
      <c r="G396" s="20" t="str">
        <f>IFERROR(INDEX(صادر_وارد!$A$2:$I$1999,MATCH('كارت صنف'!$A396,صادر_وارد!$AJ$2:$AJ$500,0),6),"")</f>
        <v/>
      </c>
      <c r="H396" s="20" t="str">
        <f>IFERROR(INDEX(صادر_وارد!$A$2:$I$1999,MATCH('كارت صنف'!$A396,صادر_وارد!$AJ$2:$AJ$500,0),7),"")</f>
        <v/>
      </c>
      <c r="I396" s="20" t="str">
        <f>IFERROR(INDEX(صادر_وارد!$A$2:$I$1999,MATCH('كارت صنف'!$A396,صادر_وارد!$AJ$2:$AJ$500,0),8),"")</f>
        <v/>
      </c>
      <c r="J396" s="20" t="str">
        <f>IFERROR(INDEX(صادر_وارد!$A$2:$I$1999,MATCH('كارت صنف'!$A396,صادر_وارد!$AJ$2:$AJ$500,0),9),"")</f>
        <v/>
      </c>
    </row>
    <row r="397" spans="1:10" ht="19.5" thickTop="1" thickBot="1">
      <c r="A397" s="11">
        <v>391</v>
      </c>
      <c r="B397" s="20" t="str">
        <f>IFERROR(INDEX(صادر_وارد!$A$2:$I$1999,MATCH('كارت صنف'!$A397,صادر_وارد!$AJ$2:$AJ$500,0),1),"")</f>
        <v/>
      </c>
      <c r="C397" s="21" t="str">
        <f>IFERROR(INDEX(صادر_وارد!$A$2:$I$1999,MATCH('كارت صنف'!$A397,صادر_وارد!$AJ$2:$AJ$500,0),2),"")</f>
        <v/>
      </c>
      <c r="D397" s="22" t="str">
        <f>IFERROR(INDEX(صادر_وارد!$A$2:$I$1999,MATCH('كارت صنف'!$A397,صادر_وارد!$AJ$2:$AJ$500,0),3),"")</f>
        <v/>
      </c>
      <c r="E397" s="22" t="str">
        <f>IFERROR(INDEX(صادر_وارد!$A$2:$I$1999,MATCH('كارت صنف'!$A397,صادر_وارد!$AJ$2:$AJ$500,0),4),"")</f>
        <v/>
      </c>
      <c r="F397" s="23" t="str">
        <f>IFERROR(INDEX(صادر_وارد!$A$2:$I$1999,MATCH('كارت صنف'!$A397,صادر_وارد!$AJ$2:$AJ$500,0),5),"")</f>
        <v/>
      </c>
      <c r="G397" s="20" t="str">
        <f>IFERROR(INDEX(صادر_وارد!$A$2:$I$1999,MATCH('كارت صنف'!$A397,صادر_وارد!$AJ$2:$AJ$500,0),6),"")</f>
        <v/>
      </c>
      <c r="H397" s="20" t="str">
        <f>IFERROR(INDEX(صادر_وارد!$A$2:$I$1999,MATCH('كارت صنف'!$A397,صادر_وارد!$AJ$2:$AJ$500,0),7),"")</f>
        <v/>
      </c>
      <c r="I397" s="20" t="str">
        <f>IFERROR(INDEX(صادر_وارد!$A$2:$I$1999,MATCH('كارت صنف'!$A397,صادر_وارد!$AJ$2:$AJ$500,0),8),"")</f>
        <v/>
      </c>
      <c r="J397" s="20" t="str">
        <f>IFERROR(INDEX(صادر_وارد!$A$2:$I$1999,MATCH('كارت صنف'!$A397,صادر_وارد!$AJ$2:$AJ$500,0),9),"")</f>
        <v/>
      </c>
    </row>
    <row r="398" spans="1:10" ht="19.5" thickTop="1" thickBot="1">
      <c r="A398" s="11">
        <v>392</v>
      </c>
      <c r="B398" s="20" t="str">
        <f>IFERROR(INDEX(صادر_وارد!$A$2:$I$1999,MATCH('كارت صنف'!$A398,صادر_وارد!$AJ$2:$AJ$500,0),1),"")</f>
        <v/>
      </c>
      <c r="C398" s="21" t="str">
        <f>IFERROR(INDEX(صادر_وارد!$A$2:$I$1999,MATCH('كارت صنف'!$A398,صادر_وارد!$AJ$2:$AJ$500,0),2),"")</f>
        <v/>
      </c>
      <c r="D398" s="22" t="str">
        <f>IFERROR(INDEX(صادر_وارد!$A$2:$I$1999,MATCH('كارت صنف'!$A398,صادر_وارد!$AJ$2:$AJ$500,0),3),"")</f>
        <v/>
      </c>
      <c r="E398" s="22" t="str">
        <f>IFERROR(INDEX(صادر_وارد!$A$2:$I$1999,MATCH('كارت صنف'!$A398,صادر_وارد!$AJ$2:$AJ$500,0),4),"")</f>
        <v/>
      </c>
      <c r="F398" s="23" t="str">
        <f>IFERROR(INDEX(صادر_وارد!$A$2:$I$1999,MATCH('كارت صنف'!$A398,صادر_وارد!$AJ$2:$AJ$500,0),5),"")</f>
        <v/>
      </c>
      <c r="G398" s="20" t="str">
        <f>IFERROR(INDEX(صادر_وارد!$A$2:$I$1999,MATCH('كارت صنف'!$A398,صادر_وارد!$AJ$2:$AJ$500,0),6),"")</f>
        <v/>
      </c>
      <c r="H398" s="20" t="str">
        <f>IFERROR(INDEX(صادر_وارد!$A$2:$I$1999,MATCH('كارت صنف'!$A398,صادر_وارد!$AJ$2:$AJ$500,0),7),"")</f>
        <v/>
      </c>
      <c r="I398" s="20" t="str">
        <f>IFERROR(INDEX(صادر_وارد!$A$2:$I$1999,MATCH('كارت صنف'!$A398,صادر_وارد!$AJ$2:$AJ$500,0),8),"")</f>
        <v/>
      </c>
      <c r="J398" s="20" t="str">
        <f>IFERROR(INDEX(صادر_وارد!$A$2:$I$1999,MATCH('كارت صنف'!$A398,صادر_وارد!$AJ$2:$AJ$500,0),9),"")</f>
        <v/>
      </c>
    </row>
    <row r="399" spans="1:10" ht="19.5" thickTop="1" thickBot="1">
      <c r="A399" s="11">
        <v>393</v>
      </c>
      <c r="B399" s="20" t="str">
        <f>IFERROR(INDEX(صادر_وارد!$A$2:$I$1999,MATCH('كارت صنف'!$A399,صادر_وارد!$AJ$2:$AJ$500,0),1),"")</f>
        <v/>
      </c>
      <c r="C399" s="21" t="str">
        <f>IFERROR(INDEX(صادر_وارد!$A$2:$I$1999,MATCH('كارت صنف'!$A399,صادر_وارد!$AJ$2:$AJ$500,0),2),"")</f>
        <v/>
      </c>
      <c r="D399" s="22" t="str">
        <f>IFERROR(INDEX(صادر_وارد!$A$2:$I$1999,MATCH('كارت صنف'!$A399,صادر_وارد!$AJ$2:$AJ$500,0),3),"")</f>
        <v/>
      </c>
      <c r="E399" s="22" t="str">
        <f>IFERROR(INDEX(صادر_وارد!$A$2:$I$1999,MATCH('كارت صنف'!$A399,صادر_وارد!$AJ$2:$AJ$500,0),4),"")</f>
        <v/>
      </c>
      <c r="F399" s="23" t="str">
        <f>IFERROR(INDEX(صادر_وارد!$A$2:$I$1999,MATCH('كارت صنف'!$A399,صادر_وارد!$AJ$2:$AJ$500,0),5),"")</f>
        <v/>
      </c>
      <c r="G399" s="20" t="str">
        <f>IFERROR(INDEX(صادر_وارد!$A$2:$I$1999,MATCH('كارت صنف'!$A399,صادر_وارد!$AJ$2:$AJ$500,0),6),"")</f>
        <v/>
      </c>
      <c r="H399" s="20" t="str">
        <f>IFERROR(INDEX(صادر_وارد!$A$2:$I$1999,MATCH('كارت صنف'!$A399,صادر_وارد!$AJ$2:$AJ$500,0),7),"")</f>
        <v/>
      </c>
      <c r="I399" s="20" t="str">
        <f>IFERROR(INDEX(صادر_وارد!$A$2:$I$1999,MATCH('كارت صنف'!$A399,صادر_وارد!$AJ$2:$AJ$500,0),8),"")</f>
        <v/>
      </c>
      <c r="J399" s="20" t="str">
        <f>IFERROR(INDEX(صادر_وارد!$A$2:$I$1999,MATCH('كارت صنف'!$A399,صادر_وارد!$AJ$2:$AJ$500,0),9),"")</f>
        <v/>
      </c>
    </row>
    <row r="400" spans="1:10" ht="19.5" thickTop="1" thickBot="1">
      <c r="A400" s="11">
        <v>394</v>
      </c>
      <c r="B400" s="20" t="str">
        <f>IFERROR(INDEX(صادر_وارد!$A$2:$I$1999,MATCH('كارت صنف'!$A400,صادر_وارد!$AJ$2:$AJ$500,0),1),"")</f>
        <v/>
      </c>
      <c r="C400" s="21" t="str">
        <f>IFERROR(INDEX(صادر_وارد!$A$2:$I$1999,MATCH('كارت صنف'!$A400,صادر_وارد!$AJ$2:$AJ$500,0),2),"")</f>
        <v/>
      </c>
      <c r="D400" s="22" t="str">
        <f>IFERROR(INDEX(صادر_وارد!$A$2:$I$1999,MATCH('كارت صنف'!$A400,صادر_وارد!$AJ$2:$AJ$500,0),3),"")</f>
        <v/>
      </c>
      <c r="E400" s="22" t="str">
        <f>IFERROR(INDEX(صادر_وارد!$A$2:$I$1999,MATCH('كارت صنف'!$A400,صادر_وارد!$AJ$2:$AJ$500,0),4),"")</f>
        <v/>
      </c>
      <c r="F400" s="23" t="str">
        <f>IFERROR(INDEX(صادر_وارد!$A$2:$I$1999,MATCH('كارت صنف'!$A400,صادر_وارد!$AJ$2:$AJ$500,0),5),"")</f>
        <v/>
      </c>
      <c r="G400" s="20" t="str">
        <f>IFERROR(INDEX(صادر_وارد!$A$2:$I$1999,MATCH('كارت صنف'!$A400,صادر_وارد!$AJ$2:$AJ$500,0),6),"")</f>
        <v/>
      </c>
      <c r="H400" s="20" t="str">
        <f>IFERROR(INDEX(صادر_وارد!$A$2:$I$1999,MATCH('كارت صنف'!$A400,صادر_وارد!$AJ$2:$AJ$500,0),7),"")</f>
        <v/>
      </c>
      <c r="I400" s="20" t="str">
        <f>IFERROR(INDEX(صادر_وارد!$A$2:$I$1999,MATCH('كارت صنف'!$A400,صادر_وارد!$AJ$2:$AJ$500,0),8),"")</f>
        <v/>
      </c>
      <c r="J400" s="20" t="str">
        <f>IFERROR(INDEX(صادر_وارد!$A$2:$I$1999,MATCH('كارت صنف'!$A400,صادر_وارد!$AJ$2:$AJ$500,0),9),"")</f>
        <v/>
      </c>
    </row>
    <row r="401" spans="1:10" ht="19.5" thickTop="1" thickBot="1">
      <c r="A401" s="11">
        <v>395</v>
      </c>
      <c r="B401" s="20" t="str">
        <f>IFERROR(INDEX(صادر_وارد!$A$2:$I$1999,MATCH('كارت صنف'!$A401,صادر_وارد!$AJ$2:$AJ$500,0),1),"")</f>
        <v/>
      </c>
      <c r="C401" s="21" t="str">
        <f>IFERROR(INDEX(صادر_وارد!$A$2:$I$1999,MATCH('كارت صنف'!$A401,صادر_وارد!$AJ$2:$AJ$500,0),2),"")</f>
        <v/>
      </c>
      <c r="D401" s="22" t="str">
        <f>IFERROR(INDEX(صادر_وارد!$A$2:$I$1999,MATCH('كارت صنف'!$A401,صادر_وارد!$AJ$2:$AJ$500,0),3),"")</f>
        <v/>
      </c>
      <c r="E401" s="22" t="str">
        <f>IFERROR(INDEX(صادر_وارد!$A$2:$I$1999,MATCH('كارت صنف'!$A401,صادر_وارد!$AJ$2:$AJ$500,0),4),"")</f>
        <v/>
      </c>
      <c r="F401" s="23" t="str">
        <f>IFERROR(INDEX(صادر_وارد!$A$2:$I$1999,MATCH('كارت صنف'!$A401,صادر_وارد!$AJ$2:$AJ$500,0),5),"")</f>
        <v/>
      </c>
      <c r="G401" s="20" t="str">
        <f>IFERROR(INDEX(صادر_وارد!$A$2:$I$1999,MATCH('كارت صنف'!$A401,صادر_وارد!$AJ$2:$AJ$500,0),6),"")</f>
        <v/>
      </c>
      <c r="H401" s="20" t="str">
        <f>IFERROR(INDEX(صادر_وارد!$A$2:$I$1999,MATCH('كارت صنف'!$A401,صادر_وارد!$AJ$2:$AJ$500,0),7),"")</f>
        <v/>
      </c>
      <c r="I401" s="20" t="str">
        <f>IFERROR(INDEX(صادر_وارد!$A$2:$I$1999,MATCH('كارت صنف'!$A401,صادر_وارد!$AJ$2:$AJ$500,0),8),"")</f>
        <v/>
      </c>
      <c r="J401" s="20" t="str">
        <f>IFERROR(INDEX(صادر_وارد!$A$2:$I$1999,MATCH('كارت صنف'!$A401,صادر_وارد!$AJ$2:$AJ$500,0),9),"")</f>
        <v/>
      </c>
    </row>
    <row r="402" spans="1:10" ht="19.5" thickTop="1" thickBot="1">
      <c r="A402" s="11">
        <v>396</v>
      </c>
      <c r="B402" s="20" t="str">
        <f>IFERROR(INDEX(صادر_وارد!$A$2:$I$1999,MATCH('كارت صنف'!$A402,صادر_وارد!$AJ$2:$AJ$500,0),1),"")</f>
        <v/>
      </c>
      <c r="C402" s="21" t="str">
        <f>IFERROR(INDEX(صادر_وارد!$A$2:$I$1999,MATCH('كارت صنف'!$A402,صادر_وارد!$AJ$2:$AJ$500,0),2),"")</f>
        <v/>
      </c>
      <c r="D402" s="22" t="str">
        <f>IFERROR(INDEX(صادر_وارد!$A$2:$I$1999,MATCH('كارت صنف'!$A402,صادر_وارد!$AJ$2:$AJ$500,0),3),"")</f>
        <v/>
      </c>
      <c r="E402" s="22" t="str">
        <f>IFERROR(INDEX(صادر_وارد!$A$2:$I$1999,MATCH('كارت صنف'!$A402,صادر_وارد!$AJ$2:$AJ$500,0),4),"")</f>
        <v/>
      </c>
      <c r="F402" s="23" t="str">
        <f>IFERROR(INDEX(صادر_وارد!$A$2:$I$1999,MATCH('كارت صنف'!$A402,صادر_وارد!$AJ$2:$AJ$500,0),5),"")</f>
        <v/>
      </c>
      <c r="G402" s="20" t="str">
        <f>IFERROR(INDEX(صادر_وارد!$A$2:$I$1999,MATCH('كارت صنف'!$A402,صادر_وارد!$AJ$2:$AJ$500,0),6),"")</f>
        <v/>
      </c>
      <c r="H402" s="20" t="str">
        <f>IFERROR(INDEX(صادر_وارد!$A$2:$I$1999,MATCH('كارت صنف'!$A402,صادر_وارد!$AJ$2:$AJ$500,0),7),"")</f>
        <v/>
      </c>
      <c r="I402" s="20" t="str">
        <f>IFERROR(INDEX(صادر_وارد!$A$2:$I$1999,MATCH('كارت صنف'!$A402,صادر_وارد!$AJ$2:$AJ$500,0),8),"")</f>
        <v/>
      </c>
      <c r="J402" s="20" t="str">
        <f>IFERROR(INDEX(صادر_وارد!$A$2:$I$1999,MATCH('كارت صنف'!$A402,صادر_وارد!$AJ$2:$AJ$500,0),9),"")</f>
        <v/>
      </c>
    </row>
    <row r="403" spans="1:10" ht="19.5" thickTop="1" thickBot="1">
      <c r="A403" s="11">
        <v>397</v>
      </c>
      <c r="B403" s="20" t="str">
        <f>IFERROR(INDEX(صادر_وارد!$A$2:$I$1999,MATCH('كارت صنف'!$A403,صادر_وارد!$AJ$2:$AJ$500,0),1),"")</f>
        <v/>
      </c>
      <c r="C403" s="21" t="str">
        <f>IFERROR(INDEX(صادر_وارد!$A$2:$I$1999,MATCH('كارت صنف'!$A403,صادر_وارد!$AJ$2:$AJ$500,0),2),"")</f>
        <v/>
      </c>
      <c r="D403" s="22" t="str">
        <f>IFERROR(INDEX(صادر_وارد!$A$2:$I$1999,MATCH('كارت صنف'!$A403,صادر_وارد!$AJ$2:$AJ$500,0),3),"")</f>
        <v/>
      </c>
      <c r="E403" s="22" t="str">
        <f>IFERROR(INDEX(صادر_وارد!$A$2:$I$1999,MATCH('كارت صنف'!$A403,صادر_وارد!$AJ$2:$AJ$500,0),4),"")</f>
        <v/>
      </c>
      <c r="F403" s="23" t="str">
        <f>IFERROR(INDEX(صادر_وارد!$A$2:$I$1999,MATCH('كارت صنف'!$A403,صادر_وارد!$AJ$2:$AJ$500,0),5),"")</f>
        <v/>
      </c>
      <c r="G403" s="20" t="str">
        <f>IFERROR(INDEX(صادر_وارد!$A$2:$I$1999,MATCH('كارت صنف'!$A403,صادر_وارد!$AJ$2:$AJ$500,0),6),"")</f>
        <v/>
      </c>
      <c r="H403" s="20" t="str">
        <f>IFERROR(INDEX(صادر_وارد!$A$2:$I$1999,MATCH('كارت صنف'!$A403,صادر_وارد!$AJ$2:$AJ$500,0),7),"")</f>
        <v/>
      </c>
      <c r="I403" s="20" t="str">
        <f>IFERROR(INDEX(صادر_وارد!$A$2:$I$1999,MATCH('كارت صنف'!$A403,صادر_وارد!$AJ$2:$AJ$500,0),8),"")</f>
        <v/>
      </c>
      <c r="J403" s="20" t="str">
        <f>IFERROR(INDEX(صادر_وارد!$A$2:$I$1999,MATCH('كارت صنف'!$A403,صادر_وارد!$AJ$2:$AJ$500,0),9),"")</f>
        <v/>
      </c>
    </row>
    <row r="404" spans="1:10" ht="19.5" thickTop="1" thickBot="1">
      <c r="A404" s="11">
        <v>398</v>
      </c>
      <c r="B404" s="20" t="str">
        <f>IFERROR(INDEX(صادر_وارد!$A$2:$I$1999,MATCH('كارت صنف'!$A404,صادر_وارد!$AJ$2:$AJ$500,0),1),"")</f>
        <v/>
      </c>
      <c r="C404" s="21" t="str">
        <f>IFERROR(INDEX(صادر_وارد!$A$2:$I$1999,MATCH('كارت صنف'!$A404,صادر_وارد!$AJ$2:$AJ$500,0),2),"")</f>
        <v/>
      </c>
      <c r="D404" s="22" t="str">
        <f>IFERROR(INDEX(صادر_وارد!$A$2:$I$1999,MATCH('كارت صنف'!$A404,صادر_وارد!$AJ$2:$AJ$500,0),3),"")</f>
        <v/>
      </c>
      <c r="E404" s="22" t="str">
        <f>IFERROR(INDEX(صادر_وارد!$A$2:$I$1999,MATCH('كارت صنف'!$A404,صادر_وارد!$AJ$2:$AJ$500,0),4),"")</f>
        <v/>
      </c>
      <c r="F404" s="23" t="str">
        <f>IFERROR(INDEX(صادر_وارد!$A$2:$I$1999,MATCH('كارت صنف'!$A404,صادر_وارد!$AJ$2:$AJ$500,0),5),"")</f>
        <v/>
      </c>
      <c r="G404" s="20" t="str">
        <f>IFERROR(INDEX(صادر_وارد!$A$2:$I$1999,MATCH('كارت صنف'!$A404,صادر_وارد!$AJ$2:$AJ$500,0),6),"")</f>
        <v/>
      </c>
      <c r="H404" s="20" t="str">
        <f>IFERROR(INDEX(صادر_وارد!$A$2:$I$1999,MATCH('كارت صنف'!$A404,صادر_وارد!$AJ$2:$AJ$500,0),7),"")</f>
        <v/>
      </c>
      <c r="I404" s="20" t="str">
        <f>IFERROR(INDEX(صادر_وارد!$A$2:$I$1999,MATCH('كارت صنف'!$A404,صادر_وارد!$AJ$2:$AJ$500,0),8),"")</f>
        <v/>
      </c>
      <c r="J404" s="20" t="str">
        <f>IFERROR(INDEX(صادر_وارد!$A$2:$I$1999,MATCH('كارت صنف'!$A404,صادر_وارد!$AJ$2:$AJ$500,0),9),"")</f>
        <v/>
      </c>
    </row>
    <row r="405" spans="1:10" ht="19.5" thickTop="1" thickBot="1">
      <c r="A405" s="11">
        <v>399</v>
      </c>
      <c r="B405" s="20" t="str">
        <f>IFERROR(INDEX(صادر_وارد!$A$2:$I$1999,MATCH('كارت صنف'!$A405,صادر_وارد!$AJ$2:$AJ$500,0),1),"")</f>
        <v/>
      </c>
      <c r="C405" s="21" t="str">
        <f>IFERROR(INDEX(صادر_وارد!$A$2:$I$1999,MATCH('كارت صنف'!$A405,صادر_وارد!$AJ$2:$AJ$500,0),2),"")</f>
        <v/>
      </c>
      <c r="D405" s="22" t="str">
        <f>IFERROR(INDEX(صادر_وارد!$A$2:$I$1999,MATCH('كارت صنف'!$A405,صادر_وارد!$AJ$2:$AJ$500,0),3),"")</f>
        <v/>
      </c>
      <c r="E405" s="22" t="str">
        <f>IFERROR(INDEX(صادر_وارد!$A$2:$I$1999,MATCH('كارت صنف'!$A405,صادر_وارد!$AJ$2:$AJ$500,0),4),"")</f>
        <v/>
      </c>
      <c r="F405" s="23" t="str">
        <f>IFERROR(INDEX(صادر_وارد!$A$2:$I$1999,MATCH('كارت صنف'!$A405,صادر_وارد!$AJ$2:$AJ$500,0),5),"")</f>
        <v/>
      </c>
      <c r="G405" s="20" t="str">
        <f>IFERROR(INDEX(صادر_وارد!$A$2:$I$1999,MATCH('كارت صنف'!$A405,صادر_وارد!$AJ$2:$AJ$500,0),6),"")</f>
        <v/>
      </c>
      <c r="H405" s="20" t="str">
        <f>IFERROR(INDEX(صادر_وارد!$A$2:$I$1999,MATCH('كارت صنف'!$A405,صادر_وارد!$AJ$2:$AJ$500,0),7),"")</f>
        <v/>
      </c>
      <c r="I405" s="20" t="str">
        <f>IFERROR(INDEX(صادر_وارد!$A$2:$I$1999,MATCH('كارت صنف'!$A405,صادر_وارد!$AJ$2:$AJ$500,0),8),"")</f>
        <v/>
      </c>
      <c r="J405" s="20" t="str">
        <f>IFERROR(INDEX(صادر_وارد!$A$2:$I$1999,MATCH('كارت صنف'!$A405,صادر_وارد!$AJ$2:$AJ$500,0),9),"")</f>
        <v/>
      </c>
    </row>
    <row r="406" spans="1:10" ht="19.5" thickTop="1" thickBot="1">
      <c r="A406" s="11">
        <v>400</v>
      </c>
      <c r="B406" s="20" t="str">
        <f>IFERROR(INDEX(صادر_وارد!$A$2:$I$1999,MATCH('كارت صنف'!$A406,صادر_وارد!$AJ$2:$AJ$500,0),1),"")</f>
        <v/>
      </c>
      <c r="C406" s="21" t="str">
        <f>IFERROR(INDEX(صادر_وارد!$A$2:$I$1999,MATCH('كارت صنف'!$A406,صادر_وارد!$AJ$2:$AJ$500,0),2),"")</f>
        <v/>
      </c>
      <c r="D406" s="22" t="str">
        <f>IFERROR(INDEX(صادر_وارد!$A$2:$I$1999,MATCH('كارت صنف'!$A406,صادر_وارد!$AJ$2:$AJ$500,0),3),"")</f>
        <v/>
      </c>
      <c r="E406" s="22" t="str">
        <f>IFERROR(INDEX(صادر_وارد!$A$2:$I$1999,MATCH('كارت صنف'!$A406,صادر_وارد!$AJ$2:$AJ$500,0),4),"")</f>
        <v/>
      </c>
      <c r="F406" s="23" t="str">
        <f>IFERROR(INDEX(صادر_وارد!$A$2:$I$1999,MATCH('كارت صنف'!$A406,صادر_وارد!$AJ$2:$AJ$500,0),5),"")</f>
        <v/>
      </c>
      <c r="G406" s="20" t="str">
        <f>IFERROR(INDEX(صادر_وارد!$A$2:$I$1999,MATCH('كارت صنف'!$A406,صادر_وارد!$AJ$2:$AJ$500,0),6),"")</f>
        <v/>
      </c>
      <c r="H406" s="20" t="str">
        <f>IFERROR(INDEX(صادر_وارد!$A$2:$I$1999,MATCH('كارت صنف'!$A406,صادر_وارد!$AJ$2:$AJ$500,0),7),"")</f>
        <v/>
      </c>
      <c r="I406" s="20" t="str">
        <f>IFERROR(INDEX(صادر_وارد!$A$2:$I$1999,MATCH('كارت صنف'!$A406,صادر_وارد!$AJ$2:$AJ$500,0),8),"")</f>
        <v/>
      </c>
      <c r="J406" s="20" t="str">
        <f>IFERROR(INDEX(صادر_وارد!$A$2:$I$1999,MATCH('كارت صنف'!$A406,صادر_وارد!$AJ$2:$AJ$500,0),9),"")</f>
        <v/>
      </c>
    </row>
    <row r="407" spans="1:10" ht="19.5" thickTop="1" thickBot="1">
      <c r="A407" s="11">
        <v>401</v>
      </c>
      <c r="B407" s="20" t="str">
        <f>IFERROR(INDEX(صادر_وارد!$A$2:$I$1999,MATCH('كارت صنف'!$A407,صادر_وارد!$AJ$2:$AJ$500,0),1),"")</f>
        <v/>
      </c>
      <c r="C407" s="21" t="str">
        <f>IFERROR(INDEX(صادر_وارد!$A$2:$I$1999,MATCH('كارت صنف'!$A407,صادر_وارد!$AJ$2:$AJ$500,0),2),"")</f>
        <v/>
      </c>
      <c r="D407" s="22" t="str">
        <f>IFERROR(INDEX(صادر_وارد!$A$2:$I$1999,MATCH('كارت صنف'!$A407,صادر_وارد!$AJ$2:$AJ$500,0),3),"")</f>
        <v/>
      </c>
      <c r="E407" s="22" t="str">
        <f>IFERROR(INDEX(صادر_وارد!$A$2:$I$1999,MATCH('كارت صنف'!$A407,صادر_وارد!$AJ$2:$AJ$500,0),4),"")</f>
        <v/>
      </c>
      <c r="F407" s="23" t="str">
        <f>IFERROR(INDEX(صادر_وارد!$A$2:$I$1999,MATCH('كارت صنف'!$A407,صادر_وارد!$AJ$2:$AJ$500,0),5),"")</f>
        <v/>
      </c>
      <c r="G407" s="20" t="str">
        <f>IFERROR(INDEX(صادر_وارد!$A$2:$I$1999,MATCH('كارت صنف'!$A407,صادر_وارد!$AJ$2:$AJ$500,0),6),"")</f>
        <v/>
      </c>
      <c r="H407" s="20" t="str">
        <f>IFERROR(INDEX(صادر_وارد!$A$2:$I$1999,MATCH('كارت صنف'!$A407,صادر_وارد!$AJ$2:$AJ$500,0),7),"")</f>
        <v/>
      </c>
      <c r="I407" s="20" t="str">
        <f>IFERROR(INDEX(صادر_وارد!$A$2:$I$1999,MATCH('كارت صنف'!$A407,صادر_وارد!$AJ$2:$AJ$500,0),8),"")</f>
        <v/>
      </c>
      <c r="J407" s="20" t="str">
        <f>IFERROR(INDEX(صادر_وارد!$A$2:$I$1999,MATCH('كارت صنف'!$A407,صادر_وارد!$AJ$2:$AJ$500,0),9),"")</f>
        <v/>
      </c>
    </row>
    <row r="408" spans="1:10" ht="19.5" thickTop="1" thickBot="1">
      <c r="A408" s="11">
        <v>402</v>
      </c>
      <c r="B408" s="20" t="str">
        <f>IFERROR(INDEX(صادر_وارد!$A$2:$I$1999,MATCH('كارت صنف'!$A408,صادر_وارد!$AJ$2:$AJ$500,0),1),"")</f>
        <v/>
      </c>
      <c r="C408" s="21" t="str">
        <f>IFERROR(INDEX(صادر_وارد!$A$2:$I$1999,MATCH('كارت صنف'!$A408,صادر_وارد!$AJ$2:$AJ$500,0),2),"")</f>
        <v/>
      </c>
      <c r="D408" s="22" t="str">
        <f>IFERROR(INDEX(صادر_وارد!$A$2:$I$1999,MATCH('كارت صنف'!$A408,صادر_وارد!$AJ$2:$AJ$500,0),3),"")</f>
        <v/>
      </c>
      <c r="E408" s="22" t="str">
        <f>IFERROR(INDEX(صادر_وارد!$A$2:$I$1999,MATCH('كارت صنف'!$A408,صادر_وارد!$AJ$2:$AJ$500,0),4),"")</f>
        <v/>
      </c>
      <c r="F408" s="23" t="str">
        <f>IFERROR(INDEX(صادر_وارد!$A$2:$I$1999,MATCH('كارت صنف'!$A408,صادر_وارد!$AJ$2:$AJ$500,0),5),"")</f>
        <v/>
      </c>
      <c r="G408" s="20" t="str">
        <f>IFERROR(INDEX(صادر_وارد!$A$2:$I$1999,MATCH('كارت صنف'!$A408,صادر_وارد!$AJ$2:$AJ$500,0),6),"")</f>
        <v/>
      </c>
      <c r="H408" s="20" t="str">
        <f>IFERROR(INDEX(صادر_وارد!$A$2:$I$1999,MATCH('كارت صنف'!$A408,صادر_وارد!$AJ$2:$AJ$500,0),7),"")</f>
        <v/>
      </c>
      <c r="I408" s="20" t="str">
        <f>IFERROR(INDEX(صادر_وارد!$A$2:$I$1999,MATCH('كارت صنف'!$A408,صادر_وارد!$AJ$2:$AJ$500,0),8),"")</f>
        <v/>
      </c>
      <c r="J408" s="20" t="str">
        <f>IFERROR(INDEX(صادر_وارد!$A$2:$I$1999,MATCH('كارت صنف'!$A408,صادر_وارد!$AJ$2:$AJ$500,0),9),"")</f>
        <v/>
      </c>
    </row>
    <row r="409" spans="1:10" ht="19.5" thickTop="1" thickBot="1">
      <c r="A409" s="11">
        <v>403</v>
      </c>
      <c r="B409" s="20" t="str">
        <f>IFERROR(INDEX(صادر_وارد!$A$2:$I$1999,MATCH('كارت صنف'!$A409,صادر_وارد!$AJ$2:$AJ$500,0),1),"")</f>
        <v/>
      </c>
      <c r="C409" s="21" t="str">
        <f>IFERROR(INDEX(صادر_وارد!$A$2:$I$1999,MATCH('كارت صنف'!$A409,صادر_وارد!$AJ$2:$AJ$500,0),2),"")</f>
        <v/>
      </c>
      <c r="D409" s="22" t="str">
        <f>IFERROR(INDEX(صادر_وارد!$A$2:$I$1999,MATCH('كارت صنف'!$A409,صادر_وارد!$AJ$2:$AJ$500,0),3),"")</f>
        <v/>
      </c>
      <c r="E409" s="22" t="str">
        <f>IFERROR(INDEX(صادر_وارد!$A$2:$I$1999,MATCH('كارت صنف'!$A409,صادر_وارد!$AJ$2:$AJ$500,0),4),"")</f>
        <v/>
      </c>
      <c r="F409" s="23" t="str">
        <f>IFERROR(INDEX(صادر_وارد!$A$2:$I$1999,MATCH('كارت صنف'!$A409,صادر_وارد!$AJ$2:$AJ$500,0),5),"")</f>
        <v/>
      </c>
      <c r="G409" s="20" t="str">
        <f>IFERROR(INDEX(صادر_وارد!$A$2:$I$1999,MATCH('كارت صنف'!$A409,صادر_وارد!$AJ$2:$AJ$500,0),6),"")</f>
        <v/>
      </c>
      <c r="H409" s="20" t="str">
        <f>IFERROR(INDEX(صادر_وارد!$A$2:$I$1999,MATCH('كارت صنف'!$A409,صادر_وارد!$AJ$2:$AJ$500,0),7),"")</f>
        <v/>
      </c>
      <c r="I409" s="20" t="str">
        <f>IFERROR(INDEX(صادر_وارد!$A$2:$I$1999,MATCH('كارت صنف'!$A409,صادر_وارد!$AJ$2:$AJ$500,0),8),"")</f>
        <v/>
      </c>
      <c r="J409" s="20" t="str">
        <f>IFERROR(INDEX(صادر_وارد!$A$2:$I$1999,MATCH('كارت صنف'!$A409,صادر_وارد!$AJ$2:$AJ$500,0),9),"")</f>
        <v/>
      </c>
    </row>
    <row r="410" spans="1:10" ht="19.5" thickTop="1" thickBot="1">
      <c r="A410" s="11">
        <v>404</v>
      </c>
      <c r="B410" s="20" t="str">
        <f>IFERROR(INDEX(صادر_وارد!$A$2:$I$1999,MATCH('كارت صنف'!$A410,صادر_وارد!$AJ$2:$AJ$500,0),1),"")</f>
        <v/>
      </c>
      <c r="C410" s="21" t="str">
        <f>IFERROR(INDEX(صادر_وارد!$A$2:$I$1999,MATCH('كارت صنف'!$A410,صادر_وارد!$AJ$2:$AJ$500,0),2),"")</f>
        <v/>
      </c>
      <c r="D410" s="22" t="str">
        <f>IFERROR(INDEX(صادر_وارد!$A$2:$I$1999,MATCH('كارت صنف'!$A410,صادر_وارد!$AJ$2:$AJ$500,0),3),"")</f>
        <v/>
      </c>
      <c r="E410" s="22" t="str">
        <f>IFERROR(INDEX(صادر_وارد!$A$2:$I$1999,MATCH('كارت صنف'!$A410,صادر_وارد!$AJ$2:$AJ$500,0),4),"")</f>
        <v/>
      </c>
      <c r="F410" s="23" t="str">
        <f>IFERROR(INDEX(صادر_وارد!$A$2:$I$1999,MATCH('كارت صنف'!$A410,صادر_وارد!$AJ$2:$AJ$500,0),5),"")</f>
        <v/>
      </c>
      <c r="G410" s="20" t="str">
        <f>IFERROR(INDEX(صادر_وارد!$A$2:$I$1999,MATCH('كارت صنف'!$A410,صادر_وارد!$AJ$2:$AJ$500,0),6),"")</f>
        <v/>
      </c>
      <c r="H410" s="20" t="str">
        <f>IFERROR(INDEX(صادر_وارد!$A$2:$I$1999,MATCH('كارت صنف'!$A410,صادر_وارد!$AJ$2:$AJ$500,0),7),"")</f>
        <v/>
      </c>
      <c r="I410" s="20" t="str">
        <f>IFERROR(INDEX(صادر_وارد!$A$2:$I$1999,MATCH('كارت صنف'!$A410,صادر_وارد!$AJ$2:$AJ$500,0),8),"")</f>
        <v/>
      </c>
      <c r="J410" s="20" t="str">
        <f>IFERROR(INDEX(صادر_وارد!$A$2:$I$1999,MATCH('كارت صنف'!$A410,صادر_وارد!$AJ$2:$AJ$500,0),9),"")</f>
        <v/>
      </c>
    </row>
    <row r="411" spans="1:10" ht="19.5" thickTop="1" thickBot="1">
      <c r="A411" s="11">
        <v>405</v>
      </c>
      <c r="B411" s="20" t="str">
        <f>IFERROR(INDEX(صادر_وارد!$A$2:$I$1999,MATCH('كارت صنف'!$A411,صادر_وارد!$AJ$2:$AJ$500,0),1),"")</f>
        <v/>
      </c>
      <c r="C411" s="21" t="str">
        <f>IFERROR(INDEX(صادر_وارد!$A$2:$I$1999,MATCH('كارت صنف'!$A411,صادر_وارد!$AJ$2:$AJ$500,0),2),"")</f>
        <v/>
      </c>
      <c r="D411" s="22" t="str">
        <f>IFERROR(INDEX(صادر_وارد!$A$2:$I$1999,MATCH('كارت صنف'!$A411,صادر_وارد!$AJ$2:$AJ$500,0),3),"")</f>
        <v/>
      </c>
      <c r="E411" s="22" t="str">
        <f>IFERROR(INDEX(صادر_وارد!$A$2:$I$1999,MATCH('كارت صنف'!$A411,صادر_وارد!$AJ$2:$AJ$500,0),4),"")</f>
        <v/>
      </c>
      <c r="F411" s="23" t="str">
        <f>IFERROR(INDEX(صادر_وارد!$A$2:$I$1999,MATCH('كارت صنف'!$A411,صادر_وارد!$AJ$2:$AJ$500,0),5),"")</f>
        <v/>
      </c>
      <c r="G411" s="20" t="str">
        <f>IFERROR(INDEX(صادر_وارد!$A$2:$I$1999,MATCH('كارت صنف'!$A411,صادر_وارد!$AJ$2:$AJ$500,0),6),"")</f>
        <v/>
      </c>
      <c r="H411" s="20" t="str">
        <f>IFERROR(INDEX(صادر_وارد!$A$2:$I$1999,MATCH('كارت صنف'!$A411,صادر_وارد!$AJ$2:$AJ$500,0),7),"")</f>
        <v/>
      </c>
      <c r="I411" s="20" t="str">
        <f>IFERROR(INDEX(صادر_وارد!$A$2:$I$1999,MATCH('كارت صنف'!$A411,صادر_وارد!$AJ$2:$AJ$500,0),8),"")</f>
        <v/>
      </c>
      <c r="J411" s="20" t="str">
        <f>IFERROR(INDEX(صادر_وارد!$A$2:$I$1999,MATCH('كارت صنف'!$A411,صادر_وارد!$AJ$2:$AJ$500,0),9),"")</f>
        <v/>
      </c>
    </row>
    <row r="412" spans="1:10" ht="19.5" thickTop="1" thickBot="1">
      <c r="A412" s="11">
        <v>406</v>
      </c>
      <c r="B412" s="20" t="str">
        <f>IFERROR(INDEX(صادر_وارد!$A$2:$I$1999,MATCH('كارت صنف'!$A412,صادر_وارد!$AJ$2:$AJ$500,0),1),"")</f>
        <v/>
      </c>
      <c r="C412" s="21" t="str">
        <f>IFERROR(INDEX(صادر_وارد!$A$2:$I$1999,MATCH('كارت صنف'!$A412,صادر_وارد!$AJ$2:$AJ$500,0),2),"")</f>
        <v/>
      </c>
      <c r="D412" s="22" t="str">
        <f>IFERROR(INDEX(صادر_وارد!$A$2:$I$1999,MATCH('كارت صنف'!$A412,صادر_وارد!$AJ$2:$AJ$500,0),3),"")</f>
        <v/>
      </c>
      <c r="E412" s="22" t="str">
        <f>IFERROR(INDEX(صادر_وارد!$A$2:$I$1999,MATCH('كارت صنف'!$A412,صادر_وارد!$AJ$2:$AJ$500,0),4),"")</f>
        <v/>
      </c>
      <c r="F412" s="23" t="str">
        <f>IFERROR(INDEX(صادر_وارد!$A$2:$I$1999,MATCH('كارت صنف'!$A412,صادر_وارد!$AJ$2:$AJ$500,0),5),"")</f>
        <v/>
      </c>
      <c r="G412" s="20" t="str">
        <f>IFERROR(INDEX(صادر_وارد!$A$2:$I$1999,MATCH('كارت صنف'!$A412,صادر_وارد!$AJ$2:$AJ$500,0),6),"")</f>
        <v/>
      </c>
      <c r="H412" s="20" t="str">
        <f>IFERROR(INDEX(صادر_وارد!$A$2:$I$1999,MATCH('كارت صنف'!$A412,صادر_وارد!$AJ$2:$AJ$500,0),7),"")</f>
        <v/>
      </c>
      <c r="I412" s="20" t="str">
        <f>IFERROR(INDEX(صادر_وارد!$A$2:$I$1999,MATCH('كارت صنف'!$A412,صادر_وارد!$AJ$2:$AJ$500,0),8),"")</f>
        <v/>
      </c>
      <c r="J412" s="20" t="str">
        <f>IFERROR(INDEX(صادر_وارد!$A$2:$I$1999,MATCH('كارت صنف'!$A412,صادر_وارد!$AJ$2:$AJ$500,0),9),"")</f>
        <v/>
      </c>
    </row>
    <row r="413" spans="1:10" ht="19.5" thickTop="1" thickBot="1">
      <c r="A413" s="11">
        <v>407</v>
      </c>
      <c r="B413" s="20" t="str">
        <f>IFERROR(INDEX(صادر_وارد!$A$2:$I$1999,MATCH('كارت صنف'!$A413,صادر_وارد!$AJ$2:$AJ$500,0),1),"")</f>
        <v/>
      </c>
      <c r="C413" s="21" t="str">
        <f>IFERROR(INDEX(صادر_وارد!$A$2:$I$1999,MATCH('كارت صنف'!$A413,صادر_وارد!$AJ$2:$AJ$500,0),2),"")</f>
        <v/>
      </c>
      <c r="D413" s="22" t="str">
        <f>IFERROR(INDEX(صادر_وارد!$A$2:$I$1999,MATCH('كارت صنف'!$A413,صادر_وارد!$AJ$2:$AJ$500,0),3),"")</f>
        <v/>
      </c>
      <c r="E413" s="22" t="str">
        <f>IFERROR(INDEX(صادر_وارد!$A$2:$I$1999,MATCH('كارت صنف'!$A413,صادر_وارد!$AJ$2:$AJ$500,0),4),"")</f>
        <v/>
      </c>
      <c r="F413" s="23" t="str">
        <f>IFERROR(INDEX(صادر_وارد!$A$2:$I$1999,MATCH('كارت صنف'!$A413,صادر_وارد!$AJ$2:$AJ$500,0),5),"")</f>
        <v/>
      </c>
      <c r="G413" s="20" t="str">
        <f>IFERROR(INDEX(صادر_وارد!$A$2:$I$1999,MATCH('كارت صنف'!$A413,صادر_وارد!$AJ$2:$AJ$500,0),6),"")</f>
        <v/>
      </c>
      <c r="H413" s="20" t="str">
        <f>IFERROR(INDEX(صادر_وارد!$A$2:$I$1999,MATCH('كارت صنف'!$A413,صادر_وارد!$AJ$2:$AJ$500,0),7),"")</f>
        <v/>
      </c>
      <c r="I413" s="20" t="str">
        <f>IFERROR(INDEX(صادر_وارد!$A$2:$I$1999,MATCH('كارت صنف'!$A413,صادر_وارد!$AJ$2:$AJ$500,0),8),"")</f>
        <v/>
      </c>
      <c r="J413" s="20" t="str">
        <f>IFERROR(INDEX(صادر_وارد!$A$2:$I$1999,MATCH('كارت صنف'!$A413,صادر_وارد!$AJ$2:$AJ$500,0),9),"")</f>
        <v/>
      </c>
    </row>
    <row r="414" spans="1:10" ht="19.5" thickTop="1" thickBot="1">
      <c r="A414" s="11">
        <v>408</v>
      </c>
      <c r="B414" s="20" t="str">
        <f>IFERROR(INDEX(صادر_وارد!$A$2:$I$1999,MATCH('كارت صنف'!$A414,صادر_وارد!$AJ$2:$AJ$500,0),1),"")</f>
        <v/>
      </c>
      <c r="C414" s="21" t="str">
        <f>IFERROR(INDEX(صادر_وارد!$A$2:$I$1999,MATCH('كارت صنف'!$A414,صادر_وارد!$AJ$2:$AJ$500,0),2),"")</f>
        <v/>
      </c>
      <c r="D414" s="22" t="str">
        <f>IFERROR(INDEX(صادر_وارد!$A$2:$I$1999,MATCH('كارت صنف'!$A414,صادر_وارد!$AJ$2:$AJ$500,0),3),"")</f>
        <v/>
      </c>
      <c r="E414" s="22" t="str">
        <f>IFERROR(INDEX(صادر_وارد!$A$2:$I$1999,MATCH('كارت صنف'!$A414,صادر_وارد!$AJ$2:$AJ$500,0),4),"")</f>
        <v/>
      </c>
      <c r="F414" s="23" t="str">
        <f>IFERROR(INDEX(صادر_وارد!$A$2:$I$1999,MATCH('كارت صنف'!$A414,صادر_وارد!$AJ$2:$AJ$500,0),5),"")</f>
        <v/>
      </c>
      <c r="G414" s="20" t="str">
        <f>IFERROR(INDEX(صادر_وارد!$A$2:$I$1999,MATCH('كارت صنف'!$A414,صادر_وارد!$AJ$2:$AJ$500,0),6),"")</f>
        <v/>
      </c>
      <c r="H414" s="20" t="str">
        <f>IFERROR(INDEX(صادر_وارد!$A$2:$I$1999,MATCH('كارت صنف'!$A414,صادر_وارد!$AJ$2:$AJ$500,0),7),"")</f>
        <v/>
      </c>
      <c r="I414" s="20" t="str">
        <f>IFERROR(INDEX(صادر_وارد!$A$2:$I$1999,MATCH('كارت صنف'!$A414,صادر_وارد!$AJ$2:$AJ$500,0),8),"")</f>
        <v/>
      </c>
      <c r="J414" s="20" t="str">
        <f>IFERROR(INDEX(صادر_وارد!$A$2:$I$1999,MATCH('كارت صنف'!$A414,صادر_وارد!$AJ$2:$AJ$500,0),9),"")</f>
        <v/>
      </c>
    </row>
    <row r="415" spans="1:10" ht="19.5" thickTop="1" thickBot="1">
      <c r="A415" s="11">
        <v>409</v>
      </c>
      <c r="B415" s="20" t="str">
        <f>IFERROR(INDEX(صادر_وارد!$A$2:$I$1999,MATCH('كارت صنف'!$A415,صادر_وارد!$AJ$2:$AJ$500,0),1),"")</f>
        <v/>
      </c>
      <c r="C415" s="21" t="str">
        <f>IFERROR(INDEX(صادر_وارد!$A$2:$I$1999,MATCH('كارت صنف'!$A415,صادر_وارد!$AJ$2:$AJ$500,0),2),"")</f>
        <v/>
      </c>
      <c r="D415" s="22" t="str">
        <f>IFERROR(INDEX(صادر_وارد!$A$2:$I$1999,MATCH('كارت صنف'!$A415,صادر_وارد!$AJ$2:$AJ$500,0),3),"")</f>
        <v/>
      </c>
      <c r="E415" s="22" t="str">
        <f>IFERROR(INDEX(صادر_وارد!$A$2:$I$1999,MATCH('كارت صنف'!$A415,صادر_وارد!$AJ$2:$AJ$500,0),4),"")</f>
        <v/>
      </c>
      <c r="F415" s="23" t="str">
        <f>IFERROR(INDEX(صادر_وارد!$A$2:$I$1999,MATCH('كارت صنف'!$A415,صادر_وارد!$AJ$2:$AJ$500,0),5),"")</f>
        <v/>
      </c>
      <c r="G415" s="20" t="str">
        <f>IFERROR(INDEX(صادر_وارد!$A$2:$I$1999,MATCH('كارت صنف'!$A415,صادر_وارد!$AJ$2:$AJ$500,0),6),"")</f>
        <v/>
      </c>
      <c r="H415" s="20" t="str">
        <f>IFERROR(INDEX(صادر_وارد!$A$2:$I$1999,MATCH('كارت صنف'!$A415,صادر_وارد!$AJ$2:$AJ$500,0),7),"")</f>
        <v/>
      </c>
      <c r="I415" s="20" t="str">
        <f>IFERROR(INDEX(صادر_وارد!$A$2:$I$1999,MATCH('كارت صنف'!$A415,صادر_وارد!$AJ$2:$AJ$500,0),8),"")</f>
        <v/>
      </c>
      <c r="J415" s="20" t="str">
        <f>IFERROR(INDEX(صادر_وارد!$A$2:$I$1999,MATCH('كارت صنف'!$A415,صادر_وارد!$AJ$2:$AJ$500,0),9),"")</f>
        <v/>
      </c>
    </row>
    <row r="416" spans="1:10" ht="19.5" thickTop="1" thickBot="1">
      <c r="A416" s="11">
        <v>410</v>
      </c>
      <c r="B416" s="20" t="str">
        <f>IFERROR(INDEX(صادر_وارد!$A$2:$I$1999,MATCH('كارت صنف'!$A416,صادر_وارد!$AJ$2:$AJ$500,0),1),"")</f>
        <v/>
      </c>
      <c r="C416" s="21" t="str">
        <f>IFERROR(INDEX(صادر_وارد!$A$2:$I$1999,MATCH('كارت صنف'!$A416,صادر_وارد!$AJ$2:$AJ$500,0),2),"")</f>
        <v/>
      </c>
      <c r="D416" s="22" t="str">
        <f>IFERROR(INDEX(صادر_وارد!$A$2:$I$1999,MATCH('كارت صنف'!$A416,صادر_وارد!$AJ$2:$AJ$500,0),3),"")</f>
        <v/>
      </c>
      <c r="E416" s="22" t="str">
        <f>IFERROR(INDEX(صادر_وارد!$A$2:$I$1999,MATCH('كارت صنف'!$A416,صادر_وارد!$AJ$2:$AJ$500,0),4),"")</f>
        <v/>
      </c>
      <c r="F416" s="23" t="str">
        <f>IFERROR(INDEX(صادر_وارد!$A$2:$I$1999,MATCH('كارت صنف'!$A416,صادر_وارد!$AJ$2:$AJ$500,0),5),"")</f>
        <v/>
      </c>
      <c r="G416" s="20" t="str">
        <f>IFERROR(INDEX(صادر_وارد!$A$2:$I$1999,MATCH('كارت صنف'!$A416,صادر_وارد!$AJ$2:$AJ$500,0),6),"")</f>
        <v/>
      </c>
      <c r="H416" s="20" t="str">
        <f>IFERROR(INDEX(صادر_وارد!$A$2:$I$1999,MATCH('كارت صنف'!$A416,صادر_وارد!$AJ$2:$AJ$500,0),7),"")</f>
        <v/>
      </c>
      <c r="I416" s="20" t="str">
        <f>IFERROR(INDEX(صادر_وارد!$A$2:$I$1999,MATCH('كارت صنف'!$A416,صادر_وارد!$AJ$2:$AJ$500,0),8),"")</f>
        <v/>
      </c>
      <c r="J416" s="20" t="str">
        <f>IFERROR(INDEX(صادر_وارد!$A$2:$I$1999,MATCH('كارت صنف'!$A416,صادر_وارد!$AJ$2:$AJ$500,0),9),"")</f>
        <v/>
      </c>
    </row>
    <row r="417" spans="1:10" ht="19.5" thickTop="1" thickBot="1">
      <c r="A417" s="11">
        <v>411</v>
      </c>
      <c r="B417" s="20" t="str">
        <f>IFERROR(INDEX(صادر_وارد!$A$2:$I$1999,MATCH('كارت صنف'!$A417,صادر_وارد!$AJ$2:$AJ$500,0),1),"")</f>
        <v/>
      </c>
      <c r="C417" s="21" t="str">
        <f>IFERROR(INDEX(صادر_وارد!$A$2:$I$1999,MATCH('كارت صنف'!$A417,صادر_وارد!$AJ$2:$AJ$500,0),2),"")</f>
        <v/>
      </c>
      <c r="D417" s="22" t="str">
        <f>IFERROR(INDEX(صادر_وارد!$A$2:$I$1999,MATCH('كارت صنف'!$A417,صادر_وارد!$AJ$2:$AJ$500,0),3),"")</f>
        <v/>
      </c>
      <c r="E417" s="22" t="str">
        <f>IFERROR(INDEX(صادر_وارد!$A$2:$I$1999,MATCH('كارت صنف'!$A417,صادر_وارد!$AJ$2:$AJ$500,0),4),"")</f>
        <v/>
      </c>
      <c r="F417" s="23" t="str">
        <f>IFERROR(INDEX(صادر_وارد!$A$2:$I$1999,MATCH('كارت صنف'!$A417,صادر_وارد!$AJ$2:$AJ$500,0),5),"")</f>
        <v/>
      </c>
      <c r="G417" s="20" t="str">
        <f>IFERROR(INDEX(صادر_وارد!$A$2:$I$1999,MATCH('كارت صنف'!$A417,صادر_وارد!$AJ$2:$AJ$500,0),6),"")</f>
        <v/>
      </c>
      <c r="H417" s="20" t="str">
        <f>IFERROR(INDEX(صادر_وارد!$A$2:$I$1999,MATCH('كارت صنف'!$A417,صادر_وارد!$AJ$2:$AJ$500,0),7),"")</f>
        <v/>
      </c>
      <c r="I417" s="20" t="str">
        <f>IFERROR(INDEX(صادر_وارد!$A$2:$I$1999,MATCH('كارت صنف'!$A417,صادر_وارد!$AJ$2:$AJ$500,0),8),"")</f>
        <v/>
      </c>
      <c r="J417" s="20" t="str">
        <f>IFERROR(INDEX(صادر_وارد!$A$2:$I$1999,MATCH('كارت صنف'!$A417,صادر_وارد!$AJ$2:$AJ$500,0),9),"")</f>
        <v/>
      </c>
    </row>
    <row r="418" spans="1:10" ht="19.5" thickTop="1" thickBot="1">
      <c r="A418" s="11">
        <v>412</v>
      </c>
      <c r="B418" s="20" t="str">
        <f>IFERROR(INDEX(صادر_وارد!$A$2:$I$1999,MATCH('كارت صنف'!$A418,صادر_وارد!$AJ$2:$AJ$500,0),1),"")</f>
        <v/>
      </c>
      <c r="C418" s="21" t="str">
        <f>IFERROR(INDEX(صادر_وارد!$A$2:$I$1999,MATCH('كارت صنف'!$A418,صادر_وارد!$AJ$2:$AJ$500,0),2),"")</f>
        <v/>
      </c>
      <c r="D418" s="22" t="str">
        <f>IFERROR(INDEX(صادر_وارد!$A$2:$I$1999,MATCH('كارت صنف'!$A418,صادر_وارد!$AJ$2:$AJ$500,0),3),"")</f>
        <v/>
      </c>
      <c r="E418" s="22" t="str">
        <f>IFERROR(INDEX(صادر_وارد!$A$2:$I$1999,MATCH('كارت صنف'!$A418,صادر_وارد!$AJ$2:$AJ$500,0),4),"")</f>
        <v/>
      </c>
      <c r="F418" s="23" t="str">
        <f>IFERROR(INDEX(صادر_وارد!$A$2:$I$1999,MATCH('كارت صنف'!$A418,صادر_وارد!$AJ$2:$AJ$500,0),5),"")</f>
        <v/>
      </c>
      <c r="G418" s="20" t="str">
        <f>IFERROR(INDEX(صادر_وارد!$A$2:$I$1999,MATCH('كارت صنف'!$A418,صادر_وارد!$AJ$2:$AJ$500,0),6),"")</f>
        <v/>
      </c>
      <c r="H418" s="20" t="str">
        <f>IFERROR(INDEX(صادر_وارد!$A$2:$I$1999,MATCH('كارت صنف'!$A418,صادر_وارد!$AJ$2:$AJ$500,0),7),"")</f>
        <v/>
      </c>
      <c r="I418" s="20" t="str">
        <f>IFERROR(INDEX(صادر_وارد!$A$2:$I$1999,MATCH('كارت صنف'!$A418,صادر_وارد!$AJ$2:$AJ$500,0),8),"")</f>
        <v/>
      </c>
      <c r="J418" s="20" t="str">
        <f>IFERROR(INDEX(صادر_وارد!$A$2:$I$1999,MATCH('كارت صنف'!$A418,صادر_وارد!$AJ$2:$AJ$500,0),9),"")</f>
        <v/>
      </c>
    </row>
    <row r="419" spans="1:10" ht="19.5" thickTop="1" thickBot="1">
      <c r="A419" s="11">
        <v>413</v>
      </c>
      <c r="B419" s="20" t="str">
        <f>IFERROR(INDEX(صادر_وارد!$A$2:$I$1999,MATCH('كارت صنف'!$A419,صادر_وارد!$AJ$2:$AJ$500,0),1),"")</f>
        <v/>
      </c>
      <c r="C419" s="21" t="str">
        <f>IFERROR(INDEX(صادر_وارد!$A$2:$I$1999,MATCH('كارت صنف'!$A419,صادر_وارد!$AJ$2:$AJ$500,0),2),"")</f>
        <v/>
      </c>
      <c r="D419" s="22" t="str">
        <f>IFERROR(INDEX(صادر_وارد!$A$2:$I$1999,MATCH('كارت صنف'!$A419,صادر_وارد!$AJ$2:$AJ$500,0),3),"")</f>
        <v/>
      </c>
      <c r="E419" s="22" t="str">
        <f>IFERROR(INDEX(صادر_وارد!$A$2:$I$1999,MATCH('كارت صنف'!$A419,صادر_وارد!$AJ$2:$AJ$500,0),4),"")</f>
        <v/>
      </c>
      <c r="F419" s="23" t="str">
        <f>IFERROR(INDEX(صادر_وارد!$A$2:$I$1999,MATCH('كارت صنف'!$A419,صادر_وارد!$AJ$2:$AJ$500,0),5),"")</f>
        <v/>
      </c>
      <c r="G419" s="20" t="str">
        <f>IFERROR(INDEX(صادر_وارد!$A$2:$I$1999,MATCH('كارت صنف'!$A419,صادر_وارد!$AJ$2:$AJ$500,0),6),"")</f>
        <v/>
      </c>
      <c r="H419" s="20" t="str">
        <f>IFERROR(INDEX(صادر_وارد!$A$2:$I$1999,MATCH('كارت صنف'!$A419,صادر_وارد!$AJ$2:$AJ$500,0),7),"")</f>
        <v/>
      </c>
      <c r="I419" s="20" t="str">
        <f>IFERROR(INDEX(صادر_وارد!$A$2:$I$1999,MATCH('كارت صنف'!$A419,صادر_وارد!$AJ$2:$AJ$500,0),8),"")</f>
        <v/>
      </c>
      <c r="J419" s="20" t="str">
        <f>IFERROR(INDEX(صادر_وارد!$A$2:$I$1999,MATCH('كارت صنف'!$A419,صادر_وارد!$AJ$2:$AJ$500,0),9),"")</f>
        <v/>
      </c>
    </row>
    <row r="420" spans="1:10" ht="19.5" thickTop="1" thickBot="1">
      <c r="A420" s="11">
        <v>414</v>
      </c>
      <c r="B420" s="20" t="str">
        <f>IFERROR(INDEX(صادر_وارد!$A$2:$I$1999,MATCH('كارت صنف'!$A420,صادر_وارد!$AJ$2:$AJ$500,0),1),"")</f>
        <v/>
      </c>
      <c r="C420" s="21" t="str">
        <f>IFERROR(INDEX(صادر_وارد!$A$2:$I$1999,MATCH('كارت صنف'!$A420,صادر_وارد!$AJ$2:$AJ$500,0),2),"")</f>
        <v/>
      </c>
      <c r="D420" s="22" t="str">
        <f>IFERROR(INDEX(صادر_وارد!$A$2:$I$1999,MATCH('كارت صنف'!$A420,صادر_وارد!$AJ$2:$AJ$500,0),3),"")</f>
        <v/>
      </c>
      <c r="E420" s="22" t="str">
        <f>IFERROR(INDEX(صادر_وارد!$A$2:$I$1999,MATCH('كارت صنف'!$A420,صادر_وارد!$AJ$2:$AJ$500,0),4),"")</f>
        <v/>
      </c>
      <c r="F420" s="23" t="str">
        <f>IFERROR(INDEX(صادر_وارد!$A$2:$I$1999,MATCH('كارت صنف'!$A420,صادر_وارد!$AJ$2:$AJ$500,0),5),"")</f>
        <v/>
      </c>
      <c r="G420" s="20" t="str">
        <f>IFERROR(INDEX(صادر_وارد!$A$2:$I$1999,MATCH('كارت صنف'!$A420,صادر_وارد!$AJ$2:$AJ$500,0),6),"")</f>
        <v/>
      </c>
      <c r="H420" s="20" t="str">
        <f>IFERROR(INDEX(صادر_وارد!$A$2:$I$1999,MATCH('كارت صنف'!$A420,صادر_وارد!$AJ$2:$AJ$500,0),7),"")</f>
        <v/>
      </c>
      <c r="I420" s="20" t="str">
        <f>IFERROR(INDEX(صادر_وارد!$A$2:$I$1999,MATCH('كارت صنف'!$A420,صادر_وارد!$AJ$2:$AJ$500,0),8),"")</f>
        <v/>
      </c>
      <c r="J420" s="20" t="str">
        <f>IFERROR(INDEX(صادر_وارد!$A$2:$I$1999,MATCH('كارت صنف'!$A420,صادر_وارد!$AJ$2:$AJ$500,0),9),"")</f>
        <v/>
      </c>
    </row>
    <row r="421" spans="1:10" ht="19.5" thickTop="1" thickBot="1">
      <c r="A421" s="11">
        <v>415</v>
      </c>
      <c r="B421" s="20" t="str">
        <f>IFERROR(INDEX(صادر_وارد!$A$2:$I$1999,MATCH('كارت صنف'!$A421,صادر_وارد!$AJ$2:$AJ$500,0),1),"")</f>
        <v/>
      </c>
      <c r="C421" s="21" t="str">
        <f>IFERROR(INDEX(صادر_وارد!$A$2:$I$1999,MATCH('كارت صنف'!$A421,صادر_وارد!$AJ$2:$AJ$500,0),2),"")</f>
        <v/>
      </c>
      <c r="D421" s="22" t="str">
        <f>IFERROR(INDEX(صادر_وارد!$A$2:$I$1999,MATCH('كارت صنف'!$A421,صادر_وارد!$AJ$2:$AJ$500,0),3),"")</f>
        <v/>
      </c>
      <c r="E421" s="22" t="str">
        <f>IFERROR(INDEX(صادر_وارد!$A$2:$I$1999,MATCH('كارت صنف'!$A421,صادر_وارد!$AJ$2:$AJ$500,0),4),"")</f>
        <v/>
      </c>
      <c r="F421" s="23" t="str">
        <f>IFERROR(INDEX(صادر_وارد!$A$2:$I$1999,MATCH('كارت صنف'!$A421,صادر_وارد!$AJ$2:$AJ$500,0),5),"")</f>
        <v/>
      </c>
      <c r="G421" s="20" t="str">
        <f>IFERROR(INDEX(صادر_وارد!$A$2:$I$1999,MATCH('كارت صنف'!$A421,صادر_وارد!$AJ$2:$AJ$500,0),6),"")</f>
        <v/>
      </c>
      <c r="H421" s="20" t="str">
        <f>IFERROR(INDEX(صادر_وارد!$A$2:$I$1999,MATCH('كارت صنف'!$A421,صادر_وارد!$AJ$2:$AJ$500,0),7),"")</f>
        <v/>
      </c>
      <c r="I421" s="20" t="str">
        <f>IFERROR(INDEX(صادر_وارد!$A$2:$I$1999,MATCH('كارت صنف'!$A421,صادر_وارد!$AJ$2:$AJ$500,0),8),"")</f>
        <v/>
      </c>
      <c r="J421" s="20" t="str">
        <f>IFERROR(INDEX(صادر_وارد!$A$2:$I$1999,MATCH('كارت صنف'!$A421,صادر_وارد!$AJ$2:$AJ$500,0),9),"")</f>
        <v/>
      </c>
    </row>
    <row r="422" spans="1:10" ht="19.5" thickTop="1" thickBot="1">
      <c r="A422" s="11">
        <v>416</v>
      </c>
      <c r="B422" s="20" t="str">
        <f>IFERROR(INDEX(صادر_وارد!$A$2:$I$1999,MATCH('كارت صنف'!$A422,صادر_وارد!$AJ$2:$AJ$500,0),1),"")</f>
        <v/>
      </c>
      <c r="C422" s="21" t="str">
        <f>IFERROR(INDEX(صادر_وارد!$A$2:$I$1999,MATCH('كارت صنف'!$A422,صادر_وارد!$AJ$2:$AJ$500,0),2),"")</f>
        <v/>
      </c>
      <c r="D422" s="22" t="str">
        <f>IFERROR(INDEX(صادر_وارد!$A$2:$I$1999,MATCH('كارت صنف'!$A422,صادر_وارد!$AJ$2:$AJ$500,0),3),"")</f>
        <v/>
      </c>
      <c r="E422" s="22" t="str">
        <f>IFERROR(INDEX(صادر_وارد!$A$2:$I$1999,MATCH('كارت صنف'!$A422,صادر_وارد!$AJ$2:$AJ$500,0),4),"")</f>
        <v/>
      </c>
      <c r="F422" s="23" t="str">
        <f>IFERROR(INDEX(صادر_وارد!$A$2:$I$1999,MATCH('كارت صنف'!$A422,صادر_وارد!$AJ$2:$AJ$500,0),5),"")</f>
        <v/>
      </c>
      <c r="G422" s="20" t="str">
        <f>IFERROR(INDEX(صادر_وارد!$A$2:$I$1999,MATCH('كارت صنف'!$A422,صادر_وارد!$AJ$2:$AJ$500,0),6),"")</f>
        <v/>
      </c>
      <c r="H422" s="20" t="str">
        <f>IFERROR(INDEX(صادر_وارد!$A$2:$I$1999,MATCH('كارت صنف'!$A422,صادر_وارد!$AJ$2:$AJ$500,0),7),"")</f>
        <v/>
      </c>
      <c r="I422" s="20" t="str">
        <f>IFERROR(INDEX(صادر_وارد!$A$2:$I$1999,MATCH('كارت صنف'!$A422,صادر_وارد!$AJ$2:$AJ$500,0),8),"")</f>
        <v/>
      </c>
      <c r="J422" s="20" t="str">
        <f>IFERROR(INDEX(صادر_وارد!$A$2:$I$1999,MATCH('كارت صنف'!$A422,صادر_وارد!$AJ$2:$AJ$500,0),9),"")</f>
        <v/>
      </c>
    </row>
    <row r="423" spans="1:10" ht="19.5" thickTop="1" thickBot="1">
      <c r="A423" s="11">
        <v>417</v>
      </c>
      <c r="B423" s="20" t="str">
        <f>IFERROR(INDEX(صادر_وارد!$A$2:$I$1999,MATCH('كارت صنف'!$A423,صادر_وارد!$AJ$2:$AJ$500,0),1),"")</f>
        <v/>
      </c>
      <c r="C423" s="21" t="str">
        <f>IFERROR(INDEX(صادر_وارد!$A$2:$I$1999,MATCH('كارت صنف'!$A423,صادر_وارد!$AJ$2:$AJ$500,0),2),"")</f>
        <v/>
      </c>
      <c r="D423" s="22" t="str">
        <f>IFERROR(INDEX(صادر_وارد!$A$2:$I$1999,MATCH('كارت صنف'!$A423,صادر_وارد!$AJ$2:$AJ$500,0),3),"")</f>
        <v/>
      </c>
      <c r="E423" s="22" t="str">
        <f>IFERROR(INDEX(صادر_وارد!$A$2:$I$1999,MATCH('كارت صنف'!$A423,صادر_وارد!$AJ$2:$AJ$500,0),4),"")</f>
        <v/>
      </c>
      <c r="F423" s="23" t="str">
        <f>IFERROR(INDEX(صادر_وارد!$A$2:$I$1999,MATCH('كارت صنف'!$A423,صادر_وارد!$AJ$2:$AJ$500,0),5),"")</f>
        <v/>
      </c>
      <c r="G423" s="20" t="str">
        <f>IFERROR(INDEX(صادر_وارد!$A$2:$I$1999,MATCH('كارت صنف'!$A423,صادر_وارد!$AJ$2:$AJ$500,0),6),"")</f>
        <v/>
      </c>
      <c r="H423" s="20" t="str">
        <f>IFERROR(INDEX(صادر_وارد!$A$2:$I$1999,MATCH('كارت صنف'!$A423,صادر_وارد!$AJ$2:$AJ$500,0),7),"")</f>
        <v/>
      </c>
      <c r="I423" s="20" t="str">
        <f>IFERROR(INDEX(صادر_وارد!$A$2:$I$1999,MATCH('كارت صنف'!$A423,صادر_وارد!$AJ$2:$AJ$500,0),8),"")</f>
        <v/>
      </c>
      <c r="J423" s="20" t="str">
        <f>IFERROR(INDEX(صادر_وارد!$A$2:$I$1999,MATCH('كارت صنف'!$A423,صادر_وارد!$AJ$2:$AJ$500,0),9),"")</f>
        <v/>
      </c>
    </row>
    <row r="424" spans="1:10" ht="19.5" thickTop="1" thickBot="1">
      <c r="A424" s="11">
        <v>418</v>
      </c>
      <c r="B424" s="20" t="str">
        <f>IFERROR(INDEX(صادر_وارد!$A$2:$I$1999,MATCH('كارت صنف'!$A424,صادر_وارد!$AJ$2:$AJ$500,0),1),"")</f>
        <v/>
      </c>
      <c r="C424" s="21" t="str">
        <f>IFERROR(INDEX(صادر_وارد!$A$2:$I$1999,MATCH('كارت صنف'!$A424,صادر_وارد!$AJ$2:$AJ$500,0),2),"")</f>
        <v/>
      </c>
      <c r="D424" s="22" t="str">
        <f>IFERROR(INDEX(صادر_وارد!$A$2:$I$1999,MATCH('كارت صنف'!$A424,صادر_وارد!$AJ$2:$AJ$500,0),3),"")</f>
        <v/>
      </c>
      <c r="E424" s="22" t="str">
        <f>IFERROR(INDEX(صادر_وارد!$A$2:$I$1999,MATCH('كارت صنف'!$A424,صادر_وارد!$AJ$2:$AJ$500,0),4),"")</f>
        <v/>
      </c>
      <c r="F424" s="23" t="str">
        <f>IFERROR(INDEX(صادر_وارد!$A$2:$I$1999,MATCH('كارت صنف'!$A424,صادر_وارد!$AJ$2:$AJ$500,0),5),"")</f>
        <v/>
      </c>
      <c r="G424" s="20" t="str">
        <f>IFERROR(INDEX(صادر_وارد!$A$2:$I$1999,MATCH('كارت صنف'!$A424,صادر_وارد!$AJ$2:$AJ$500,0),6),"")</f>
        <v/>
      </c>
      <c r="H424" s="20" t="str">
        <f>IFERROR(INDEX(صادر_وارد!$A$2:$I$1999,MATCH('كارت صنف'!$A424,صادر_وارد!$AJ$2:$AJ$500,0),7),"")</f>
        <v/>
      </c>
      <c r="I424" s="20" t="str">
        <f>IFERROR(INDEX(صادر_وارد!$A$2:$I$1999,MATCH('كارت صنف'!$A424,صادر_وارد!$AJ$2:$AJ$500,0),8),"")</f>
        <v/>
      </c>
      <c r="J424" s="20" t="str">
        <f>IFERROR(INDEX(صادر_وارد!$A$2:$I$1999,MATCH('كارت صنف'!$A424,صادر_وارد!$AJ$2:$AJ$500,0),9),"")</f>
        <v/>
      </c>
    </row>
    <row r="425" spans="1:10" ht="19.5" thickTop="1" thickBot="1">
      <c r="A425" s="11">
        <v>419</v>
      </c>
      <c r="B425" s="20" t="str">
        <f>IFERROR(INDEX(صادر_وارد!$A$2:$I$1999,MATCH('كارت صنف'!$A425,صادر_وارد!$AJ$2:$AJ$500,0),1),"")</f>
        <v/>
      </c>
      <c r="C425" s="21" t="str">
        <f>IFERROR(INDEX(صادر_وارد!$A$2:$I$1999,MATCH('كارت صنف'!$A425,صادر_وارد!$AJ$2:$AJ$500,0),2),"")</f>
        <v/>
      </c>
      <c r="D425" s="22" t="str">
        <f>IFERROR(INDEX(صادر_وارد!$A$2:$I$1999,MATCH('كارت صنف'!$A425,صادر_وارد!$AJ$2:$AJ$500,0),3),"")</f>
        <v/>
      </c>
      <c r="E425" s="22" t="str">
        <f>IFERROR(INDEX(صادر_وارد!$A$2:$I$1999,MATCH('كارت صنف'!$A425,صادر_وارد!$AJ$2:$AJ$500,0),4),"")</f>
        <v/>
      </c>
      <c r="F425" s="23" t="str">
        <f>IFERROR(INDEX(صادر_وارد!$A$2:$I$1999,MATCH('كارت صنف'!$A425,صادر_وارد!$AJ$2:$AJ$500,0),5),"")</f>
        <v/>
      </c>
      <c r="G425" s="20" t="str">
        <f>IFERROR(INDEX(صادر_وارد!$A$2:$I$1999,MATCH('كارت صنف'!$A425,صادر_وارد!$AJ$2:$AJ$500,0),6),"")</f>
        <v/>
      </c>
      <c r="H425" s="20" t="str">
        <f>IFERROR(INDEX(صادر_وارد!$A$2:$I$1999,MATCH('كارت صنف'!$A425,صادر_وارد!$AJ$2:$AJ$500,0),7),"")</f>
        <v/>
      </c>
      <c r="I425" s="20" t="str">
        <f>IFERROR(INDEX(صادر_وارد!$A$2:$I$1999,MATCH('كارت صنف'!$A425,صادر_وارد!$AJ$2:$AJ$500,0),8),"")</f>
        <v/>
      </c>
      <c r="J425" s="20" t="str">
        <f>IFERROR(INDEX(صادر_وارد!$A$2:$I$1999,MATCH('كارت صنف'!$A425,صادر_وارد!$AJ$2:$AJ$500,0),9),"")</f>
        <v/>
      </c>
    </row>
    <row r="426" spans="1:10" ht="19.5" thickTop="1" thickBot="1">
      <c r="A426" s="11">
        <v>420</v>
      </c>
      <c r="B426" s="20" t="str">
        <f>IFERROR(INDEX(صادر_وارد!$A$2:$I$1999,MATCH('كارت صنف'!$A426,صادر_وارد!$AJ$2:$AJ$500,0),1),"")</f>
        <v/>
      </c>
      <c r="C426" s="21" t="str">
        <f>IFERROR(INDEX(صادر_وارد!$A$2:$I$1999,MATCH('كارت صنف'!$A426,صادر_وارد!$AJ$2:$AJ$500,0),2),"")</f>
        <v/>
      </c>
      <c r="D426" s="22" t="str">
        <f>IFERROR(INDEX(صادر_وارد!$A$2:$I$1999,MATCH('كارت صنف'!$A426,صادر_وارد!$AJ$2:$AJ$500,0),3),"")</f>
        <v/>
      </c>
      <c r="E426" s="22" t="str">
        <f>IFERROR(INDEX(صادر_وارد!$A$2:$I$1999,MATCH('كارت صنف'!$A426,صادر_وارد!$AJ$2:$AJ$500,0),4),"")</f>
        <v/>
      </c>
      <c r="F426" s="23" t="str">
        <f>IFERROR(INDEX(صادر_وارد!$A$2:$I$1999,MATCH('كارت صنف'!$A426,صادر_وارد!$AJ$2:$AJ$500,0),5),"")</f>
        <v/>
      </c>
      <c r="G426" s="20" t="str">
        <f>IFERROR(INDEX(صادر_وارد!$A$2:$I$1999,MATCH('كارت صنف'!$A426,صادر_وارد!$AJ$2:$AJ$500,0),6),"")</f>
        <v/>
      </c>
      <c r="H426" s="20" t="str">
        <f>IFERROR(INDEX(صادر_وارد!$A$2:$I$1999,MATCH('كارت صنف'!$A426,صادر_وارد!$AJ$2:$AJ$500,0),7),"")</f>
        <v/>
      </c>
      <c r="I426" s="20" t="str">
        <f>IFERROR(INDEX(صادر_وارد!$A$2:$I$1999,MATCH('كارت صنف'!$A426,صادر_وارد!$AJ$2:$AJ$500,0),8),"")</f>
        <v/>
      </c>
      <c r="J426" s="20" t="str">
        <f>IFERROR(INDEX(صادر_وارد!$A$2:$I$1999,MATCH('كارت صنف'!$A426,صادر_وارد!$AJ$2:$AJ$500,0),9),"")</f>
        <v/>
      </c>
    </row>
    <row r="427" spans="1:10" ht="19.5" thickTop="1" thickBot="1">
      <c r="A427" s="11">
        <v>421</v>
      </c>
      <c r="B427" s="20" t="str">
        <f>IFERROR(INDEX(صادر_وارد!$A$2:$I$1999,MATCH('كارت صنف'!$A427,صادر_وارد!$AJ$2:$AJ$500,0),1),"")</f>
        <v/>
      </c>
      <c r="C427" s="21" t="str">
        <f>IFERROR(INDEX(صادر_وارد!$A$2:$I$1999,MATCH('كارت صنف'!$A427,صادر_وارد!$AJ$2:$AJ$500,0),2),"")</f>
        <v/>
      </c>
      <c r="D427" s="22" t="str">
        <f>IFERROR(INDEX(صادر_وارد!$A$2:$I$1999,MATCH('كارت صنف'!$A427,صادر_وارد!$AJ$2:$AJ$500,0),3),"")</f>
        <v/>
      </c>
      <c r="E427" s="22" t="str">
        <f>IFERROR(INDEX(صادر_وارد!$A$2:$I$1999,MATCH('كارت صنف'!$A427,صادر_وارد!$AJ$2:$AJ$500,0),4),"")</f>
        <v/>
      </c>
      <c r="F427" s="23" t="str">
        <f>IFERROR(INDEX(صادر_وارد!$A$2:$I$1999,MATCH('كارت صنف'!$A427,صادر_وارد!$AJ$2:$AJ$500,0),5),"")</f>
        <v/>
      </c>
      <c r="G427" s="20" t="str">
        <f>IFERROR(INDEX(صادر_وارد!$A$2:$I$1999,MATCH('كارت صنف'!$A427,صادر_وارد!$AJ$2:$AJ$500,0),6),"")</f>
        <v/>
      </c>
      <c r="H427" s="20" t="str">
        <f>IFERROR(INDEX(صادر_وارد!$A$2:$I$1999,MATCH('كارت صنف'!$A427,صادر_وارد!$AJ$2:$AJ$500,0),7),"")</f>
        <v/>
      </c>
      <c r="I427" s="20" t="str">
        <f>IFERROR(INDEX(صادر_وارد!$A$2:$I$1999,MATCH('كارت صنف'!$A427,صادر_وارد!$AJ$2:$AJ$500,0),8),"")</f>
        <v/>
      </c>
      <c r="J427" s="20" t="str">
        <f>IFERROR(INDEX(صادر_وارد!$A$2:$I$1999,MATCH('كارت صنف'!$A427,صادر_وارد!$AJ$2:$AJ$500,0),9),"")</f>
        <v/>
      </c>
    </row>
    <row r="428" spans="1:10" ht="19.5" thickTop="1" thickBot="1">
      <c r="A428" s="11">
        <v>422</v>
      </c>
      <c r="B428" s="20" t="str">
        <f>IFERROR(INDEX(صادر_وارد!$A$2:$I$1999,MATCH('كارت صنف'!$A428,صادر_وارد!$AJ$2:$AJ$500,0),1),"")</f>
        <v/>
      </c>
      <c r="C428" s="21" t="str">
        <f>IFERROR(INDEX(صادر_وارد!$A$2:$I$1999,MATCH('كارت صنف'!$A428,صادر_وارد!$AJ$2:$AJ$500,0),2),"")</f>
        <v/>
      </c>
      <c r="D428" s="22" t="str">
        <f>IFERROR(INDEX(صادر_وارد!$A$2:$I$1999,MATCH('كارت صنف'!$A428,صادر_وارد!$AJ$2:$AJ$500,0),3),"")</f>
        <v/>
      </c>
      <c r="E428" s="22" t="str">
        <f>IFERROR(INDEX(صادر_وارد!$A$2:$I$1999,MATCH('كارت صنف'!$A428,صادر_وارد!$AJ$2:$AJ$500,0),4),"")</f>
        <v/>
      </c>
      <c r="F428" s="23" t="str">
        <f>IFERROR(INDEX(صادر_وارد!$A$2:$I$1999,MATCH('كارت صنف'!$A428,صادر_وارد!$AJ$2:$AJ$500,0),5),"")</f>
        <v/>
      </c>
      <c r="G428" s="20" t="str">
        <f>IFERROR(INDEX(صادر_وارد!$A$2:$I$1999,MATCH('كارت صنف'!$A428,صادر_وارد!$AJ$2:$AJ$500,0),6),"")</f>
        <v/>
      </c>
      <c r="H428" s="20" t="str">
        <f>IFERROR(INDEX(صادر_وارد!$A$2:$I$1999,MATCH('كارت صنف'!$A428,صادر_وارد!$AJ$2:$AJ$500,0),7),"")</f>
        <v/>
      </c>
      <c r="I428" s="20" t="str">
        <f>IFERROR(INDEX(صادر_وارد!$A$2:$I$1999,MATCH('كارت صنف'!$A428,صادر_وارد!$AJ$2:$AJ$500,0),8),"")</f>
        <v/>
      </c>
      <c r="J428" s="20" t="str">
        <f>IFERROR(INDEX(صادر_وارد!$A$2:$I$1999,MATCH('كارت صنف'!$A428,صادر_وارد!$AJ$2:$AJ$500,0),9),"")</f>
        <v/>
      </c>
    </row>
    <row r="429" spans="1:10" ht="19.5" thickTop="1" thickBot="1">
      <c r="A429" s="11">
        <v>423</v>
      </c>
      <c r="B429" s="20" t="str">
        <f>IFERROR(INDEX(صادر_وارد!$A$2:$I$1999,MATCH('كارت صنف'!$A429,صادر_وارد!$AJ$2:$AJ$500,0),1),"")</f>
        <v/>
      </c>
      <c r="C429" s="21" t="str">
        <f>IFERROR(INDEX(صادر_وارد!$A$2:$I$1999,MATCH('كارت صنف'!$A429,صادر_وارد!$AJ$2:$AJ$500,0),2),"")</f>
        <v/>
      </c>
      <c r="D429" s="22" t="str">
        <f>IFERROR(INDEX(صادر_وارد!$A$2:$I$1999,MATCH('كارت صنف'!$A429,صادر_وارد!$AJ$2:$AJ$500,0),3),"")</f>
        <v/>
      </c>
      <c r="E429" s="22" t="str">
        <f>IFERROR(INDEX(صادر_وارد!$A$2:$I$1999,MATCH('كارت صنف'!$A429,صادر_وارد!$AJ$2:$AJ$500,0),4),"")</f>
        <v/>
      </c>
      <c r="F429" s="23" t="str">
        <f>IFERROR(INDEX(صادر_وارد!$A$2:$I$1999,MATCH('كارت صنف'!$A429,صادر_وارد!$AJ$2:$AJ$500,0),5),"")</f>
        <v/>
      </c>
      <c r="G429" s="20" t="str">
        <f>IFERROR(INDEX(صادر_وارد!$A$2:$I$1999,MATCH('كارت صنف'!$A429,صادر_وارد!$AJ$2:$AJ$500,0),6),"")</f>
        <v/>
      </c>
      <c r="H429" s="20" t="str">
        <f>IFERROR(INDEX(صادر_وارد!$A$2:$I$1999,MATCH('كارت صنف'!$A429,صادر_وارد!$AJ$2:$AJ$500,0),7),"")</f>
        <v/>
      </c>
      <c r="I429" s="20" t="str">
        <f>IFERROR(INDEX(صادر_وارد!$A$2:$I$1999,MATCH('كارت صنف'!$A429,صادر_وارد!$AJ$2:$AJ$500,0),8),"")</f>
        <v/>
      </c>
      <c r="J429" s="20" t="str">
        <f>IFERROR(INDEX(صادر_وارد!$A$2:$I$1999,MATCH('كارت صنف'!$A429,صادر_وارد!$AJ$2:$AJ$500,0),9),"")</f>
        <v/>
      </c>
    </row>
    <row r="430" spans="1:10" ht="19.5" thickTop="1" thickBot="1">
      <c r="A430" s="11">
        <v>424</v>
      </c>
      <c r="B430" s="20" t="str">
        <f>IFERROR(INDEX(صادر_وارد!$A$2:$I$1999,MATCH('كارت صنف'!$A430,صادر_وارد!$AJ$2:$AJ$500,0),1),"")</f>
        <v/>
      </c>
      <c r="C430" s="21" t="str">
        <f>IFERROR(INDEX(صادر_وارد!$A$2:$I$1999,MATCH('كارت صنف'!$A430,صادر_وارد!$AJ$2:$AJ$500,0),2),"")</f>
        <v/>
      </c>
      <c r="D430" s="22" t="str">
        <f>IFERROR(INDEX(صادر_وارد!$A$2:$I$1999,MATCH('كارت صنف'!$A430,صادر_وارد!$AJ$2:$AJ$500,0),3),"")</f>
        <v/>
      </c>
      <c r="E430" s="22" t="str">
        <f>IFERROR(INDEX(صادر_وارد!$A$2:$I$1999,MATCH('كارت صنف'!$A430,صادر_وارد!$AJ$2:$AJ$500,0),4),"")</f>
        <v/>
      </c>
      <c r="F430" s="23" t="str">
        <f>IFERROR(INDEX(صادر_وارد!$A$2:$I$1999,MATCH('كارت صنف'!$A430,صادر_وارد!$AJ$2:$AJ$500,0),5),"")</f>
        <v/>
      </c>
      <c r="G430" s="20" t="str">
        <f>IFERROR(INDEX(صادر_وارد!$A$2:$I$1999,MATCH('كارت صنف'!$A430,صادر_وارد!$AJ$2:$AJ$500,0),6),"")</f>
        <v/>
      </c>
      <c r="H430" s="20" t="str">
        <f>IFERROR(INDEX(صادر_وارد!$A$2:$I$1999,MATCH('كارت صنف'!$A430,صادر_وارد!$AJ$2:$AJ$500,0),7),"")</f>
        <v/>
      </c>
      <c r="I430" s="20" t="str">
        <f>IFERROR(INDEX(صادر_وارد!$A$2:$I$1999,MATCH('كارت صنف'!$A430,صادر_وارد!$AJ$2:$AJ$500,0),8),"")</f>
        <v/>
      </c>
      <c r="J430" s="20" t="str">
        <f>IFERROR(INDEX(صادر_وارد!$A$2:$I$1999,MATCH('كارت صنف'!$A430,صادر_وارد!$AJ$2:$AJ$500,0),9),"")</f>
        <v/>
      </c>
    </row>
    <row r="431" spans="1:10" ht="19.5" thickTop="1" thickBot="1">
      <c r="A431" s="11">
        <v>425</v>
      </c>
      <c r="B431" s="20" t="str">
        <f>IFERROR(INDEX(صادر_وارد!$A$2:$I$1999,MATCH('كارت صنف'!$A431,صادر_وارد!$AJ$2:$AJ$500,0),1),"")</f>
        <v/>
      </c>
      <c r="C431" s="21" t="str">
        <f>IFERROR(INDEX(صادر_وارد!$A$2:$I$1999,MATCH('كارت صنف'!$A431,صادر_وارد!$AJ$2:$AJ$500,0),2),"")</f>
        <v/>
      </c>
      <c r="D431" s="22" t="str">
        <f>IFERROR(INDEX(صادر_وارد!$A$2:$I$1999,MATCH('كارت صنف'!$A431,صادر_وارد!$AJ$2:$AJ$500,0),3),"")</f>
        <v/>
      </c>
      <c r="E431" s="22" t="str">
        <f>IFERROR(INDEX(صادر_وارد!$A$2:$I$1999,MATCH('كارت صنف'!$A431,صادر_وارد!$AJ$2:$AJ$500,0),4),"")</f>
        <v/>
      </c>
      <c r="F431" s="23" t="str">
        <f>IFERROR(INDEX(صادر_وارد!$A$2:$I$1999,MATCH('كارت صنف'!$A431,صادر_وارد!$AJ$2:$AJ$500,0),5),"")</f>
        <v/>
      </c>
      <c r="G431" s="20" t="str">
        <f>IFERROR(INDEX(صادر_وارد!$A$2:$I$1999,MATCH('كارت صنف'!$A431,صادر_وارد!$AJ$2:$AJ$500,0),6),"")</f>
        <v/>
      </c>
      <c r="H431" s="20" t="str">
        <f>IFERROR(INDEX(صادر_وارد!$A$2:$I$1999,MATCH('كارت صنف'!$A431,صادر_وارد!$AJ$2:$AJ$500,0),7),"")</f>
        <v/>
      </c>
      <c r="I431" s="20" t="str">
        <f>IFERROR(INDEX(صادر_وارد!$A$2:$I$1999,MATCH('كارت صنف'!$A431,صادر_وارد!$AJ$2:$AJ$500,0),8),"")</f>
        <v/>
      </c>
      <c r="J431" s="20" t="str">
        <f>IFERROR(INDEX(صادر_وارد!$A$2:$I$1999,MATCH('كارت صنف'!$A431,صادر_وارد!$AJ$2:$AJ$500,0),9),"")</f>
        <v/>
      </c>
    </row>
    <row r="432" spans="1:10" ht="19.5" thickTop="1" thickBot="1">
      <c r="A432" s="11">
        <v>426</v>
      </c>
      <c r="B432" s="20" t="str">
        <f>IFERROR(INDEX(صادر_وارد!$A$2:$I$1999,MATCH('كارت صنف'!$A432,صادر_وارد!$AJ$2:$AJ$500,0),1),"")</f>
        <v/>
      </c>
      <c r="C432" s="21" t="str">
        <f>IFERROR(INDEX(صادر_وارد!$A$2:$I$1999,MATCH('كارت صنف'!$A432,صادر_وارد!$AJ$2:$AJ$500,0),2),"")</f>
        <v/>
      </c>
      <c r="D432" s="22" t="str">
        <f>IFERROR(INDEX(صادر_وارد!$A$2:$I$1999,MATCH('كارت صنف'!$A432,صادر_وارد!$AJ$2:$AJ$500,0),3),"")</f>
        <v/>
      </c>
      <c r="E432" s="22" t="str">
        <f>IFERROR(INDEX(صادر_وارد!$A$2:$I$1999,MATCH('كارت صنف'!$A432,صادر_وارد!$AJ$2:$AJ$500,0),4),"")</f>
        <v/>
      </c>
      <c r="F432" s="23" t="str">
        <f>IFERROR(INDEX(صادر_وارد!$A$2:$I$1999,MATCH('كارت صنف'!$A432,صادر_وارد!$AJ$2:$AJ$500,0),5),"")</f>
        <v/>
      </c>
      <c r="G432" s="20" t="str">
        <f>IFERROR(INDEX(صادر_وارد!$A$2:$I$1999,MATCH('كارت صنف'!$A432,صادر_وارد!$AJ$2:$AJ$500,0),6),"")</f>
        <v/>
      </c>
      <c r="H432" s="20" t="str">
        <f>IFERROR(INDEX(صادر_وارد!$A$2:$I$1999,MATCH('كارت صنف'!$A432,صادر_وارد!$AJ$2:$AJ$500,0),7),"")</f>
        <v/>
      </c>
      <c r="I432" s="20" t="str">
        <f>IFERROR(INDEX(صادر_وارد!$A$2:$I$1999,MATCH('كارت صنف'!$A432,صادر_وارد!$AJ$2:$AJ$500,0),8),"")</f>
        <v/>
      </c>
      <c r="J432" s="20" t="str">
        <f>IFERROR(INDEX(صادر_وارد!$A$2:$I$1999,MATCH('كارت صنف'!$A432,صادر_وارد!$AJ$2:$AJ$500,0),9),"")</f>
        <v/>
      </c>
    </row>
    <row r="433" spans="1:10" ht="19.5" thickTop="1" thickBot="1">
      <c r="A433" s="11">
        <v>427</v>
      </c>
      <c r="B433" s="20" t="str">
        <f>IFERROR(INDEX(صادر_وارد!$A$2:$I$1999,MATCH('كارت صنف'!$A433,صادر_وارد!$AJ$2:$AJ$500,0),1),"")</f>
        <v/>
      </c>
      <c r="C433" s="21" t="str">
        <f>IFERROR(INDEX(صادر_وارد!$A$2:$I$1999,MATCH('كارت صنف'!$A433,صادر_وارد!$AJ$2:$AJ$500,0),2),"")</f>
        <v/>
      </c>
      <c r="D433" s="22" t="str">
        <f>IFERROR(INDEX(صادر_وارد!$A$2:$I$1999,MATCH('كارت صنف'!$A433,صادر_وارد!$AJ$2:$AJ$500,0),3),"")</f>
        <v/>
      </c>
      <c r="E433" s="22" t="str">
        <f>IFERROR(INDEX(صادر_وارد!$A$2:$I$1999,MATCH('كارت صنف'!$A433,صادر_وارد!$AJ$2:$AJ$500,0),4),"")</f>
        <v/>
      </c>
      <c r="F433" s="23" t="str">
        <f>IFERROR(INDEX(صادر_وارد!$A$2:$I$1999,MATCH('كارت صنف'!$A433,صادر_وارد!$AJ$2:$AJ$500,0),5),"")</f>
        <v/>
      </c>
      <c r="G433" s="20" t="str">
        <f>IFERROR(INDEX(صادر_وارد!$A$2:$I$1999,MATCH('كارت صنف'!$A433,صادر_وارد!$AJ$2:$AJ$500,0),6),"")</f>
        <v/>
      </c>
      <c r="H433" s="20" t="str">
        <f>IFERROR(INDEX(صادر_وارد!$A$2:$I$1999,MATCH('كارت صنف'!$A433,صادر_وارد!$AJ$2:$AJ$500,0),7),"")</f>
        <v/>
      </c>
      <c r="I433" s="20" t="str">
        <f>IFERROR(INDEX(صادر_وارد!$A$2:$I$1999,MATCH('كارت صنف'!$A433,صادر_وارد!$AJ$2:$AJ$500,0),8),"")</f>
        <v/>
      </c>
      <c r="J433" s="20" t="str">
        <f>IFERROR(INDEX(صادر_وارد!$A$2:$I$1999,MATCH('كارت صنف'!$A433,صادر_وارد!$AJ$2:$AJ$500,0),9),"")</f>
        <v/>
      </c>
    </row>
    <row r="434" spans="1:10" ht="19.5" thickTop="1" thickBot="1">
      <c r="A434" s="11">
        <v>428</v>
      </c>
      <c r="B434" s="20" t="str">
        <f>IFERROR(INDEX(صادر_وارد!$A$2:$I$1999,MATCH('كارت صنف'!$A434,صادر_وارد!$AJ$2:$AJ$500,0),1),"")</f>
        <v/>
      </c>
      <c r="C434" s="21" t="str">
        <f>IFERROR(INDEX(صادر_وارد!$A$2:$I$1999,MATCH('كارت صنف'!$A434,صادر_وارد!$AJ$2:$AJ$500,0),2),"")</f>
        <v/>
      </c>
      <c r="D434" s="22" t="str">
        <f>IFERROR(INDEX(صادر_وارد!$A$2:$I$1999,MATCH('كارت صنف'!$A434,صادر_وارد!$AJ$2:$AJ$500,0),3),"")</f>
        <v/>
      </c>
      <c r="E434" s="22" t="str">
        <f>IFERROR(INDEX(صادر_وارد!$A$2:$I$1999,MATCH('كارت صنف'!$A434,صادر_وارد!$AJ$2:$AJ$500,0),4),"")</f>
        <v/>
      </c>
      <c r="F434" s="23" t="str">
        <f>IFERROR(INDEX(صادر_وارد!$A$2:$I$1999,MATCH('كارت صنف'!$A434,صادر_وارد!$AJ$2:$AJ$500,0),5),"")</f>
        <v/>
      </c>
      <c r="G434" s="20" t="str">
        <f>IFERROR(INDEX(صادر_وارد!$A$2:$I$1999,MATCH('كارت صنف'!$A434,صادر_وارد!$AJ$2:$AJ$500,0),6),"")</f>
        <v/>
      </c>
      <c r="H434" s="20" t="str">
        <f>IFERROR(INDEX(صادر_وارد!$A$2:$I$1999,MATCH('كارت صنف'!$A434,صادر_وارد!$AJ$2:$AJ$500,0),7),"")</f>
        <v/>
      </c>
      <c r="I434" s="20" t="str">
        <f>IFERROR(INDEX(صادر_وارد!$A$2:$I$1999,MATCH('كارت صنف'!$A434,صادر_وارد!$AJ$2:$AJ$500,0),8),"")</f>
        <v/>
      </c>
      <c r="J434" s="20" t="str">
        <f>IFERROR(INDEX(صادر_وارد!$A$2:$I$1999,MATCH('كارت صنف'!$A434,صادر_وارد!$AJ$2:$AJ$500,0),9),"")</f>
        <v/>
      </c>
    </row>
    <row r="435" spans="1:10" ht="19.5" thickTop="1" thickBot="1">
      <c r="A435" s="11">
        <v>429</v>
      </c>
      <c r="B435" s="20" t="str">
        <f>IFERROR(INDEX(صادر_وارد!$A$2:$I$1999,MATCH('كارت صنف'!$A435,صادر_وارد!$AJ$2:$AJ$500,0),1),"")</f>
        <v/>
      </c>
      <c r="C435" s="21" t="str">
        <f>IFERROR(INDEX(صادر_وارد!$A$2:$I$1999,MATCH('كارت صنف'!$A435,صادر_وارد!$AJ$2:$AJ$500,0),2),"")</f>
        <v/>
      </c>
      <c r="D435" s="22" t="str">
        <f>IFERROR(INDEX(صادر_وارد!$A$2:$I$1999,MATCH('كارت صنف'!$A435,صادر_وارد!$AJ$2:$AJ$500,0),3),"")</f>
        <v/>
      </c>
      <c r="E435" s="22" t="str">
        <f>IFERROR(INDEX(صادر_وارد!$A$2:$I$1999,MATCH('كارت صنف'!$A435,صادر_وارد!$AJ$2:$AJ$500,0),4),"")</f>
        <v/>
      </c>
      <c r="F435" s="23" t="str">
        <f>IFERROR(INDEX(صادر_وارد!$A$2:$I$1999,MATCH('كارت صنف'!$A435,صادر_وارد!$AJ$2:$AJ$500,0),5),"")</f>
        <v/>
      </c>
      <c r="G435" s="20" t="str">
        <f>IFERROR(INDEX(صادر_وارد!$A$2:$I$1999,MATCH('كارت صنف'!$A435,صادر_وارد!$AJ$2:$AJ$500,0),6),"")</f>
        <v/>
      </c>
      <c r="H435" s="20" t="str">
        <f>IFERROR(INDEX(صادر_وارد!$A$2:$I$1999,MATCH('كارت صنف'!$A435,صادر_وارد!$AJ$2:$AJ$500,0),7),"")</f>
        <v/>
      </c>
      <c r="I435" s="20" t="str">
        <f>IFERROR(INDEX(صادر_وارد!$A$2:$I$1999,MATCH('كارت صنف'!$A435,صادر_وارد!$AJ$2:$AJ$500,0),8),"")</f>
        <v/>
      </c>
      <c r="J435" s="20" t="str">
        <f>IFERROR(INDEX(صادر_وارد!$A$2:$I$1999,MATCH('كارت صنف'!$A435,صادر_وارد!$AJ$2:$AJ$500,0),9),"")</f>
        <v/>
      </c>
    </row>
    <row r="436" spans="1:10" ht="19.5" thickTop="1" thickBot="1">
      <c r="A436" s="11">
        <v>430</v>
      </c>
      <c r="B436" s="20" t="str">
        <f>IFERROR(INDEX(صادر_وارد!$A$2:$I$1999,MATCH('كارت صنف'!$A436,صادر_وارد!$AJ$2:$AJ$500,0),1),"")</f>
        <v/>
      </c>
      <c r="C436" s="21" t="str">
        <f>IFERROR(INDEX(صادر_وارد!$A$2:$I$1999,MATCH('كارت صنف'!$A436,صادر_وارد!$AJ$2:$AJ$500,0),2),"")</f>
        <v/>
      </c>
      <c r="D436" s="22" t="str">
        <f>IFERROR(INDEX(صادر_وارد!$A$2:$I$1999,MATCH('كارت صنف'!$A436,صادر_وارد!$AJ$2:$AJ$500,0),3),"")</f>
        <v/>
      </c>
      <c r="E436" s="22" t="str">
        <f>IFERROR(INDEX(صادر_وارد!$A$2:$I$1999,MATCH('كارت صنف'!$A436,صادر_وارد!$AJ$2:$AJ$500,0),4),"")</f>
        <v/>
      </c>
      <c r="F436" s="23" t="str">
        <f>IFERROR(INDEX(صادر_وارد!$A$2:$I$1999,MATCH('كارت صنف'!$A436,صادر_وارد!$AJ$2:$AJ$500,0),5),"")</f>
        <v/>
      </c>
      <c r="G436" s="20" t="str">
        <f>IFERROR(INDEX(صادر_وارد!$A$2:$I$1999,MATCH('كارت صنف'!$A436,صادر_وارد!$AJ$2:$AJ$500,0),6),"")</f>
        <v/>
      </c>
      <c r="H436" s="20" t="str">
        <f>IFERROR(INDEX(صادر_وارد!$A$2:$I$1999,MATCH('كارت صنف'!$A436,صادر_وارد!$AJ$2:$AJ$500,0),7),"")</f>
        <v/>
      </c>
      <c r="I436" s="20" t="str">
        <f>IFERROR(INDEX(صادر_وارد!$A$2:$I$1999,MATCH('كارت صنف'!$A436,صادر_وارد!$AJ$2:$AJ$500,0),8),"")</f>
        <v/>
      </c>
      <c r="J436" s="20" t="str">
        <f>IFERROR(INDEX(صادر_وارد!$A$2:$I$1999,MATCH('كارت صنف'!$A436,صادر_وارد!$AJ$2:$AJ$500,0),9),"")</f>
        <v/>
      </c>
    </row>
    <row r="437" spans="1:10" ht="19.5" thickTop="1" thickBot="1">
      <c r="A437" s="11">
        <v>431</v>
      </c>
      <c r="B437" s="20" t="str">
        <f>IFERROR(INDEX(صادر_وارد!$A$2:$I$1999,MATCH('كارت صنف'!$A437,صادر_وارد!$AJ$2:$AJ$500,0),1),"")</f>
        <v/>
      </c>
      <c r="C437" s="21" t="str">
        <f>IFERROR(INDEX(صادر_وارد!$A$2:$I$1999,MATCH('كارت صنف'!$A437,صادر_وارد!$AJ$2:$AJ$500,0),2),"")</f>
        <v/>
      </c>
      <c r="D437" s="22" t="str">
        <f>IFERROR(INDEX(صادر_وارد!$A$2:$I$1999,MATCH('كارت صنف'!$A437,صادر_وارد!$AJ$2:$AJ$500,0),3),"")</f>
        <v/>
      </c>
      <c r="E437" s="22" t="str">
        <f>IFERROR(INDEX(صادر_وارد!$A$2:$I$1999,MATCH('كارت صنف'!$A437,صادر_وارد!$AJ$2:$AJ$500,0),4),"")</f>
        <v/>
      </c>
      <c r="F437" s="23" t="str">
        <f>IFERROR(INDEX(صادر_وارد!$A$2:$I$1999,MATCH('كارت صنف'!$A437,صادر_وارد!$AJ$2:$AJ$500,0),5),"")</f>
        <v/>
      </c>
      <c r="G437" s="20" t="str">
        <f>IFERROR(INDEX(صادر_وارد!$A$2:$I$1999,MATCH('كارت صنف'!$A437,صادر_وارد!$AJ$2:$AJ$500,0),6),"")</f>
        <v/>
      </c>
      <c r="H437" s="20" t="str">
        <f>IFERROR(INDEX(صادر_وارد!$A$2:$I$1999,MATCH('كارت صنف'!$A437,صادر_وارد!$AJ$2:$AJ$500,0),7),"")</f>
        <v/>
      </c>
      <c r="I437" s="20" t="str">
        <f>IFERROR(INDEX(صادر_وارد!$A$2:$I$1999,MATCH('كارت صنف'!$A437,صادر_وارد!$AJ$2:$AJ$500,0),8),"")</f>
        <v/>
      </c>
      <c r="J437" s="20" t="str">
        <f>IFERROR(INDEX(صادر_وارد!$A$2:$I$1999,MATCH('كارت صنف'!$A437,صادر_وارد!$AJ$2:$AJ$500,0),9),"")</f>
        <v/>
      </c>
    </row>
    <row r="438" spans="1:10" ht="19.5" thickTop="1" thickBot="1">
      <c r="A438" s="11">
        <v>432</v>
      </c>
      <c r="B438" s="20" t="str">
        <f>IFERROR(INDEX(صادر_وارد!$A$2:$I$1999,MATCH('كارت صنف'!$A438,صادر_وارد!$AJ$2:$AJ$500,0),1),"")</f>
        <v/>
      </c>
      <c r="C438" s="21" t="str">
        <f>IFERROR(INDEX(صادر_وارد!$A$2:$I$1999,MATCH('كارت صنف'!$A438,صادر_وارد!$AJ$2:$AJ$500,0),2),"")</f>
        <v/>
      </c>
      <c r="D438" s="22" t="str">
        <f>IFERROR(INDEX(صادر_وارد!$A$2:$I$1999,MATCH('كارت صنف'!$A438,صادر_وارد!$AJ$2:$AJ$500,0),3),"")</f>
        <v/>
      </c>
      <c r="E438" s="22" t="str">
        <f>IFERROR(INDEX(صادر_وارد!$A$2:$I$1999,MATCH('كارت صنف'!$A438,صادر_وارد!$AJ$2:$AJ$500,0),4),"")</f>
        <v/>
      </c>
      <c r="F438" s="23" t="str">
        <f>IFERROR(INDEX(صادر_وارد!$A$2:$I$1999,MATCH('كارت صنف'!$A438,صادر_وارد!$AJ$2:$AJ$500,0),5),"")</f>
        <v/>
      </c>
      <c r="G438" s="20" t="str">
        <f>IFERROR(INDEX(صادر_وارد!$A$2:$I$1999,MATCH('كارت صنف'!$A438,صادر_وارد!$AJ$2:$AJ$500,0),6),"")</f>
        <v/>
      </c>
      <c r="H438" s="20" t="str">
        <f>IFERROR(INDEX(صادر_وارد!$A$2:$I$1999,MATCH('كارت صنف'!$A438,صادر_وارد!$AJ$2:$AJ$500,0),7),"")</f>
        <v/>
      </c>
      <c r="I438" s="20" t="str">
        <f>IFERROR(INDEX(صادر_وارد!$A$2:$I$1999,MATCH('كارت صنف'!$A438,صادر_وارد!$AJ$2:$AJ$500,0),8),"")</f>
        <v/>
      </c>
      <c r="J438" s="20" t="str">
        <f>IFERROR(INDEX(صادر_وارد!$A$2:$I$1999,MATCH('كارت صنف'!$A438,صادر_وارد!$AJ$2:$AJ$500,0),9),"")</f>
        <v/>
      </c>
    </row>
    <row r="439" spans="1:10" ht="19.5" thickTop="1" thickBot="1">
      <c r="A439" s="11">
        <v>433</v>
      </c>
      <c r="B439" s="20" t="str">
        <f>IFERROR(INDEX(صادر_وارد!$A$2:$I$1999,MATCH('كارت صنف'!$A439,صادر_وارد!$AJ$2:$AJ$500,0),1),"")</f>
        <v/>
      </c>
      <c r="C439" s="21" t="str">
        <f>IFERROR(INDEX(صادر_وارد!$A$2:$I$1999,MATCH('كارت صنف'!$A439,صادر_وارد!$AJ$2:$AJ$500,0),2),"")</f>
        <v/>
      </c>
      <c r="D439" s="22" t="str">
        <f>IFERROR(INDEX(صادر_وارد!$A$2:$I$1999,MATCH('كارت صنف'!$A439,صادر_وارد!$AJ$2:$AJ$500,0),3),"")</f>
        <v/>
      </c>
      <c r="E439" s="22" t="str">
        <f>IFERROR(INDEX(صادر_وارد!$A$2:$I$1999,MATCH('كارت صنف'!$A439,صادر_وارد!$AJ$2:$AJ$500,0),4),"")</f>
        <v/>
      </c>
      <c r="F439" s="23" t="str">
        <f>IFERROR(INDEX(صادر_وارد!$A$2:$I$1999,MATCH('كارت صنف'!$A439,صادر_وارد!$AJ$2:$AJ$500,0),5),"")</f>
        <v/>
      </c>
      <c r="G439" s="20" t="str">
        <f>IFERROR(INDEX(صادر_وارد!$A$2:$I$1999,MATCH('كارت صنف'!$A439,صادر_وارد!$AJ$2:$AJ$500,0),6),"")</f>
        <v/>
      </c>
      <c r="H439" s="20" t="str">
        <f>IFERROR(INDEX(صادر_وارد!$A$2:$I$1999,MATCH('كارت صنف'!$A439,صادر_وارد!$AJ$2:$AJ$500,0),7),"")</f>
        <v/>
      </c>
      <c r="I439" s="20" t="str">
        <f>IFERROR(INDEX(صادر_وارد!$A$2:$I$1999,MATCH('كارت صنف'!$A439,صادر_وارد!$AJ$2:$AJ$500,0),8),"")</f>
        <v/>
      </c>
      <c r="J439" s="20" t="str">
        <f>IFERROR(INDEX(صادر_وارد!$A$2:$I$1999,MATCH('كارت صنف'!$A439,صادر_وارد!$AJ$2:$AJ$500,0),9),"")</f>
        <v/>
      </c>
    </row>
    <row r="440" spans="1:10" ht="19.5" thickTop="1" thickBot="1">
      <c r="A440" s="11">
        <v>434</v>
      </c>
      <c r="B440" s="20" t="str">
        <f>IFERROR(INDEX(صادر_وارد!$A$2:$I$1999,MATCH('كارت صنف'!$A440,صادر_وارد!$AJ$2:$AJ$500,0),1),"")</f>
        <v/>
      </c>
      <c r="C440" s="21" t="str">
        <f>IFERROR(INDEX(صادر_وارد!$A$2:$I$1999,MATCH('كارت صنف'!$A440,صادر_وارد!$AJ$2:$AJ$500,0),2),"")</f>
        <v/>
      </c>
      <c r="D440" s="22" t="str">
        <f>IFERROR(INDEX(صادر_وارد!$A$2:$I$1999,MATCH('كارت صنف'!$A440,صادر_وارد!$AJ$2:$AJ$500,0),3),"")</f>
        <v/>
      </c>
      <c r="E440" s="22" t="str">
        <f>IFERROR(INDEX(صادر_وارد!$A$2:$I$1999,MATCH('كارت صنف'!$A440,صادر_وارد!$AJ$2:$AJ$500,0),4),"")</f>
        <v/>
      </c>
      <c r="F440" s="23" t="str">
        <f>IFERROR(INDEX(صادر_وارد!$A$2:$I$1999,MATCH('كارت صنف'!$A440,صادر_وارد!$AJ$2:$AJ$500,0),5),"")</f>
        <v/>
      </c>
      <c r="G440" s="20" t="str">
        <f>IFERROR(INDEX(صادر_وارد!$A$2:$I$1999,MATCH('كارت صنف'!$A440,صادر_وارد!$AJ$2:$AJ$500,0),6),"")</f>
        <v/>
      </c>
      <c r="H440" s="20" t="str">
        <f>IFERROR(INDEX(صادر_وارد!$A$2:$I$1999,MATCH('كارت صنف'!$A440,صادر_وارد!$AJ$2:$AJ$500,0),7),"")</f>
        <v/>
      </c>
      <c r="I440" s="20" t="str">
        <f>IFERROR(INDEX(صادر_وارد!$A$2:$I$1999,MATCH('كارت صنف'!$A440,صادر_وارد!$AJ$2:$AJ$500,0),8),"")</f>
        <v/>
      </c>
      <c r="J440" s="20" t="str">
        <f>IFERROR(INDEX(صادر_وارد!$A$2:$I$1999,MATCH('كارت صنف'!$A440,صادر_وارد!$AJ$2:$AJ$500,0),9),"")</f>
        <v/>
      </c>
    </row>
    <row r="441" spans="1:10" ht="19.5" thickTop="1" thickBot="1">
      <c r="A441" s="11">
        <v>435</v>
      </c>
      <c r="B441" s="20" t="str">
        <f>IFERROR(INDEX(صادر_وارد!$A$2:$I$1999,MATCH('كارت صنف'!$A441,صادر_وارد!$AJ$2:$AJ$500,0),1),"")</f>
        <v/>
      </c>
      <c r="C441" s="21" t="str">
        <f>IFERROR(INDEX(صادر_وارد!$A$2:$I$1999,MATCH('كارت صنف'!$A441,صادر_وارد!$AJ$2:$AJ$500,0),2),"")</f>
        <v/>
      </c>
      <c r="D441" s="22" t="str">
        <f>IFERROR(INDEX(صادر_وارد!$A$2:$I$1999,MATCH('كارت صنف'!$A441,صادر_وارد!$AJ$2:$AJ$500,0),3),"")</f>
        <v/>
      </c>
      <c r="E441" s="22" t="str">
        <f>IFERROR(INDEX(صادر_وارد!$A$2:$I$1999,MATCH('كارت صنف'!$A441,صادر_وارد!$AJ$2:$AJ$500,0),4),"")</f>
        <v/>
      </c>
      <c r="F441" s="23" t="str">
        <f>IFERROR(INDEX(صادر_وارد!$A$2:$I$1999,MATCH('كارت صنف'!$A441,صادر_وارد!$AJ$2:$AJ$500,0),5),"")</f>
        <v/>
      </c>
      <c r="G441" s="20" t="str">
        <f>IFERROR(INDEX(صادر_وارد!$A$2:$I$1999,MATCH('كارت صنف'!$A441,صادر_وارد!$AJ$2:$AJ$500,0),6),"")</f>
        <v/>
      </c>
      <c r="H441" s="20" t="str">
        <f>IFERROR(INDEX(صادر_وارد!$A$2:$I$1999,MATCH('كارت صنف'!$A441,صادر_وارد!$AJ$2:$AJ$500,0),7),"")</f>
        <v/>
      </c>
      <c r="I441" s="20" t="str">
        <f>IFERROR(INDEX(صادر_وارد!$A$2:$I$1999,MATCH('كارت صنف'!$A441,صادر_وارد!$AJ$2:$AJ$500,0),8),"")</f>
        <v/>
      </c>
      <c r="J441" s="20" t="str">
        <f>IFERROR(INDEX(صادر_وارد!$A$2:$I$1999,MATCH('كارت صنف'!$A441,صادر_وارد!$AJ$2:$AJ$500,0),9),"")</f>
        <v/>
      </c>
    </row>
    <row r="442" spans="1:10" ht="19.5" thickTop="1" thickBot="1">
      <c r="A442" s="11">
        <v>436</v>
      </c>
      <c r="B442" s="20" t="str">
        <f>IFERROR(INDEX(صادر_وارد!$A$2:$I$1999,MATCH('كارت صنف'!$A442,صادر_وارد!$AJ$2:$AJ$500,0),1),"")</f>
        <v/>
      </c>
      <c r="C442" s="21" t="str">
        <f>IFERROR(INDEX(صادر_وارد!$A$2:$I$1999,MATCH('كارت صنف'!$A442,صادر_وارد!$AJ$2:$AJ$500,0),2),"")</f>
        <v/>
      </c>
      <c r="D442" s="22" t="str">
        <f>IFERROR(INDEX(صادر_وارد!$A$2:$I$1999,MATCH('كارت صنف'!$A442,صادر_وارد!$AJ$2:$AJ$500,0),3),"")</f>
        <v/>
      </c>
      <c r="E442" s="22" t="str">
        <f>IFERROR(INDEX(صادر_وارد!$A$2:$I$1999,MATCH('كارت صنف'!$A442,صادر_وارد!$AJ$2:$AJ$500,0),4),"")</f>
        <v/>
      </c>
      <c r="F442" s="23" t="str">
        <f>IFERROR(INDEX(صادر_وارد!$A$2:$I$1999,MATCH('كارت صنف'!$A442,صادر_وارد!$AJ$2:$AJ$500,0),5),"")</f>
        <v/>
      </c>
      <c r="G442" s="20" t="str">
        <f>IFERROR(INDEX(صادر_وارد!$A$2:$I$1999,MATCH('كارت صنف'!$A442,صادر_وارد!$AJ$2:$AJ$500,0),6),"")</f>
        <v/>
      </c>
      <c r="H442" s="20" t="str">
        <f>IFERROR(INDEX(صادر_وارد!$A$2:$I$1999,MATCH('كارت صنف'!$A442,صادر_وارد!$AJ$2:$AJ$500,0),7),"")</f>
        <v/>
      </c>
      <c r="I442" s="20" t="str">
        <f>IFERROR(INDEX(صادر_وارد!$A$2:$I$1999,MATCH('كارت صنف'!$A442,صادر_وارد!$AJ$2:$AJ$500,0),8),"")</f>
        <v/>
      </c>
      <c r="J442" s="20" t="str">
        <f>IFERROR(INDEX(صادر_وارد!$A$2:$I$1999,MATCH('كارت صنف'!$A442,صادر_وارد!$AJ$2:$AJ$500,0),9),"")</f>
        <v/>
      </c>
    </row>
    <row r="443" spans="1:10" ht="19.5" thickTop="1" thickBot="1">
      <c r="A443" s="11">
        <v>437</v>
      </c>
      <c r="B443" s="20" t="str">
        <f>IFERROR(INDEX(صادر_وارد!$A$2:$I$1999,MATCH('كارت صنف'!$A443,صادر_وارد!$AJ$2:$AJ$500,0),1),"")</f>
        <v/>
      </c>
      <c r="C443" s="21" t="str">
        <f>IFERROR(INDEX(صادر_وارد!$A$2:$I$1999,MATCH('كارت صنف'!$A443,صادر_وارد!$AJ$2:$AJ$500,0),2),"")</f>
        <v/>
      </c>
      <c r="D443" s="22" t="str">
        <f>IFERROR(INDEX(صادر_وارد!$A$2:$I$1999,MATCH('كارت صنف'!$A443,صادر_وارد!$AJ$2:$AJ$500,0),3),"")</f>
        <v/>
      </c>
      <c r="E443" s="22" t="str">
        <f>IFERROR(INDEX(صادر_وارد!$A$2:$I$1999,MATCH('كارت صنف'!$A443,صادر_وارد!$AJ$2:$AJ$500,0),4),"")</f>
        <v/>
      </c>
      <c r="F443" s="23" t="str">
        <f>IFERROR(INDEX(صادر_وارد!$A$2:$I$1999,MATCH('كارت صنف'!$A443,صادر_وارد!$AJ$2:$AJ$500,0),5),"")</f>
        <v/>
      </c>
      <c r="G443" s="20" t="str">
        <f>IFERROR(INDEX(صادر_وارد!$A$2:$I$1999,MATCH('كارت صنف'!$A443,صادر_وارد!$AJ$2:$AJ$500,0),6),"")</f>
        <v/>
      </c>
      <c r="H443" s="20" t="str">
        <f>IFERROR(INDEX(صادر_وارد!$A$2:$I$1999,MATCH('كارت صنف'!$A443,صادر_وارد!$AJ$2:$AJ$500,0),7),"")</f>
        <v/>
      </c>
      <c r="I443" s="20" t="str">
        <f>IFERROR(INDEX(صادر_وارد!$A$2:$I$1999,MATCH('كارت صنف'!$A443,صادر_وارد!$AJ$2:$AJ$500,0),8),"")</f>
        <v/>
      </c>
      <c r="J443" s="20" t="str">
        <f>IFERROR(INDEX(صادر_وارد!$A$2:$I$1999,MATCH('كارت صنف'!$A443,صادر_وارد!$AJ$2:$AJ$500,0),9),"")</f>
        <v/>
      </c>
    </row>
    <row r="444" spans="1:10" ht="19.5" thickTop="1" thickBot="1">
      <c r="A444" s="11">
        <v>438</v>
      </c>
      <c r="B444" s="20" t="str">
        <f>IFERROR(INDEX(صادر_وارد!$A$2:$I$1999,MATCH('كارت صنف'!$A444,صادر_وارد!$AJ$2:$AJ$500,0),1),"")</f>
        <v/>
      </c>
      <c r="C444" s="21" t="str">
        <f>IFERROR(INDEX(صادر_وارد!$A$2:$I$1999,MATCH('كارت صنف'!$A444,صادر_وارد!$AJ$2:$AJ$500,0),2),"")</f>
        <v/>
      </c>
      <c r="D444" s="22" t="str">
        <f>IFERROR(INDEX(صادر_وارد!$A$2:$I$1999,MATCH('كارت صنف'!$A444,صادر_وارد!$AJ$2:$AJ$500,0),3),"")</f>
        <v/>
      </c>
      <c r="E444" s="22" t="str">
        <f>IFERROR(INDEX(صادر_وارد!$A$2:$I$1999,MATCH('كارت صنف'!$A444,صادر_وارد!$AJ$2:$AJ$500,0),4),"")</f>
        <v/>
      </c>
      <c r="F444" s="23" t="str">
        <f>IFERROR(INDEX(صادر_وارد!$A$2:$I$1999,MATCH('كارت صنف'!$A444,صادر_وارد!$AJ$2:$AJ$500,0),5),"")</f>
        <v/>
      </c>
      <c r="G444" s="20" t="str">
        <f>IFERROR(INDEX(صادر_وارد!$A$2:$I$1999,MATCH('كارت صنف'!$A444,صادر_وارد!$AJ$2:$AJ$500,0),6),"")</f>
        <v/>
      </c>
      <c r="H444" s="20" t="str">
        <f>IFERROR(INDEX(صادر_وارد!$A$2:$I$1999,MATCH('كارت صنف'!$A444,صادر_وارد!$AJ$2:$AJ$500,0),7),"")</f>
        <v/>
      </c>
      <c r="I444" s="20" t="str">
        <f>IFERROR(INDEX(صادر_وارد!$A$2:$I$1999,MATCH('كارت صنف'!$A444,صادر_وارد!$AJ$2:$AJ$500,0),8),"")</f>
        <v/>
      </c>
      <c r="J444" s="20" t="str">
        <f>IFERROR(INDEX(صادر_وارد!$A$2:$I$1999,MATCH('كارت صنف'!$A444,صادر_وارد!$AJ$2:$AJ$500,0),9),"")</f>
        <v/>
      </c>
    </row>
    <row r="445" spans="1:10" ht="19.5" thickTop="1" thickBot="1">
      <c r="A445" s="11">
        <v>439</v>
      </c>
      <c r="B445" s="20" t="str">
        <f>IFERROR(INDEX(صادر_وارد!$A$2:$I$1999,MATCH('كارت صنف'!$A445,صادر_وارد!$AJ$2:$AJ$500,0),1),"")</f>
        <v/>
      </c>
      <c r="C445" s="21" t="str">
        <f>IFERROR(INDEX(صادر_وارد!$A$2:$I$1999,MATCH('كارت صنف'!$A445,صادر_وارد!$AJ$2:$AJ$500,0),2),"")</f>
        <v/>
      </c>
      <c r="D445" s="22" t="str">
        <f>IFERROR(INDEX(صادر_وارد!$A$2:$I$1999,MATCH('كارت صنف'!$A445,صادر_وارد!$AJ$2:$AJ$500,0),3),"")</f>
        <v/>
      </c>
      <c r="E445" s="22" t="str">
        <f>IFERROR(INDEX(صادر_وارد!$A$2:$I$1999,MATCH('كارت صنف'!$A445,صادر_وارد!$AJ$2:$AJ$500,0),4),"")</f>
        <v/>
      </c>
      <c r="F445" s="23" t="str">
        <f>IFERROR(INDEX(صادر_وارد!$A$2:$I$1999,MATCH('كارت صنف'!$A445,صادر_وارد!$AJ$2:$AJ$500,0),5),"")</f>
        <v/>
      </c>
      <c r="G445" s="20" t="str">
        <f>IFERROR(INDEX(صادر_وارد!$A$2:$I$1999,MATCH('كارت صنف'!$A445,صادر_وارد!$AJ$2:$AJ$500,0),6),"")</f>
        <v/>
      </c>
      <c r="H445" s="20" t="str">
        <f>IFERROR(INDEX(صادر_وارد!$A$2:$I$1999,MATCH('كارت صنف'!$A445,صادر_وارد!$AJ$2:$AJ$500,0),7),"")</f>
        <v/>
      </c>
      <c r="I445" s="20" t="str">
        <f>IFERROR(INDEX(صادر_وارد!$A$2:$I$1999,MATCH('كارت صنف'!$A445,صادر_وارد!$AJ$2:$AJ$500,0),8),"")</f>
        <v/>
      </c>
      <c r="J445" s="20" t="str">
        <f>IFERROR(INDEX(صادر_وارد!$A$2:$I$1999,MATCH('كارت صنف'!$A445,صادر_وارد!$AJ$2:$AJ$500,0),9),"")</f>
        <v/>
      </c>
    </row>
    <row r="446" spans="1:10" ht="19.5" thickTop="1" thickBot="1">
      <c r="A446" s="11">
        <v>440</v>
      </c>
      <c r="B446" s="20" t="str">
        <f>IFERROR(INDEX(صادر_وارد!$A$2:$I$1999,MATCH('كارت صنف'!$A446,صادر_وارد!$AJ$2:$AJ$500,0),1),"")</f>
        <v/>
      </c>
      <c r="C446" s="21" t="str">
        <f>IFERROR(INDEX(صادر_وارد!$A$2:$I$1999,MATCH('كارت صنف'!$A446,صادر_وارد!$AJ$2:$AJ$500,0),2),"")</f>
        <v/>
      </c>
      <c r="D446" s="22" t="str">
        <f>IFERROR(INDEX(صادر_وارد!$A$2:$I$1999,MATCH('كارت صنف'!$A446,صادر_وارد!$AJ$2:$AJ$500,0),3),"")</f>
        <v/>
      </c>
      <c r="E446" s="22" t="str">
        <f>IFERROR(INDEX(صادر_وارد!$A$2:$I$1999,MATCH('كارت صنف'!$A446,صادر_وارد!$AJ$2:$AJ$500,0),4),"")</f>
        <v/>
      </c>
      <c r="F446" s="23" t="str">
        <f>IFERROR(INDEX(صادر_وارد!$A$2:$I$1999,MATCH('كارت صنف'!$A446,صادر_وارد!$AJ$2:$AJ$500,0),5),"")</f>
        <v/>
      </c>
      <c r="G446" s="20" t="str">
        <f>IFERROR(INDEX(صادر_وارد!$A$2:$I$1999,MATCH('كارت صنف'!$A446,صادر_وارد!$AJ$2:$AJ$500,0),6),"")</f>
        <v/>
      </c>
      <c r="H446" s="20" t="str">
        <f>IFERROR(INDEX(صادر_وارد!$A$2:$I$1999,MATCH('كارت صنف'!$A446,صادر_وارد!$AJ$2:$AJ$500,0),7),"")</f>
        <v/>
      </c>
      <c r="I446" s="20" t="str">
        <f>IFERROR(INDEX(صادر_وارد!$A$2:$I$1999,MATCH('كارت صنف'!$A446,صادر_وارد!$AJ$2:$AJ$500,0),8),"")</f>
        <v/>
      </c>
      <c r="J446" s="20" t="str">
        <f>IFERROR(INDEX(صادر_وارد!$A$2:$I$1999,MATCH('كارت صنف'!$A446,صادر_وارد!$AJ$2:$AJ$500,0),9),"")</f>
        <v/>
      </c>
    </row>
    <row r="447" spans="1:10" ht="19.5" thickTop="1" thickBot="1">
      <c r="A447" s="11">
        <v>441</v>
      </c>
      <c r="B447" s="20" t="str">
        <f>IFERROR(INDEX(صادر_وارد!$A$2:$I$1999,MATCH('كارت صنف'!$A447,صادر_وارد!$AJ$2:$AJ$500,0),1),"")</f>
        <v/>
      </c>
      <c r="C447" s="21" t="str">
        <f>IFERROR(INDEX(صادر_وارد!$A$2:$I$1999,MATCH('كارت صنف'!$A447,صادر_وارد!$AJ$2:$AJ$500,0),2),"")</f>
        <v/>
      </c>
      <c r="D447" s="22" t="str">
        <f>IFERROR(INDEX(صادر_وارد!$A$2:$I$1999,MATCH('كارت صنف'!$A447,صادر_وارد!$AJ$2:$AJ$500,0),3),"")</f>
        <v/>
      </c>
      <c r="E447" s="22" t="str">
        <f>IFERROR(INDEX(صادر_وارد!$A$2:$I$1999,MATCH('كارت صنف'!$A447,صادر_وارد!$AJ$2:$AJ$500,0),4),"")</f>
        <v/>
      </c>
      <c r="F447" s="23" t="str">
        <f>IFERROR(INDEX(صادر_وارد!$A$2:$I$1999,MATCH('كارت صنف'!$A447,صادر_وارد!$AJ$2:$AJ$500,0),5),"")</f>
        <v/>
      </c>
      <c r="G447" s="20" t="str">
        <f>IFERROR(INDEX(صادر_وارد!$A$2:$I$1999,MATCH('كارت صنف'!$A447,صادر_وارد!$AJ$2:$AJ$500,0),6),"")</f>
        <v/>
      </c>
      <c r="H447" s="20" t="str">
        <f>IFERROR(INDEX(صادر_وارد!$A$2:$I$1999,MATCH('كارت صنف'!$A447,صادر_وارد!$AJ$2:$AJ$500,0),7),"")</f>
        <v/>
      </c>
      <c r="I447" s="20" t="str">
        <f>IFERROR(INDEX(صادر_وارد!$A$2:$I$1999,MATCH('كارت صنف'!$A447,صادر_وارد!$AJ$2:$AJ$500,0),8),"")</f>
        <v/>
      </c>
      <c r="J447" s="20" t="str">
        <f>IFERROR(INDEX(صادر_وارد!$A$2:$I$1999,MATCH('كارت صنف'!$A447,صادر_وارد!$AJ$2:$AJ$500,0),9),"")</f>
        <v/>
      </c>
    </row>
    <row r="448" spans="1:10" ht="19.5" thickTop="1" thickBot="1">
      <c r="A448" s="11">
        <v>442</v>
      </c>
      <c r="B448" s="20" t="str">
        <f>IFERROR(INDEX(صادر_وارد!$A$2:$I$1999,MATCH('كارت صنف'!$A448,صادر_وارد!$AJ$2:$AJ$500,0),1),"")</f>
        <v/>
      </c>
      <c r="C448" s="21" t="str">
        <f>IFERROR(INDEX(صادر_وارد!$A$2:$I$1999,MATCH('كارت صنف'!$A448,صادر_وارد!$AJ$2:$AJ$500,0),2),"")</f>
        <v/>
      </c>
      <c r="D448" s="22" t="str">
        <f>IFERROR(INDEX(صادر_وارد!$A$2:$I$1999,MATCH('كارت صنف'!$A448,صادر_وارد!$AJ$2:$AJ$500,0),3),"")</f>
        <v/>
      </c>
      <c r="E448" s="22" t="str">
        <f>IFERROR(INDEX(صادر_وارد!$A$2:$I$1999,MATCH('كارت صنف'!$A448,صادر_وارد!$AJ$2:$AJ$500,0),4),"")</f>
        <v/>
      </c>
      <c r="F448" s="23" t="str">
        <f>IFERROR(INDEX(صادر_وارد!$A$2:$I$1999,MATCH('كارت صنف'!$A448,صادر_وارد!$AJ$2:$AJ$500,0),5),"")</f>
        <v/>
      </c>
      <c r="G448" s="20" t="str">
        <f>IFERROR(INDEX(صادر_وارد!$A$2:$I$1999,MATCH('كارت صنف'!$A448,صادر_وارد!$AJ$2:$AJ$500,0),6),"")</f>
        <v/>
      </c>
      <c r="H448" s="20" t="str">
        <f>IFERROR(INDEX(صادر_وارد!$A$2:$I$1999,MATCH('كارت صنف'!$A448,صادر_وارد!$AJ$2:$AJ$500,0),7),"")</f>
        <v/>
      </c>
      <c r="I448" s="20" t="str">
        <f>IFERROR(INDEX(صادر_وارد!$A$2:$I$1999,MATCH('كارت صنف'!$A448,صادر_وارد!$AJ$2:$AJ$500,0),8),"")</f>
        <v/>
      </c>
      <c r="J448" s="20" t="str">
        <f>IFERROR(INDEX(صادر_وارد!$A$2:$I$1999,MATCH('كارت صنف'!$A448,صادر_وارد!$AJ$2:$AJ$500,0),9),"")</f>
        <v/>
      </c>
    </row>
    <row r="449" spans="1:10" ht="19.5" thickTop="1" thickBot="1">
      <c r="A449" s="11">
        <v>443</v>
      </c>
      <c r="B449" s="20" t="str">
        <f>IFERROR(INDEX(صادر_وارد!$A$2:$I$1999,MATCH('كارت صنف'!$A449,صادر_وارد!$AJ$2:$AJ$500,0),1),"")</f>
        <v/>
      </c>
      <c r="C449" s="21" t="str">
        <f>IFERROR(INDEX(صادر_وارد!$A$2:$I$1999,MATCH('كارت صنف'!$A449,صادر_وارد!$AJ$2:$AJ$500,0),2),"")</f>
        <v/>
      </c>
      <c r="D449" s="22" t="str">
        <f>IFERROR(INDEX(صادر_وارد!$A$2:$I$1999,MATCH('كارت صنف'!$A449,صادر_وارد!$AJ$2:$AJ$500,0),3),"")</f>
        <v/>
      </c>
      <c r="E449" s="22" t="str">
        <f>IFERROR(INDEX(صادر_وارد!$A$2:$I$1999,MATCH('كارت صنف'!$A449,صادر_وارد!$AJ$2:$AJ$500,0),4),"")</f>
        <v/>
      </c>
      <c r="F449" s="23" t="str">
        <f>IFERROR(INDEX(صادر_وارد!$A$2:$I$1999,MATCH('كارت صنف'!$A449,صادر_وارد!$AJ$2:$AJ$500,0),5),"")</f>
        <v/>
      </c>
      <c r="G449" s="20" t="str">
        <f>IFERROR(INDEX(صادر_وارد!$A$2:$I$1999,MATCH('كارت صنف'!$A449,صادر_وارد!$AJ$2:$AJ$500,0),6),"")</f>
        <v/>
      </c>
      <c r="H449" s="20" t="str">
        <f>IFERROR(INDEX(صادر_وارد!$A$2:$I$1999,MATCH('كارت صنف'!$A449,صادر_وارد!$AJ$2:$AJ$500,0),7),"")</f>
        <v/>
      </c>
      <c r="I449" s="20" t="str">
        <f>IFERROR(INDEX(صادر_وارد!$A$2:$I$1999,MATCH('كارت صنف'!$A449,صادر_وارد!$AJ$2:$AJ$500,0),8),"")</f>
        <v/>
      </c>
      <c r="J449" s="20" t="str">
        <f>IFERROR(INDEX(صادر_وارد!$A$2:$I$1999,MATCH('كارت صنف'!$A449,صادر_وارد!$AJ$2:$AJ$500,0),9),"")</f>
        <v/>
      </c>
    </row>
    <row r="450" spans="1:10" ht="19.5" thickTop="1" thickBot="1">
      <c r="A450" s="11">
        <v>444</v>
      </c>
      <c r="B450" s="20" t="str">
        <f>IFERROR(INDEX(صادر_وارد!$A$2:$I$1999,MATCH('كارت صنف'!$A450,صادر_وارد!$AJ$2:$AJ$500,0),1),"")</f>
        <v/>
      </c>
      <c r="C450" s="21" t="str">
        <f>IFERROR(INDEX(صادر_وارد!$A$2:$I$1999,MATCH('كارت صنف'!$A450,صادر_وارد!$AJ$2:$AJ$500,0),2),"")</f>
        <v/>
      </c>
      <c r="D450" s="22" t="str">
        <f>IFERROR(INDEX(صادر_وارد!$A$2:$I$1999,MATCH('كارت صنف'!$A450,صادر_وارد!$AJ$2:$AJ$500,0),3),"")</f>
        <v/>
      </c>
      <c r="E450" s="22" t="str">
        <f>IFERROR(INDEX(صادر_وارد!$A$2:$I$1999,MATCH('كارت صنف'!$A450,صادر_وارد!$AJ$2:$AJ$500,0),4),"")</f>
        <v/>
      </c>
      <c r="F450" s="23" t="str">
        <f>IFERROR(INDEX(صادر_وارد!$A$2:$I$1999,MATCH('كارت صنف'!$A450,صادر_وارد!$AJ$2:$AJ$500,0),5),"")</f>
        <v/>
      </c>
      <c r="G450" s="20" t="str">
        <f>IFERROR(INDEX(صادر_وارد!$A$2:$I$1999,MATCH('كارت صنف'!$A450,صادر_وارد!$AJ$2:$AJ$500,0),6),"")</f>
        <v/>
      </c>
      <c r="H450" s="20" t="str">
        <f>IFERROR(INDEX(صادر_وارد!$A$2:$I$1999,MATCH('كارت صنف'!$A450,صادر_وارد!$AJ$2:$AJ$500,0),7),"")</f>
        <v/>
      </c>
      <c r="I450" s="20" t="str">
        <f>IFERROR(INDEX(صادر_وارد!$A$2:$I$1999,MATCH('كارت صنف'!$A450,صادر_وارد!$AJ$2:$AJ$500,0),8),"")</f>
        <v/>
      </c>
      <c r="J450" s="20" t="str">
        <f>IFERROR(INDEX(صادر_وارد!$A$2:$I$1999,MATCH('كارت صنف'!$A450,صادر_وارد!$AJ$2:$AJ$500,0),9),"")</f>
        <v/>
      </c>
    </row>
    <row r="451" spans="1:10" ht="19.5" thickTop="1" thickBot="1">
      <c r="A451" s="11">
        <v>445</v>
      </c>
      <c r="B451" s="20" t="str">
        <f>IFERROR(INDEX(صادر_وارد!$A$2:$I$1999,MATCH('كارت صنف'!$A451,صادر_وارد!$AJ$2:$AJ$500,0),1),"")</f>
        <v/>
      </c>
      <c r="C451" s="21" t="str">
        <f>IFERROR(INDEX(صادر_وارد!$A$2:$I$1999,MATCH('كارت صنف'!$A451,صادر_وارد!$AJ$2:$AJ$500,0),2),"")</f>
        <v/>
      </c>
      <c r="D451" s="22" t="str">
        <f>IFERROR(INDEX(صادر_وارد!$A$2:$I$1999,MATCH('كارت صنف'!$A451,صادر_وارد!$AJ$2:$AJ$500,0),3),"")</f>
        <v/>
      </c>
      <c r="E451" s="22" t="str">
        <f>IFERROR(INDEX(صادر_وارد!$A$2:$I$1999,MATCH('كارت صنف'!$A451,صادر_وارد!$AJ$2:$AJ$500,0),4),"")</f>
        <v/>
      </c>
      <c r="F451" s="23" t="str">
        <f>IFERROR(INDEX(صادر_وارد!$A$2:$I$1999,MATCH('كارت صنف'!$A451,صادر_وارد!$AJ$2:$AJ$500,0),5),"")</f>
        <v/>
      </c>
      <c r="G451" s="20" t="str">
        <f>IFERROR(INDEX(صادر_وارد!$A$2:$I$1999,MATCH('كارت صنف'!$A451,صادر_وارد!$AJ$2:$AJ$500,0),6),"")</f>
        <v/>
      </c>
      <c r="H451" s="20" t="str">
        <f>IFERROR(INDEX(صادر_وارد!$A$2:$I$1999,MATCH('كارت صنف'!$A451,صادر_وارد!$AJ$2:$AJ$500,0),7),"")</f>
        <v/>
      </c>
      <c r="I451" s="20" t="str">
        <f>IFERROR(INDEX(صادر_وارد!$A$2:$I$1999,MATCH('كارت صنف'!$A451,صادر_وارد!$AJ$2:$AJ$500,0),8),"")</f>
        <v/>
      </c>
      <c r="J451" s="20" t="str">
        <f>IFERROR(INDEX(صادر_وارد!$A$2:$I$1999,MATCH('كارت صنف'!$A451,صادر_وارد!$AJ$2:$AJ$500,0),9),"")</f>
        <v/>
      </c>
    </row>
    <row r="452" spans="1:10" ht="19.5" thickTop="1" thickBot="1">
      <c r="A452" s="11">
        <v>446</v>
      </c>
      <c r="B452" s="20" t="str">
        <f>IFERROR(INDEX(صادر_وارد!$A$2:$I$1999,MATCH('كارت صنف'!$A452,صادر_وارد!$AJ$2:$AJ$500,0),1),"")</f>
        <v/>
      </c>
      <c r="C452" s="21" t="str">
        <f>IFERROR(INDEX(صادر_وارد!$A$2:$I$1999,MATCH('كارت صنف'!$A452,صادر_وارد!$AJ$2:$AJ$500,0),2),"")</f>
        <v/>
      </c>
      <c r="D452" s="22" t="str">
        <f>IFERROR(INDEX(صادر_وارد!$A$2:$I$1999,MATCH('كارت صنف'!$A452,صادر_وارد!$AJ$2:$AJ$500,0),3),"")</f>
        <v/>
      </c>
      <c r="E452" s="22" t="str">
        <f>IFERROR(INDEX(صادر_وارد!$A$2:$I$1999,MATCH('كارت صنف'!$A452,صادر_وارد!$AJ$2:$AJ$500,0),4),"")</f>
        <v/>
      </c>
      <c r="F452" s="23" t="str">
        <f>IFERROR(INDEX(صادر_وارد!$A$2:$I$1999,MATCH('كارت صنف'!$A452,صادر_وارد!$AJ$2:$AJ$500,0),5),"")</f>
        <v/>
      </c>
      <c r="G452" s="20" t="str">
        <f>IFERROR(INDEX(صادر_وارد!$A$2:$I$1999,MATCH('كارت صنف'!$A452,صادر_وارد!$AJ$2:$AJ$500,0),6),"")</f>
        <v/>
      </c>
      <c r="H452" s="20" t="str">
        <f>IFERROR(INDEX(صادر_وارد!$A$2:$I$1999,MATCH('كارت صنف'!$A452,صادر_وارد!$AJ$2:$AJ$500,0),7),"")</f>
        <v/>
      </c>
      <c r="I452" s="20" t="str">
        <f>IFERROR(INDEX(صادر_وارد!$A$2:$I$1999,MATCH('كارت صنف'!$A452,صادر_وارد!$AJ$2:$AJ$500,0),8),"")</f>
        <v/>
      </c>
      <c r="J452" s="20" t="str">
        <f>IFERROR(INDEX(صادر_وارد!$A$2:$I$1999,MATCH('كارت صنف'!$A452,صادر_وارد!$AJ$2:$AJ$500,0),9),"")</f>
        <v/>
      </c>
    </row>
    <row r="453" spans="1:10" ht="19.5" thickTop="1" thickBot="1">
      <c r="A453" s="11">
        <v>447</v>
      </c>
      <c r="B453" s="20" t="str">
        <f>IFERROR(INDEX(صادر_وارد!$A$2:$I$1999,MATCH('كارت صنف'!$A453,صادر_وارد!$AJ$2:$AJ$500,0),1),"")</f>
        <v/>
      </c>
      <c r="C453" s="21" t="str">
        <f>IFERROR(INDEX(صادر_وارد!$A$2:$I$1999,MATCH('كارت صنف'!$A453,صادر_وارد!$AJ$2:$AJ$500,0),2),"")</f>
        <v/>
      </c>
      <c r="D453" s="22" t="str">
        <f>IFERROR(INDEX(صادر_وارد!$A$2:$I$1999,MATCH('كارت صنف'!$A453,صادر_وارد!$AJ$2:$AJ$500,0),3),"")</f>
        <v/>
      </c>
      <c r="E453" s="22" t="str">
        <f>IFERROR(INDEX(صادر_وارد!$A$2:$I$1999,MATCH('كارت صنف'!$A453,صادر_وارد!$AJ$2:$AJ$500,0),4),"")</f>
        <v/>
      </c>
      <c r="F453" s="23" t="str">
        <f>IFERROR(INDEX(صادر_وارد!$A$2:$I$1999,MATCH('كارت صنف'!$A453,صادر_وارد!$AJ$2:$AJ$500,0),5),"")</f>
        <v/>
      </c>
      <c r="G453" s="20" t="str">
        <f>IFERROR(INDEX(صادر_وارد!$A$2:$I$1999,MATCH('كارت صنف'!$A453,صادر_وارد!$AJ$2:$AJ$500,0),6),"")</f>
        <v/>
      </c>
      <c r="H453" s="20" t="str">
        <f>IFERROR(INDEX(صادر_وارد!$A$2:$I$1999,MATCH('كارت صنف'!$A453,صادر_وارد!$AJ$2:$AJ$500,0),7),"")</f>
        <v/>
      </c>
      <c r="I453" s="20" t="str">
        <f>IFERROR(INDEX(صادر_وارد!$A$2:$I$1999,MATCH('كارت صنف'!$A453,صادر_وارد!$AJ$2:$AJ$500,0),8),"")</f>
        <v/>
      </c>
      <c r="J453" s="20" t="str">
        <f>IFERROR(INDEX(صادر_وارد!$A$2:$I$1999,MATCH('كارت صنف'!$A453,صادر_وارد!$AJ$2:$AJ$500,0),9),"")</f>
        <v/>
      </c>
    </row>
    <row r="454" spans="1:10" ht="19.5" thickTop="1" thickBot="1">
      <c r="A454" s="11">
        <v>448</v>
      </c>
      <c r="B454" s="20" t="str">
        <f>IFERROR(INDEX(صادر_وارد!$A$2:$I$1999,MATCH('كارت صنف'!$A454,صادر_وارد!$AJ$2:$AJ$500,0),1),"")</f>
        <v/>
      </c>
      <c r="C454" s="21" t="str">
        <f>IFERROR(INDEX(صادر_وارد!$A$2:$I$1999,MATCH('كارت صنف'!$A454,صادر_وارد!$AJ$2:$AJ$500,0),2),"")</f>
        <v/>
      </c>
      <c r="D454" s="22" t="str">
        <f>IFERROR(INDEX(صادر_وارد!$A$2:$I$1999,MATCH('كارت صنف'!$A454,صادر_وارد!$AJ$2:$AJ$500,0),3),"")</f>
        <v/>
      </c>
      <c r="E454" s="22" t="str">
        <f>IFERROR(INDEX(صادر_وارد!$A$2:$I$1999,MATCH('كارت صنف'!$A454,صادر_وارد!$AJ$2:$AJ$500,0),4),"")</f>
        <v/>
      </c>
      <c r="F454" s="23" t="str">
        <f>IFERROR(INDEX(صادر_وارد!$A$2:$I$1999,MATCH('كارت صنف'!$A454,صادر_وارد!$AJ$2:$AJ$500,0),5),"")</f>
        <v/>
      </c>
      <c r="G454" s="20" t="str">
        <f>IFERROR(INDEX(صادر_وارد!$A$2:$I$1999,MATCH('كارت صنف'!$A454,صادر_وارد!$AJ$2:$AJ$500,0),6),"")</f>
        <v/>
      </c>
      <c r="H454" s="20" t="str">
        <f>IFERROR(INDEX(صادر_وارد!$A$2:$I$1999,MATCH('كارت صنف'!$A454,صادر_وارد!$AJ$2:$AJ$500,0),7),"")</f>
        <v/>
      </c>
      <c r="I454" s="20" t="str">
        <f>IFERROR(INDEX(صادر_وارد!$A$2:$I$1999,MATCH('كارت صنف'!$A454,صادر_وارد!$AJ$2:$AJ$500,0),8),"")</f>
        <v/>
      </c>
      <c r="J454" s="20" t="str">
        <f>IFERROR(INDEX(صادر_وارد!$A$2:$I$1999,MATCH('كارت صنف'!$A454,صادر_وارد!$AJ$2:$AJ$500,0),9),"")</f>
        <v/>
      </c>
    </row>
    <row r="455" spans="1:10" ht="19.5" thickTop="1" thickBot="1">
      <c r="A455" s="11">
        <v>449</v>
      </c>
      <c r="B455" s="20" t="str">
        <f>IFERROR(INDEX(صادر_وارد!$A$2:$I$1999,MATCH('كارت صنف'!$A455,صادر_وارد!$AJ$2:$AJ$500,0),1),"")</f>
        <v/>
      </c>
      <c r="C455" s="21" t="str">
        <f>IFERROR(INDEX(صادر_وارد!$A$2:$I$1999,MATCH('كارت صنف'!$A455,صادر_وارد!$AJ$2:$AJ$500,0),2),"")</f>
        <v/>
      </c>
      <c r="D455" s="22" t="str">
        <f>IFERROR(INDEX(صادر_وارد!$A$2:$I$1999,MATCH('كارت صنف'!$A455,صادر_وارد!$AJ$2:$AJ$500,0),3),"")</f>
        <v/>
      </c>
      <c r="E455" s="22" t="str">
        <f>IFERROR(INDEX(صادر_وارد!$A$2:$I$1999,MATCH('كارت صنف'!$A455,صادر_وارد!$AJ$2:$AJ$500,0),4),"")</f>
        <v/>
      </c>
      <c r="F455" s="23" t="str">
        <f>IFERROR(INDEX(صادر_وارد!$A$2:$I$1999,MATCH('كارت صنف'!$A455,صادر_وارد!$AJ$2:$AJ$500,0),5),"")</f>
        <v/>
      </c>
      <c r="G455" s="20" t="str">
        <f>IFERROR(INDEX(صادر_وارد!$A$2:$I$1999,MATCH('كارت صنف'!$A455,صادر_وارد!$AJ$2:$AJ$500,0),6),"")</f>
        <v/>
      </c>
      <c r="H455" s="20" t="str">
        <f>IFERROR(INDEX(صادر_وارد!$A$2:$I$1999,MATCH('كارت صنف'!$A455,صادر_وارد!$AJ$2:$AJ$500,0),7),"")</f>
        <v/>
      </c>
      <c r="I455" s="20" t="str">
        <f>IFERROR(INDEX(صادر_وارد!$A$2:$I$1999,MATCH('كارت صنف'!$A455,صادر_وارد!$AJ$2:$AJ$500,0),8),"")</f>
        <v/>
      </c>
      <c r="J455" s="20" t="str">
        <f>IFERROR(INDEX(صادر_وارد!$A$2:$I$1999,MATCH('كارت صنف'!$A455,صادر_وارد!$AJ$2:$AJ$500,0),9),"")</f>
        <v/>
      </c>
    </row>
    <row r="456" spans="1:10" ht="19.5" thickTop="1" thickBot="1">
      <c r="A456" s="11">
        <v>450</v>
      </c>
      <c r="B456" s="20" t="str">
        <f>IFERROR(INDEX(صادر_وارد!$A$2:$I$1999,MATCH('كارت صنف'!$A456,صادر_وارد!$AJ$2:$AJ$500,0),1),"")</f>
        <v/>
      </c>
      <c r="C456" s="21" t="str">
        <f>IFERROR(INDEX(صادر_وارد!$A$2:$I$1999,MATCH('كارت صنف'!$A456,صادر_وارد!$AJ$2:$AJ$500,0),2),"")</f>
        <v/>
      </c>
      <c r="D456" s="22" t="str">
        <f>IFERROR(INDEX(صادر_وارد!$A$2:$I$1999,MATCH('كارت صنف'!$A456,صادر_وارد!$AJ$2:$AJ$500,0),3),"")</f>
        <v/>
      </c>
      <c r="E456" s="22" t="str">
        <f>IFERROR(INDEX(صادر_وارد!$A$2:$I$1999,MATCH('كارت صنف'!$A456,صادر_وارد!$AJ$2:$AJ$500,0),4),"")</f>
        <v/>
      </c>
      <c r="F456" s="23" t="str">
        <f>IFERROR(INDEX(صادر_وارد!$A$2:$I$1999,MATCH('كارت صنف'!$A456,صادر_وارد!$AJ$2:$AJ$500,0),5),"")</f>
        <v/>
      </c>
      <c r="G456" s="20" t="str">
        <f>IFERROR(INDEX(صادر_وارد!$A$2:$I$1999,MATCH('كارت صنف'!$A456,صادر_وارد!$AJ$2:$AJ$500,0),6),"")</f>
        <v/>
      </c>
      <c r="H456" s="20" t="str">
        <f>IFERROR(INDEX(صادر_وارد!$A$2:$I$1999,MATCH('كارت صنف'!$A456,صادر_وارد!$AJ$2:$AJ$500,0),7),"")</f>
        <v/>
      </c>
      <c r="I456" s="20" t="str">
        <f>IFERROR(INDEX(صادر_وارد!$A$2:$I$1999,MATCH('كارت صنف'!$A456,صادر_وارد!$AJ$2:$AJ$500,0),8),"")</f>
        <v/>
      </c>
      <c r="J456" s="20" t="str">
        <f>IFERROR(INDEX(صادر_وارد!$A$2:$I$1999,MATCH('كارت صنف'!$A456,صادر_وارد!$AJ$2:$AJ$500,0),9),"")</f>
        <v/>
      </c>
    </row>
    <row r="457" spans="1:10" ht="19.5" thickTop="1" thickBot="1">
      <c r="A457" s="11">
        <v>451</v>
      </c>
      <c r="B457" s="20" t="str">
        <f>IFERROR(INDEX(صادر_وارد!$A$2:$I$1999,MATCH('كارت صنف'!$A457,صادر_وارد!$AJ$2:$AJ$500,0),1),"")</f>
        <v/>
      </c>
      <c r="C457" s="21" t="str">
        <f>IFERROR(INDEX(صادر_وارد!$A$2:$I$1999,MATCH('كارت صنف'!$A457,صادر_وارد!$AJ$2:$AJ$500,0),2),"")</f>
        <v/>
      </c>
      <c r="D457" s="22" t="str">
        <f>IFERROR(INDEX(صادر_وارد!$A$2:$I$1999,MATCH('كارت صنف'!$A457,صادر_وارد!$AJ$2:$AJ$500,0),3),"")</f>
        <v/>
      </c>
      <c r="E457" s="22" t="str">
        <f>IFERROR(INDEX(صادر_وارد!$A$2:$I$1999,MATCH('كارت صنف'!$A457,صادر_وارد!$AJ$2:$AJ$500,0),4),"")</f>
        <v/>
      </c>
      <c r="F457" s="23" t="str">
        <f>IFERROR(INDEX(صادر_وارد!$A$2:$I$1999,MATCH('كارت صنف'!$A457,صادر_وارد!$AJ$2:$AJ$500,0),5),"")</f>
        <v/>
      </c>
      <c r="G457" s="20" t="str">
        <f>IFERROR(INDEX(صادر_وارد!$A$2:$I$1999,MATCH('كارت صنف'!$A457,صادر_وارد!$AJ$2:$AJ$500,0),6),"")</f>
        <v/>
      </c>
      <c r="H457" s="20" t="str">
        <f>IFERROR(INDEX(صادر_وارد!$A$2:$I$1999,MATCH('كارت صنف'!$A457,صادر_وارد!$AJ$2:$AJ$500,0),7),"")</f>
        <v/>
      </c>
      <c r="I457" s="20" t="str">
        <f>IFERROR(INDEX(صادر_وارد!$A$2:$I$1999,MATCH('كارت صنف'!$A457,صادر_وارد!$AJ$2:$AJ$500,0),8),"")</f>
        <v/>
      </c>
      <c r="J457" s="20" t="str">
        <f>IFERROR(INDEX(صادر_وارد!$A$2:$I$1999,MATCH('كارت صنف'!$A457,صادر_وارد!$AJ$2:$AJ$500,0),9),"")</f>
        <v/>
      </c>
    </row>
    <row r="458" spans="1:10" ht="19.5" thickTop="1" thickBot="1">
      <c r="A458" s="11">
        <v>452</v>
      </c>
      <c r="B458" s="20" t="str">
        <f>IFERROR(INDEX(صادر_وارد!$A$2:$I$1999,MATCH('كارت صنف'!$A458,صادر_وارد!$AJ$2:$AJ$500,0),1),"")</f>
        <v/>
      </c>
      <c r="C458" s="21" t="str">
        <f>IFERROR(INDEX(صادر_وارد!$A$2:$I$1999,MATCH('كارت صنف'!$A458,صادر_وارد!$AJ$2:$AJ$500,0),2),"")</f>
        <v/>
      </c>
      <c r="D458" s="22" t="str">
        <f>IFERROR(INDEX(صادر_وارد!$A$2:$I$1999,MATCH('كارت صنف'!$A458,صادر_وارد!$AJ$2:$AJ$500,0),3),"")</f>
        <v/>
      </c>
      <c r="E458" s="22" t="str">
        <f>IFERROR(INDEX(صادر_وارد!$A$2:$I$1999,MATCH('كارت صنف'!$A458,صادر_وارد!$AJ$2:$AJ$500,0),4),"")</f>
        <v/>
      </c>
      <c r="F458" s="23" t="str">
        <f>IFERROR(INDEX(صادر_وارد!$A$2:$I$1999,MATCH('كارت صنف'!$A458,صادر_وارد!$AJ$2:$AJ$500,0),5),"")</f>
        <v/>
      </c>
      <c r="G458" s="20" t="str">
        <f>IFERROR(INDEX(صادر_وارد!$A$2:$I$1999,MATCH('كارت صنف'!$A458,صادر_وارد!$AJ$2:$AJ$500,0),6),"")</f>
        <v/>
      </c>
      <c r="H458" s="20" t="str">
        <f>IFERROR(INDEX(صادر_وارد!$A$2:$I$1999,MATCH('كارت صنف'!$A458,صادر_وارد!$AJ$2:$AJ$500,0),7),"")</f>
        <v/>
      </c>
      <c r="I458" s="20" t="str">
        <f>IFERROR(INDEX(صادر_وارد!$A$2:$I$1999,MATCH('كارت صنف'!$A458,صادر_وارد!$AJ$2:$AJ$500,0),8),"")</f>
        <v/>
      </c>
      <c r="J458" s="20" t="str">
        <f>IFERROR(INDEX(صادر_وارد!$A$2:$I$1999,MATCH('كارت صنف'!$A458,صادر_وارد!$AJ$2:$AJ$500,0),9),"")</f>
        <v/>
      </c>
    </row>
    <row r="459" spans="1:10" ht="19.5" thickTop="1" thickBot="1">
      <c r="A459" s="11">
        <v>453</v>
      </c>
      <c r="B459" s="20" t="str">
        <f>IFERROR(INDEX(صادر_وارد!$A$2:$I$1999,MATCH('كارت صنف'!$A459,صادر_وارد!$AJ$2:$AJ$500,0),1),"")</f>
        <v/>
      </c>
      <c r="C459" s="21" t="str">
        <f>IFERROR(INDEX(صادر_وارد!$A$2:$I$1999,MATCH('كارت صنف'!$A459,صادر_وارد!$AJ$2:$AJ$500,0),2),"")</f>
        <v/>
      </c>
      <c r="D459" s="22" t="str">
        <f>IFERROR(INDEX(صادر_وارد!$A$2:$I$1999,MATCH('كارت صنف'!$A459,صادر_وارد!$AJ$2:$AJ$500,0),3),"")</f>
        <v/>
      </c>
      <c r="E459" s="22" t="str">
        <f>IFERROR(INDEX(صادر_وارد!$A$2:$I$1999,MATCH('كارت صنف'!$A459,صادر_وارد!$AJ$2:$AJ$500,0),4),"")</f>
        <v/>
      </c>
      <c r="F459" s="23" t="str">
        <f>IFERROR(INDEX(صادر_وارد!$A$2:$I$1999,MATCH('كارت صنف'!$A459,صادر_وارد!$AJ$2:$AJ$500,0),5),"")</f>
        <v/>
      </c>
      <c r="G459" s="20" t="str">
        <f>IFERROR(INDEX(صادر_وارد!$A$2:$I$1999,MATCH('كارت صنف'!$A459,صادر_وارد!$AJ$2:$AJ$500,0),6),"")</f>
        <v/>
      </c>
      <c r="H459" s="20" t="str">
        <f>IFERROR(INDEX(صادر_وارد!$A$2:$I$1999,MATCH('كارت صنف'!$A459,صادر_وارد!$AJ$2:$AJ$500,0),7),"")</f>
        <v/>
      </c>
      <c r="I459" s="20" t="str">
        <f>IFERROR(INDEX(صادر_وارد!$A$2:$I$1999,MATCH('كارت صنف'!$A459,صادر_وارد!$AJ$2:$AJ$500,0),8),"")</f>
        <v/>
      </c>
      <c r="J459" s="20" t="str">
        <f>IFERROR(INDEX(صادر_وارد!$A$2:$I$1999,MATCH('كارت صنف'!$A459,صادر_وارد!$AJ$2:$AJ$500,0),9),"")</f>
        <v/>
      </c>
    </row>
    <row r="460" spans="1:10" ht="19.5" thickTop="1" thickBot="1">
      <c r="A460" s="11">
        <v>454</v>
      </c>
      <c r="B460" s="20" t="str">
        <f>IFERROR(INDEX(صادر_وارد!$A$2:$I$1999,MATCH('كارت صنف'!$A460,صادر_وارد!$AJ$2:$AJ$500,0),1),"")</f>
        <v/>
      </c>
      <c r="C460" s="21" t="str">
        <f>IFERROR(INDEX(صادر_وارد!$A$2:$I$1999,MATCH('كارت صنف'!$A460,صادر_وارد!$AJ$2:$AJ$500,0),2),"")</f>
        <v/>
      </c>
      <c r="D460" s="22" t="str">
        <f>IFERROR(INDEX(صادر_وارد!$A$2:$I$1999,MATCH('كارت صنف'!$A460,صادر_وارد!$AJ$2:$AJ$500,0),3),"")</f>
        <v/>
      </c>
      <c r="E460" s="22" t="str">
        <f>IFERROR(INDEX(صادر_وارد!$A$2:$I$1999,MATCH('كارت صنف'!$A460,صادر_وارد!$AJ$2:$AJ$500,0),4),"")</f>
        <v/>
      </c>
      <c r="F460" s="23" t="str">
        <f>IFERROR(INDEX(صادر_وارد!$A$2:$I$1999,MATCH('كارت صنف'!$A460,صادر_وارد!$AJ$2:$AJ$500,0),5),"")</f>
        <v/>
      </c>
      <c r="G460" s="20" t="str">
        <f>IFERROR(INDEX(صادر_وارد!$A$2:$I$1999,MATCH('كارت صنف'!$A460,صادر_وارد!$AJ$2:$AJ$500,0),6),"")</f>
        <v/>
      </c>
      <c r="H460" s="20" t="str">
        <f>IFERROR(INDEX(صادر_وارد!$A$2:$I$1999,MATCH('كارت صنف'!$A460,صادر_وارد!$AJ$2:$AJ$500,0),7),"")</f>
        <v/>
      </c>
      <c r="I460" s="20" t="str">
        <f>IFERROR(INDEX(صادر_وارد!$A$2:$I$1999,MATCH('كارت صنف'!$A460,صادر_وارد!$AJ$2:$AJ$500,0),8),"")</f>
        <v/>
      </c>
      <c r="J460" s="20" t="str">
        <f>IFERROR(INDEX(صادر_وارد!$A$2:$I$1999,MATCH('كارت صنف'!$A460,صادر_وارد!$AJ$2:$AJ$500,0),9),"")</f>
        <v/>
      </c>
    </row>
    <row r="461" spans="1:10" ht="19.5" thickTop="1" thickBot="1">
      <c r="A461" s="11">
        <v>455</v>
      </c>
      <c r="B461" s="20" t="str">
        <f>IFERROR(INDEX(صادر_وارد!$A$2:$I$1999,MATCH('كارت صنف'!$A461,صادر_وارد!$AJ$2:$AJ$500,0),1),"")</f>
        <v/>
      </c>
      <c r="C461" s="21" t="str">
        <f>IFERROR(INDEX(صادر_وارد!$A$2:$I$1999,MATCH('كارت صنف'!$A461,صادر_وارد!$AJ$2:$AJ$500,0),2),"")</f>
        <v/>
      </c>
      <c r="D461" s="22" t="str">
        <f>IFERROR(INDEX(صادر_وارد!$A$2:$I$1999,MATCH('كارت صنف'!$A461,صادر_وارد!$AJ$2:$AJ$500,0),3),"")</f>
        <v/>
      </c>
      <c r="E461" s="22" t="str">
        <f>IFERROR(INDEX(صادر_وارد!$A$2:$I$1999,MATCH('كارت صنف'!$A461,صادر_وارد!$AJ$2:$AJ$500,0),4),"")</f>
        <v/>
      </c>
      <c r="F461" s="23" t="str">
        <f>IFERROR(INDEX(صادر_وارد!$A$2:$I$1999,MATCH('كارت صنف'!$A461,صادر_وارد!$AJ$2:$AJ$500,0),5),"")</f>
        <v/>
      </c>
      <c r="G461" s="20" t="str">
        <f>IFERROR(INDEX(صادر_وارد!$A$2:$I$1999,MATCH('كارت صنف'!$A461,صادر_وارد!$AJ$2:$AJ$500,0),6),"")</f>
        <v/>
      </c>
      <c r="H461" s="20" t="str">
        <f>IFERROR(INDEX(صادر_وارد!$A$2:$I$1999,MATCH('كارت صنف'!$A461,صادر_وارد!$AJ$2:$AJ$500,0),7),"")</f>
        <v/>
      </c>
      <c r="I461" s="20" t="str">
        <f>IFERROR(INDEX(صادر_وارد!$A$2:$I$1999,MATCH('كارت صنف'!$A461,صادر_وارد!$AJ$2:$AJ$500,0),8),"")</f>
        <v/>
      </c>
      <c r="J461" s="20" t="str">
        <f>IFERROR(INDEX(صادر_وارد!$A$2:$I$1999,MATCH('كارت صنف'!$A461,صادر_وارد!$AJ$2:$AJ$500,0),9),"")</f>
        <v/>
      </c>
    </row>
    <row r="462" spans="1:10" ht="19.5" thickTop="1" thickBot="1">
      <c r="A462" s="11">
        <v>456</v>
      </c>
      <c r="B462" s="20" t="str">
        <f>IFERROR(INDEX(صادر_وارد!$A$2:$I$1999,MATCH('كارت صنف'!$A462,صادر_وارد!$AJ$2:$AJ$500,0),1),"")</f>
        <v/>
      </c>
      <c r="C462" s="21" t="str">
        <f>IFERROR(INDEX(صادر_وارد!$A$2:$I$1999,MATCH('كارت صنف'!$A462,صادر_وارد!$AJ$2:$AJ$500,0),2),"")</f>
        <v/>
      </c>
      <c r="D462" s="22" t="str">
        <f>IFERROR(INDEX(صادر_وارد!$A$2:$I$1999,MATCH('كارت صنف'!$A462,صادر_وارد!$AJ$2:$AJ$500,0),3),"")</f>
        <v/>
      </c>
      <c r="E462" s="22" t="str">
        <f>IFERROR(INDEX(صادر_وارد!$A$2:$I$1999,MATCH('كارت صنف'!$A462,صادر_وارد!$AJ$2:$AJ$500,0),4),"")</f>
        <v/>
      </c>
      <c r="F462" s="23" t="str">
        <f>IFERROR(INDEX(صادر_وارد!$A$2:$I$1999,MATCH('كارت صنف'!$A462,صادر_وارد!$AJ$2:$AJ$500,0),5),"")</f>
        <v/>
      </c>
      <c r="G462" s="20" t="str">
        <f>IFERROR(INDEX(صادر_وارد!$A$2:$I$1999,MATCH('كارت صنف'!$A462,صادر_وارد!$AJ$2:$AJ$500,0),6),"")</f>
        <v/>
      </c>
      <c r="H462" s="20" t="str">
        <f>IFERROR(INDEX(صادر_وارد!$A$2:$I$1999,MATCH('كارت صنف'!$A462,صادر_وارد!$AJ$2:$AJ$500,0),7),"")</f>
        <v/>
      </c>
      <c r="I462" s="20" t="str">
        <f>IFERROR(INDEX(صادر_وارد!$A$2:$I$1999,MATCH('كارت صنف'!$A462,صادر_وارد!$AJ$2:$AJ$500,0),8),"")</f>
        <v/>
      </c>
      <c r="J462" s="20" t="str">
        <f>IFERROR(INDEX(صادر_وارد!$A$2:$I$1999,MATCH('كارت صنف'!$A462,صادر_وارد!$AJ$2:$AJ$500,0),9),"")</f>
        <v/>
      </c>
    </row>
    <row r="463" spans="1:10" ht="19.5" thickTop="1" thickBot="1">
      <c r="A463" s="11">
        <v>457</v>
      </c>
      <c r="B463" s="20" t="str">
        <f>IFERROR(INDEX(صادر_وارد!$A$2:$I$1999,MATCH('كارت صنف'!$A463,صادر_وارد!$AJ$2:$AJ$500,0),1),"")</f>
        <v/>
      </c>
      <c r="C463" s="21" t="str">
        <f>IFERROR(INDEX(صادر_وارد!$A$2:$I$1999,MATCH('كارت صنف'!$A463,صادر_وارد!$AJ$2:$AJ$500,0),2),"")</f>
        <v/>
      </c>
      <c r="D463" s="22" t="str">
        <f>IFERROR(INDEX(صادر_وارد!$A$2:$I$1999,MATCH('كارت صنف'!$A463,صادر_وارد!$AJ$2:$AJ$500,0),3),"")</f>
        <v/>
      </c>
      <c r="E463" s="22" t="str">
        <f>IFERROR(INDEX(صادر_وارد!$A$2:$I$1999,MATCH('كارت صنف'!$A463,صادر_وارد!$AJ$2:$AJ$500,0),4),"")</f>
        <v/>
      </c>
      <c r="F463" s="23" t="str">
        <f>IFERROR(INDEX(صادر_وارد!$A$2:$I$1999,MATCH('كارت صنف'!$A463,صادر_وارد!$AJ$2:$AJ$500,0),5),"")</f>
        <v/>
      </c>
      <c r="G463" s="20" t="str">
        <f>IFERROR(INDEX(صادر_وارد!$A$2:$I$1999,MATCH('كارت صنف'!$A463,صادر_وارد!$AJ$2:$AJ$500,0),6),"")</f>
        <v/>
      </c>
      <c r="H463" s="20" t="str">
        <f>IFERROR(INDEX(صادر_وارد!$A$2:$I$1999,MATCH('كارت صنف'!$A463,صادر_وارد!$AJ$2:$AJ$500,0),7),"")</f>
        <v/>
      </c>
      <c r="I463" s="20" t="str">
        <f>IFERROR(INDEX(صادر_وارد!$A$2:$I$1999,MATCH('كارت صنف'!$A463,صادر_وارد!$AJ$2:$AJ$500,0),8),"")</f>
        <v/>
      </c>
      <c r="J463" s="20" t="str">
        <f>IFERROR(INDEX(صادر_وارد!$A$2:$I$1999,MATCH('كارت صنف'!$A463,صادر_وارد!$AJ$2:$AJ$500,0),9),"")</f>
        <v/>
      </c>
    </row>
    <row r="464" spans="1:10" ht="19.5" thickTop="1" thickBot="1">
      <c r="A464" s="11">
        <v>458</v>
      </c>
      <c r="B464" s="20" t="str">
        <f>IFERROR(INDEX(صادر_وارد!$A$2:$I$1999,MATCH('كارت صنف'!$A464,صادر_وارد!$AJ$2:$AJ$500,0),1),"")</f>
        <v/>
      </c>
      <c r="C464" s="21" t="str">
        <f>IFERROR(INDEX(صادر_وارد!$A$2:$I$1999,MATCH('كارت صنف'!$A464,صادر_وارد!$AJ$2:$AJ$500,0),2),"")</f>
        <v/>
      </c>
      <c r="D464" s="22" t="str">
        <f>IFERROR(INDEX(صادر_وارد!$A$2:$I$1999,MATCH('كارت صنف'!$A464,صادر_وارد!$AJ$2:$AJ$500,0),3),"")</f>
        <v/>
      </c>
      <c r="E464" s="22" t="str">
        <f>IFERROR(INDEX(صادر_وارد!$A$2:$I$1999,MATCH('كارت صنف'!$A464,صادر_وارد!$AJ$2:$AJ$500,0),4),"")</f>
        <v/>
      </c>
      <c r="F464" s="23" t="str">
        <f>IFERROR(INDEX(صادر_وارد!$A$2:$I$1999,MATCH('كارت صنف'!$A464,صادر_وارد!$AJ$2:$AJ$500,0),5),"")</f>
        <v/>
      </c>
      <c r="G464" s="20" t="str">
        <f>IFERROR(INDEX(صادر_وارد!$A$2:$I$1999,MATCH('كارت صنف'!$A464,صادر_وارد!$AJ$2:$AJ$500,0),6),"")</f>
        <v/>
      </c>
      <c r="H464" s="20" t="str">
        <f>IFERROR(INDEX(صادر_وارد!$A$2:$I$1999,MATCH('كارت صنف'!$A464,صادر_وارد!$AJ$2:$AJ$500,0),7),"")</f>
        <v/>
      </c>
      <c r="I464" s="20" t="str">
        <f>IFERROR(INDEX(صادر_وارد!$A$2:$I$1999,MATCH('كارت صنف'!$A464,صادر_وارد!$AJ$2:$AJ$500,0),8),"")</f>
        <v/>
      </c>
      <c r="J464" s="20" t="str">
        <f>IFERROR(INDEX(صادر_وارد!$A$2:$I$1999,MATCH('كارت صنف'!$A464,صادر_وارد!$AJ$2:$AJ$500,0),9),"")</f>
        <v/>
      </c>
    </row>
    <row r="465" spans="1:10" ht="19.5" thickTop="1" thickBot="1">
      <c r="A465" s="11">
        <v>459</v>
      </c>
      <c r="B465" s="20" t="str">
        <f>IFERROR(INDEX(صادر_وارد!$A$2:$I$1999,MATCH('كارت صنف'!$A465,صادر_وارد!$AJ$2:$AJ$500,0),1),"")</f>
        <v/>
      </c>
      <c r="C465" s="21" t="str">
        <f>IFERROR(INDEX(صادر_وارد!$A$2:$I$1999,MATCH('كارت صنف'!$A465,صادر_وارد!$AJ$2:$AJ$500,0),2),"")</f>
        <v/>
      </c>
      <c r="D465" s="22" t="str">
        <f>IFERROR(INDEX(صادر_وارد!$A$2:$I$1999,MATCH('كارت صنف'!$A465,صادر_وارد!$AJ$2:$AJ$500,0),3),"")</f>
        <v/>
      </c>
      <c r="E465" s="22" t="str">
        <f>IFERROR(INDEX(صادر_وارد!$A$2:$I$1999,MATCH('كارت صنف'!$A465,صادر_وارد!$AJ$2:$AJ$500,0),4),"")</f>
        <v/>
      </c>
      <c r="F465" s="23" t="str">
        <f>IFERROR(INDEX(صادر_وارد!$A$2:$I$1999,MATCH('كارت صنف'!$A465,صادر_وارد!$AJ$2:$AJ$500,0),5),"")</f>
        <v/>
      </c>
      <c r="G465" s="20" t="str">
        <f>IFERROR(INDEX(صادر_وارد!$A$2:$I$1999,MATCH('كارت صنف'!$A465,صادر_وارد!$AJ$2:$AJ$500,0),6),"")</f>
        <v/>
      </c>
      <c r="H465" s="20" t="str">
        <f>IFERROR(INDEX(صادر_وارد!$A$2:$I$1999,MATCH('كارت صنف'!$A465,صادر_وارد!$AJ$2:$AJ$500,0),7),"")</f>
        <v/>
      </c>
      <c r="I465" s="20" t="str">
        <f>IFERROR(INDEX(صادر_وارد!$A$2:$I$1999,MATCH('كارت صنف'!$A465,صادر_وارد!$AJ$2:$AJ$500,0),8),"")</f>
        <v/>
      </c>
      <c r="J465" s="20" t="str">
        <f>IFERROR(INDEX(صادر_وارد!$A$2:$I$1999,MATCH('كارت صنف'!$A465,صادر_وارد!$AJ$2:$AJ$500,0),9),"")</f>
        <v/>
      </c>
    </row>
    <row r="466" spans="1:10" ht="19.5" thickTop="1" thickBot="1">
      <c r="A466" s="11">
        <v>460</v>
      </c>
      <c r="B466" s="20" t="str">
        <f>IFERROR(INDEX(صادر_وارد!$A$2:$I$1999,MATCH('كارت صنف'!$A466,صادر_وارد!$AJ$2:$AJ$500,0),1),"")</f>
        <v/>
      </c>
      <c r="C466" s="21" t="str">
        <f>IFERROR(INDEX(صادر_وارد!$A$2:$I$1999,MATCH('كارت صنف'!$A466,صادر_وارد!$AJ$2:$AJ$500,0),2),"")</f>
        <v/>
      </c>
      <c r="D466" s="22" t="str">
        <f>IFERROR(INDEX(صادر_وارد!$A$2:$I$1999,MATCH('كارت صنف'!$A466,صادر_وارد!$AJ$2:$AJ$500,0),3),"")</f>
        <v/>
      </c>
      <c r="E466" s="22" t="str">
        <f>IFERROR(INDEX(صادر_وارد!$A$2:$I$1999,MATCH('كارت صنف'!$A466,صادر_وارد!$AJ$2:$AJ$500,0),4),"")</f>
        <v/>
      </c>
      <c r="F466" s="23" t="str">
        <f>IFERROR(INDEX(صادر_وارد!$A$2:$I$1999,MATCH('كارت صنف'!$A466,صادر_وارد!$AJ$2:$AJ$500,0),5),"")</f>
        <v/>
      </c>
      <c r="G466" s="20" t="str">
        <f>IFERROR(INDEX(صادر_وارد!$A$2:$I$1999,MATCH('كارت صنف'!$A466,صادر_وارد!$AJ$2:$AJ$500,0),6),"")</f>
        <v/>
      </c>
      <c r="H466" s="20" t="str">
        <f>IFERROR(INDEX(صادر_وارد!$A$2:$I$1999,MATCH('كارت صنف'!$A466,صادر_وارد!$AJ$2:$AJ$500,0),7),"")</f>
        <v/>
      </c>
      <c r="I466" s="20" t="str">
        <f>IFERROR(INDEX(صادر_وارد!$A$2:$I$1999,MATCH('كارت صنف'!$A466,صادر_وارد!$AJ$2:$AJ$500,0),8),"")</f>
        <v/>
      </c>
      <c r="J466" s="20" t="str">
        <f>IFERROR(INDEX(صادر_وارد!$A$2:$I$1999,MATCH('كارت صنف'!$A466,صادر_وارد!$AJ$2:$AJ$500,0),9),"")</f>
        <v/>
      </c>
    </row>
    <row r="467" spans="1:10" ht="19.5" thickTop="1" thickBot="1">
      <c r="A467" s="11">
        <v>461</v>
      </c>
      <c r="B467" s="20" t="str">
        <f>IFERROR(INDEX(صادر_وارد!$A$2:$I$1999,MATCH('كارت صنف'!$A467,صادر_وارد!$AJ$2:$AJ$500,0),1),"")</f>
        <v/>
      </c>
      <c r="C467" s="21" t="str">
        <f>IFERROR(INDEX(صادر_وارد!$A$2:$I$1999,MATCH('كارت صنف'!$A467,صادر_وارد!$AJ$2:$AJ$500,0),2),"")</f>
        <v/>
      </c>
      <c r="D467" s="22" t="str">
        <f>IFERROR(INDEX(صادر_وارد!$A$2:$I$1999,MATCH('كارت صنف'!$A467,صادر_وارد!$AJ$2:$AJ$500,0),3),"")</f>
        <v/>
      </c>
      <c r="E467" s="22" t="str">
        <f>IFERROR(INDEX(صادر_وارد!$A$2:$I$1999,MATCH('كارت صنف'!$A467,صادر_وارد!$AJ$2:$AJ$500,0),4),"")</f>
        <v/>
      </c>
      <c r="F467" s="23" t="str">
        <f>IFERROR(INDEX(صادر_وارد!$A$2:$I$1999,MATCH('كارت صنف'!$A467,صادر_وارد!$AJ$2:$AJ$500,0),5),"")</f>
        <v/>
      </c>
      <c r="G467" s="20" t="str">
        <f>IFERROR(INDEX(صادر_وارد!$A$2:$I$1999,MATCH('كارت صنف'!$A467,صادر_وارد!$AJ$2:$AJ$500,0),6),"")</f>
        <v/>
      </c>
      <c r="H467" s="20" t="str">
        <f>IFERROR(INDEX(صادر_وارد!$A$2:$I$1999,MATCH('كارت صنف'!$A467,صادر_وارد!$AJ$2:$AJ$500,0),7),"")</f>
        <v/>
      </c>
      <c r="I467" s="20" t="str">
        <f>IFERROR(INDEX(صادر_وارد!$A$2:$I$1999,MATCH('كارت صنف'!$A467,صادر_وارد!$AJ$2:$AJ$500,0),8),"")</f>
        <v/>
      </c>
      <c r="J467" s="20" t="str">
        <f>IFERROR(INDEX(صادر_وارد!$A$2:$I$1999,MATCH('كارت صنف'!$A467,صادر_وارد!$AJ$2:$AJ$500,0),9),"")</f>
        <v/>
      </c>
    </row>
    <row r="468" spans="1:10" ht="19.5" thickTop="1" thickBot="1">
      <c r="A468" s="11">
        <v>462</v>
      </c>
      <c r="B468" s="20" t="str">
        <f>IFERROR(INDEX(صادر_وارد!$A$2:$I$1999,MATCH('كارت صنف'!$A468,صادر_وارد!$AJ$2:$AJ$500,0),1),"")</f>
        <v/>
      </c>
      <c r="C468" s="21" t="str">
        <f>IFERROR(INDEX(صادر_وارد!$A$2:$I$1999,MATCH('كارت صنف'!$A468,صادر_وارد!$AJ$2:$AJ$500,0),2),"")</f>
        <v/>
      </c>
      <c r="D468" s="22" t="str">
        <f>IFERROR(INDEX(صادر_وارد!$A$2:$I$1999,MATCH('كارت صنف'!$A468,صادر_وارد!$AJ$2:$AJ$500,0),3),"")</f>
        <v/>
      </c>
      <c r="E468" s="22" t="str">
        <f>IFERROR(INDEX(صادر_وارد!$A$2:$I$1999,MATCH('كارت صنف'!$A468,صادر_وارد!$AJ$2:$AJ$500,0),4),"")</f>
        <v/>
      </c>
      <c r="F468" s="23" t="str">
        <f>IFERROR(INDEX(صادر_وارد!$A$2:$I$1999,MATCH('كارت صنف'!$A468,صادر_وارد!$AJ$2:$AJ$500,0),5),"")</f>
        <v/>
      </c>
      <c r="G468" s="20" t="str">
        <f>IFERROR(INDEX(صادر_وارد!$A$2:$I$1999,MATCH('كارت صنف'!$A468,صادر_وارد!$AJ$2:$AJ$500,0),6),"")</f>
        <v/>
      </c>
      <c r="H468" s="20" t="str">
        <f>IFERROR(INDEX(صادر_وارد!$A$2:$I$1999,MATCH('كارت صنف'!$A468,صادر_وارد!$AJ$2:$AJ$500,0),7),"")</f>
        <v/>
      </c>
      <c r="I468" s="20" t="str">
        <f>IFERROR(INDEX(صادر_وارد!$A$2:$I$1999,MATCH('كارت صنف'!$A468,صادر_وارد!$AJ$2:$AJ$500,0),8),"")</f>
        <v/>
      </c>
      <c r="J468" s="20" t="str">
        <f>IFERROR(INDEX(صادر_وارد!$A$2:$I$1999,MATCH('كارت صنف'!$A468,صادر_وارد!$AJ$2:$AJ$500,0),9),"")</f>
        <v/>
      </c>
    </row>
    <row r="469" spans="1:10" ht="19.5" thickTop="1" thickBot="1">
      <c r="A469" s="11">
        <v>463</v>
      </c>
      <c r="B469" s="20" t="str">
        <f>IFERROR(INDEX(صادر_وارد!$A$2:$I$1999,MATCH('كارت صنف'!$A469,صادر_وارد!$AJ$2:$AJ$500,0),1),"")</f>
        <v/>
      </c>
      <c r="C469" s="21" t="str">
        <f>IFERROR(INDEX(صادر_وارد!$A$2:$I$1999,MATCH('كارت صنف'!$A469,صادر_وارد!$AJ$2:$AJ$500,0),2),"")</f>
        <v/>
      </c>
      <c r="D469" s="22" t="str">
        <f>IFERROR(INDEX(صادر_وارد!$A$2:$I$1999,MATCH('كارت صنف'!$A469,صادر_وارد!$AJ$2:$AJ$500,0),3),"")</f>
        <v/>
      </c>
      <c r="E469" s="22" t="str">
        <f>IFERROR(INDEX(صادر_وارد!$A$2:$I$1999,MATCH('كارت صنف'!$A469,صادر_وارد!$AJ$2:$AJ$500,0),4),"")</f>
        <v/>
      </c>
      <c r="F469" s="23" t="str">
        <f>IFERROR(INDEX(صادر_وارد!$A$2:$I$1999,MATCH('كارت صنف'!$A469,صادر_وارد!$AJ$2:$AJ$500,0),5),"")</f>
        <v/>
      </c>
      <c r="G469" s="20" t="str">
        <f>IFERROR(INDEX(صادر_وارد!$A$2:$I$1999,MATCH('كارت صنف'!$A469,صادر_وارد!$AJ$2:$AJ$500,0),6),"")</f>
        <v/>
      </c>
      <c r="H469" s="20" t="str">
        <f>IFERROR(INDEX(صادر_وارد!$A$2:$I$1999,MATCH('كارت صنف'!$A469,صادر_وارد!$AJ$2:$AJ$500,0),7),"")</f>
        <v/>
      </c>
      <c r="I469" s="20" t="str">
        <f>IFERROR(INDEX(صادر_وارد!$A$2:$I$1999,MATCH('كارت صنف'!$A469,صادر_وارد!$AJ$2:$AJ$500,0),8),"")</f>
        <v/>
      </c>
      <c r="J469" s="20" t="str">
        <f>IFERROR(INDEX(صادر_وارد!$A$2:$I$1999,MATCH('كارت صنف'!$A469,صادر_وارد!$AJ$2:$AJ$500,0),9),"")</f>
        <v/>
      </c>
    </row>
    <row r="470" spans="1:10" ht="19.5" thickTop="1" thickBot="1">
      <c r="A470" s="11">
        <v>464</v>
      </c>
      <c r="B470" s="20" t="str">
        <f>IFERROR(INDEX(صادر_وارد!$A$2:$I$1999,MATCH('كارت صنف'!$A470,صادر_وارد!$AJ$2:$AJ$500,0),1),"")</f>
        <v/>
      </c>
      <c r="C470" s="21" t="str">
        <f>IFERROR(INDEX(صادر_وارد!$A$2:$I$1999,MATCH('كارت صنف'!$A470,صادر_وارد!$AJ$2:$AJ$500,0),2),"")</f>
        <v/>
      </c>
      <c r="D470" s="22" t="str">
        <f>IFERROR(INDEX(صادر_وارد!$A$2:$I$1999,MATCH('كارت صنف'!$A470,صادر_وارد!$AJ$2:$AJ$500,0),3),"")</f>
        <v/>
      </c>
      <c r="E470" s="22" t="str">
        <f>IFERROR(INDEX(صادر_وارد!$A$2:$I$1999,MATCH('كارت صنف'!$A470,صادر_وارد!$AJ$2:$AJ$500,0),4),"")</f>
        <v/>
      </c>
      <c r="F470" s="23" t="str">
        <f>IFERROR(INDEX(صادر_وارد!$A$2:$I$1999,MATCH('كارت صنف'!$A470,صادر_وارد!$AJ$2:$AJ$500,0),5),"")</f>
        <v/>
      </c>
      <c r="G470" s="20" t="str">
        <f>IFERROR(INDEX(صادر_وارد!$A$2:$I$1999,MATCH('كارت صنف'!$A470,صادر_وارد!$AJ$2:$AJ$500,0),6),"")</f>
        <v/>
      </c>
      <c r="H470" s="20" t="str">
        <f>IFERROR(INDEX(صادر_وارد!$A$2:$I$1999,MATCH('كارت صنف'!$A470,صادر_وارد!$AJ$2:$AJ$500,0),7),"")</f>
        <v/>
      </c>
      <c r="I470" s="20" t="str">
        <f>IFERROR(INDEX(صادر_وارد!$A$2:$I$1999,MATCH('كارت صنف'!$A470,صادر_وارد!$AJ$2:$AJ$500,0),8),"")</f>
        <v/>
      </c>
      <c r="J470" s="20" t="str">
        <f>IFERROR(INDEX(صادر_وارد!$A$2:$I$1999,MATCH('كارت صنف'!$A470,صادر_وارد!$AJ$2:$AJ$500,0),9),"")</f>
        <v/>
      </c>
    </row>
    <row r="471" spans="1:10" ht="19.5" thickTop="1" thickBot="1">
      <c r="A471" s="11">
        <v>465</v>
      </c>
      <c r="B471" s="20" t="str">
        <f>IFERROR(INDEX(صادر_وارد!$A$2:$I$1999,MATCH('كارت صنف'!$A471,صادر_وارد!$AJ$2:$AJ$500,0),1),"")</f>
        <v/>
      </c>
      <c r="C471" s="21" t="str">
        <f>IFERROR(INDEX(صادر_وارد!$A$2:$I$1999,MATCH('كارت صنف'!$A471,صادر_وارد!$AJ$2:$AJ$500,0),2),"")</f>
        <v/>
      </c>
      <c r="D471" s="22" t="str">
        <f>IFERROR(INDEX(صادر_وارد!$A$2:$I$1999,MATCH('كارت صنف'!$A471,صادر_وارد!$AJ$2:$AJ$500,0),3),"")</f>
        <v/>
      </c>
      <c r="E471" s="22" t="str">
        <f>IFERROR(INDEX(صادر_وارد!$A$2:$I$1999,MATCH('كارت صنف'!$A471,صادر_وارد!$AJ$2:$AJ$500,0),4),"")</f>
        <v/>
      </c>
      <c r="F471" s="23" t="str">
        <f>IFERROR(INDEX(صادر_وارد!$A$2:$I$1999,MATCH('كارت صنف'!$A471,صادر_وارد!$AJ$2:$AJ$500,0),5),"")</f>
        <v/>
      </c>
      <c r="G471" s="20" t="str">
        <f>IFERROR(INDEX(صادر_وارد!$A$2:$I$1999,MATCH('كارت صنف'!$A471,صادر_وارد!$AJ$2:$AJ$500,0),6),"")</f>
        <v/>
      </c>
      <c r="H471" s="20" t="str">
        <f>IFERROR(INDEX(صادر_وارد!$A$2:$I$1999,MATCH('كارت صنف'!$A471,صادر_وارد!$AJ$2:$AJ$500,0),7),"")</f>
        <v/>
      </c>
      <c r="I471" s="20" t="str">
        <f>IFERROR(INDEX(صادر_وارد!$A$2:$I$1999,MATCH('كارت صنف'!$A471,صادر_وارد!$AJ$2:$AJ$500,0),8),"")</f>
        <v/>
      </c>
      <c r="J471" s="20" t="str">
        <f>IFERROR(INDEX(صادر_وارد!$A$2:$I$1999,MATCH('كارت صنف'!$A471,صادر_وارد!$AJ$2:$AJ$500,0),9),"")</f>
        <v/>
      </c>
    </row>
    <row r="472" spans="1:10" ht="19.5" thickTop="1" thickBot="1">
      <c r="A472" s="11">
        <v>466</v>
      </c>
      <c r="B472" s="20" t="str">
        <f>IFERROR(INDEX(صادر_وارد!$A$2:$I$1999,MATCH('كارت صنف'!$A472,صادر_وارد!$AJ$2:$AJ$500,0),1),"")</f>
        <v/>
      </c>
      <c r="C472" s="21" t="str">
        <f>IFERROR(INDEX(صادر_وارد!$A$2:$I$1999,MATCH('كارت صنف'!$A472,صادر_وارد!$AJ$2:$AJ$500,0),2),"")</f>
        <v/>
      </c>
      <c r="D472" s="22" t="str">
        <f>IFERROR(INDEX(صادر_وارد!$A$2:$I$1999,MATCH('كارت صنف'!$A472,صادر_وارد!$AJ$2:$AJ$500,0),3),"")</f>
        <v/>
      </c>
      <c r="E472" s="22" t="str">
        <f>IFERROR(INDEX(صادر_وارد!$A$2:$I$1999,MATCH('كارت صنف'!$A472,صادر_وارد!$AJ$2:$AJ$500,0),4),"")</f>
        <v/>
      </c>
      <c r="F472" s="23" t="str">
        <f>IFERROR(INDEX(صادر_وارد!$A$2:$I$1999,MATCH('كارت صنف'!$A472,صادر_وارد!$AJ$2:$AJ$500,0),5),"")</f>
        <v/>
      </c>
      <c r="G472" s="20" t="str">
        <f>IFERROR(INDEX(صادر_وارد!$A$2:$I$1999,MATCH('كارت صنف'!$A472,صادر_وارد!$AJ$2:$AJ$500,0),6),"")</f>
        <v/>
      </c>
      <c r="H472" s="20" t="str">
        <f>IFERROR(INDEX(صادر_وارد!$A$2:$I$1999,MATCH('كارت صنف'!$A472,صادر_وارد!$AJ$2:$AJ$500,0),7),"")</f>
        <v/>
      </c>
      <c r="I472" s="20" t="str">
        <f>IFERROR(INDEX(صادر_وارد!$A$2:$I$1999,MATCH('كارت صنف'!$A472,صادر_وارد!$AJ$2:$AJ$500,0),8),"")</f>
        <v/>
      </c>
      <c r="J472" s="20" t="str">
        <f>IFERROR(INDEX(صادر_وارد!$A$2:$I$1999,MATCH('كارت صنف'!$A472,صادر_وارد!$AJ$2:$AJ$500,0),9),"")</f>
        <v/>
      </c>
    </row>
    <row r="473" spans="1:10" ht="19.5" thickTop="1" thickBot="1">
      <c r="A473" s="11">
        <v>467</v>
      </c>
      <c r="B473" s="20" t="str">
        <f>IFERROR(INDEX(صادر_وارد!$A$2:$I$1999,MATCH('كارت صنف'!$A473,صادر_وارد!$AJ$2:$AJ$500,0),1),"")</f>
        <v/>
      </c>
      <c r="C473" s="21" t="str">
        <f>IFERROR(INDEX(صادر_وارد!$A$2:$I$1999,MATCH('كارت صنف'!$A473,صادر_وارد!$AJ$2:$AJ$500,0),2),"")</f>
        <v/>
      </c>
      <c r="D473" s="22" t="str">
        <f>IFERROR(INDEX(صادر_وارد!$A$2:$I$1999,MATCH('كارت صنف'!$A473,صادر_وارد!$AJ$2:$AJ$500,0),3),"")</f>
        <v/>
      </c>
      <c r="E473" s="22" t="str">
        <f>IFERROR(INDEX(صادر_وارد!$A$2:$I$1999,MATCH('كارت صنف'!$A473,صادر_وارد!$AJ$2:$AJ$500,0),4),"")</f>
        <v/>
      </c>
      <c r="F473" s="23" t="str">
        <f>IFERROR(INDEX(صادر_وارد!$A$2:$I$1999,MATCH('كارت صنف'!$A473,صادر_وارد!$AJ$2:$AJ$500,0),5),"")</f>
        <v/>
      </c>
      <c r="G473" s="20" t="str">
        <f>IFERROR(INDEX(صادر_وارد!$A$2:$I$1999,MATCH('كارت صنف'!$A473,صادر_وارد!$AJ$2:$AJ$500,0),6),"")</f>
        <v/>
      </c>
      <c r="H473" s="20" t="str">
        <f>IFERROR(INDEX(صادر_وارد!$A$2:$I$1999,MATCH('كارت صنف'!$A473,صادر_وارد!$AJ$2:$AJ$500,0),7),"")</f>
        <v/>
      </c>
      <c r="I473" s="20" t="str">
        <f>IFERROR(INDEX(صادر_وارد!$A$2:$I$1999,MATCH('كارت صنف'!$A473,صادر_وارد!$AJ$2:$AJ$500,0),8),"")</f>
        <v/>
      </c>
      <c r="J473" s="20" t="str">
        <f>IFERROR(INDEX(صادر_وارد!$A$2:$I$1999,MATCH('كارت صنف'!$A473,صادر_وارد!$AJ$2:$AJ$500,0),9),"")</f>
        <v/>
      </c>
    </row>
    <row r="474" spans="1:10" ht="19.5" thickTop="1" thickBot="1">
      <c r="A474" s="11">
        <v>468</v>
      </c>
      <c r="B474" s="20" t="str">
        <f>IFERROR(INDEX(صادر_وارد!$A$2:$I$1999,MATCH('كارت صنف'!$A474,صادر_وارد!$AJ$2:$AJ$500,0),1),"")</f>
        <v/>
      </c>
      <c r="C474" s="21" t="str">
        <f>IFERROR(INDEX(صادر_وارد!$A$2:$I$1999,MATCH('كارت صنف'!$A474,صادر_وارد!$AJ$2:$AJ$500,0),2),"")</f>
        <v/>
      </c>
      <c r="D474" s="22" t="str">
        <f>IFERROR(INDEX(صادر_وارد!$A$2:$I$1999,MATCH('كارت صنف'!$A474,صادر_وارد!$AJ$2:$AJ$500,0),3),"")</f>
        <v/>
      </c>
      <c r="E474" s="22" t="str">
        <f>IFERROR(INDEX(صادر_وارد!$A$2:$I$1999,MATCH('كارت صنف'!$A474,صادر_وارد!$AJ$2:$AJ$500,0),4),"")</f>
        <v/>
      </c>
      <c r="F474" s="23" t="str">
        <f>IFERROR(INDEX(صادر_وارد!$A$2:$I$1999,MATCH('كارت صنف'!$A474,صادر_وارد!$AJ$2:$AJ$500,0),5),"")</f>
        <v/>
      </c>
      <c r="G474" s="20" t="str">
        <f>IFERROR(INDEX(صادر_وارد!$A$2:$I$1999,MATCH('كارت صنف'!$A474,صادر_وارد!$AJ$2:$AJ$500,0),6),"")</f>
        <v/>
      </c>
      <c r="H474" s="20" t="str">
        <f>IFERROR(INDEX(صادر_وارد!$A$2:$I$1999,MATCH('كارت صنف'!$A474,صادر_وارد!$AJ$2:$AJ$500,0),7),"")</f>
        <v/>
      </c>
      <c r="I474" s="20" t="str">
        <f>IFERROR(INDEX(صادر_وارد!$A$2:$I$1999,MATCH('كارت صنف'!$A474,صادر_وارد!$AJ$2:$AJ$500,0),8),"")</f>
        <v/>
      </c>
      <c r="J474" s="20" t="str">
        <f>IFERROR(INDEX(صادر_وارد!$A$2:$I$1999,MATCH('كارت صنف'!$A474,صادر_وارد!$AJ$2:$AJ$500,0),9),"")</f>
        <v/>
      </c>
    </row>
    <row r="475" spans="1:10" ht="19.5" thickTop="1" thickBot="1">
      <c r="A475" s="11">
        <v>469</v>
      </c>
      <c r="B475" s="20" t="str">
        <f>IFERROR(INDEX(صادر_وارد!$A$2:$I$1999,MATCH('كارت صنف'!$A475,صادر_وارد!$AJ$2:$AJ$500,0),1),"")</f>
        <v/>
      </c>
      <c r="C475" s="21" t="str">
        <f>IFERROR(INDEX(صادر_وارد!$A$2:$I$1999,MATCH('كارت صنف'!$A475,صادر_وارد!$AJ$2:$AJ$500,0),2),"")</f>
        <v/>
      </c>
      <c r="D475" s="22" t="str">
        <f>IFERROR(INDEX(صادر_وارد!$A$2:$I$1999,MATCH('كارت صنف'!$A475,صادر_وارد!$AJ$2:$AJ$500,0),3),"")</f>
        <v/>
      </c>
      <c r="E475" s="22" t="str">
        <f>IFERROR(INDEX(صادر_وارد!$A$2:$I$1999,MATCH('كارت صنف'!$A475,صادر_وارد!$AJ$2:$AJ$500,0),4),"")</f>
        <v/>
      </c>
      <c r="F475" s="23" t="str">
        <f>IFERROR(INDEX(صادر_وارد!$A$2:$I$1999,MATCH('كارت صنف'!$A475,صادر_وارد!$AJ$2:$AJ$500,0),5),"")</f>
        <v/>
      </c>
      <c r="G475" s="20" t="str">
        <f>IFERROR(INDEX(صادر_وارد!$A$2:$I$1999,MATCH('كارت صنف'!$A475,صادر_وارد!$AJ$2:$AJ$500,0),6),"")</f>
        <v/>
      </c>
      <c r="H475" s="20" t="str">
        <f>IFERROR(INDEX(صادر_وارد!$A$2:$I$1999,MATCH('كارت صنف'!$A475,صادر_وارد!$AJ$2:$AJ$500,0),7),"")</f>
        <v/>
      </c>
      <c r="I475" s="20" t="str">
        <f>IFERROR(INDEX(صادر_وارد!$A$2:$I$1999,MATCH('كارت صنف'!$A475,صادر_وارد!$AJ$2:$AJ$500,0),8),"")</f>
        <v/>
      </c>
      <c r="J475" s="20" t="str">
        <f>IFERROR(INDEX(صادر_وارد!$A$2:$I$1999,MATCH('كارت صنف'!$A475,صادر_وارد!$AJ$2:$AJ$500,0),9),"")</f>
        <v/>
      </c>
    </row>
    <row r="476" spans="1:10" ht="19.5" thickTop="1" thickBot="1">
      <c r="A476" s="11">
        <v>470</v>
      </c>
      <c r="B476" s="20" t="str">
        <f>IFERROR(INDEX(صادر_وارد!$A$2:$I$1999,MATCH('كارت صنف'!$A476,صادر_وارد!$AJ$2:$AJ$500,0),1),"")</f>
        <v/>
      </c>
      <c r="C476" s="21" t="str">
        <f>IFERROR(INDEX(صادر_وارد!$A$2:$I$1999,MATCH('كارت صنف'!$A476,صادر_وارد!$AJ$2:$AJ$500,0),2),"")</f>
        <v/>
      </c>
      <c r="D476" s="22" t="str">
        <f>IFERROR(INDEX(صادر_وارد!$A$2:$I$1999,MATCH('كارت صنف'!$A476,صادر_وارد!$AJ$2:$AJ$500,0),3),"")</f>
        <v/>
      </c>
      <c r="E476" s="22" t="str">
        <f>IFERROR(INDEX(صادر_وارد!$A$2:$I$1999,MATCH('كارت صنف'!$A476,صادر_وارد!$AJ$2:$AJ$500,0),4),"")</f>
        <v/>
      </c>
      <c r="F476" s="23" t="str">
        <f>IFERROR(INDEX(صادر_وارد!$A$2:$I$1999,MATCH('كارت صنف'!$A476,صادر_وارد!$AJ$2:$AJ$500,0),5),"")</f>
        <v/>
      </c>
      <c r="G476" s="20" t="str">
        <f>IFERROR(INDEX(صادر_وارد!$A$2:$I$1999,MATCH('كارت صنف'!$A476,صادر_وارد!$AJ$2:$AJ$500,0),6),"")</f>
        <v/>
      </c>
      <c r="H476" s="20" t="str">
        <f>IFERROR(INDEX(صادر_وارد!$A$2:$I$1999,MATCH('كارت صنف'!$A476,صادر_وارد!$AJ$2:$AJ$500,0),7),"")</f>
        <v/>
      </c>
      <c r="I476" s="20" t="str">
        <f>IFERROR(INDEX(صادر_وارد!$A$2:$I$1999,MATCH('كارت صنف'!$A476,صادر_وارد!$AJ$2:$AJ$500,0),8),"")</f>
        <v/>
      </c>
      <c r="J476" s="20" t="str">
        <f>IFERROR(INDEX(صادر_وارد!$A$2:$I$1999,MATCH('كارت صنف'!$A476,صادر_وارد!$AJ$2:$AJ$500,0),9),"")</f>
        <v/>
      </c>
    </row>
    <row r="477" spans="1:10" ht="19.5" thickTop="1" thickBot="1">
      <c r="A477" s="11">
        <v>471</v>
      </c>
      <c r="B477" s="20" t="str">
        <f>IFERROR(INDEX(صادر_وارد!$A$2:$I$1999,MATCH('كارت صنف'!$A477,صادر_وارد!$AJ$2:$AJ$500,0),1),"")</f>
        <v/>
      </c>
      <c r="C477" s="21" t="str">
        <f>IFERROR(INDEX(صادر_وارد!$A$2:$I$1999,MATCH('كارت صنف'!$A477,صادر_وارد!$AJ$2:$AJ$500,0),2),"")</f>
        <v/>
      </c>
      <c r="D477" s="22" t="str">
        <f>IFERROR(INDEX(صادر_وارد!$A$2:$I$1999,MATCH('كارت صنف'!$A477,صادر_وارد!$AJ$2:$AJ$500,0),3),"")</f>
        <v/>
      </c>
      <c r="E477" s="22" t="str">
        <f>IFERROR(INDEX(صادر_وارد!$A$2:$I$1999,MATCH('كارت صنف'!$A477,صادر_وارد!$AJ$2:$AJ$500,0),4),"")</f>
        <v/>
      </c>
      <c r="F477" s="23" t="str">
        <f>IFERROR(INDEX(صادر_وارد!$A$2:$I$1999,MATCH('كارت صنف'!$A477,صادر_وارد!$AJ$2:$AJ$500,0),5),"")</f>
        <v/>
      </c>
      <c r="G477" s="20" t="str">
        <f>IFERROR(INDEX(صادر_وارد!$A$2:$I$1999,MATCH('كارت صنف'!$A477,صادر_وارد!$AJ$2:$AJ$500,0),6),"")</f>
        <v/>
      </c>
      <c r="H477" s="20" t="str">
        <f>IFERROR(INDEX(صادر_وارد!$A$2:$I$1999,MATCH('كارت صنف'!$A477,صادر_وارد!$AJ$2:$AJ$500,0),7),"")</f>
        <v/>
      </c>
      <c r="I477" s="20" t="str">
        <f>IFERROR(INDEX(صادر_وارد!$A$2:$I$1999,MATCH('كارت صنف'!$A477,صادر_وارد!$AJ$2:$AJ$500,0),8),"")</f>
        <v/>
      </c>
      <c r="J477" s="20" t="str">
        <f>IFERROR(INDEX(صادر_وارد!$A$2:$I$1999,MATCH('كارت صنف'!$A477,صادر_وارد!$AJ$2:$AJ$500,0),9),"")</f>
        <v/>
      </c>
    </row>
    <row r="478" spans="1:10" ht="19.5" thickTop="1" thickBot="1">
      <c r="A478" s="11">
        <v>472</v>
      </c>
      <c r="B478" s="20" t="str">
        <f>IFERROR(INDEX(صادر_وارد!$A$2:$I$1999,MATCH('كارت صنف'!$A478,صادر_وارد!$AJ$2:$AJ$500,0),1),"")</f>
        <v/>
      </c>
      <c r="C478" s="21" t="str">
        <f>IFERROR(INDEX(صادر_وارد!$A$2:$I$1999,MATCH('كارت صنف'!$A478,صادر_وارد!$AJ$2:$AJ$500,0),2),"")</f>
        <v/>
      </c>
      <c r="D478" s="22" t="str">
        <f>IFERROR(INDEX(صادر_وارد!$A$2:$I$1999,MATCH('كارت صنف'!$A478,صادر_وارد!$AJ$2:$AJ$500,0),3),"")</f>
        <v/>
      </c>
      <c r="E478" s="22" t="str">
        <f>IFERROR(INDEX(صادر_وارد!$A$2:$I$1999,MATCH('كارت صنف'!$A478,صادر_وارد!$AJ$2:$AJ$500,0),4),"")</f>
        <v/>
      </c>
      <c r="F478" s="23" t="str">
        <f>IFERROR(INDEX(صادر_وارد!$A$2:$I$1999,MATCH('كارت صنف'!$A478,صادر_وارد!$AJ$2:$AJ$500,0),5),"")</f>
        <v/>
      </c>
      <c r="G478" s="20" t="str">
        <f>IFERROR(INDEX(صادر_وارد!$A$2:$I$1999,MATCH('كارت صنف'!$A478,صادر_وارد!$AJ$2:$AJ$500,0),6),"")</f>
        <v/>
      </c>
      <c r="H478" s="20" t="str">
        <f>IFERROR(INDEX(صادر_وارد!$A$2:$I$1999,MATCH('كارت صنف'!$A478,صادر_وارد!$AJ$2:$AJ$500,0),7),"")</f>
        <v/>
      </c>
      <c r="I478" s="20" t="str">
        <f>IFERROR(INDEX(صادر_وارد!$A$2:$I$1999,MATCH('كارت صنف'!$A478,صادر_وارد!$AJ$2:$AJ$500,0),8),"")</f>
        <v/>
      </c>
      <c r="J478" s="20" t="str">
        <f>IFERROR(INDEX(صادر_وارد!$A$2:$I$1999,MATCH('كارت صنف'!$A478,صادر_وارد!$AJ$2:$AJ$500,0),9),"")</f>
        <v/>
      </c>
    </row>
    <row r="479" spans="1:10" ht="19.5" thickTop="1" thickBot="1">
      <c r="A479" s="11">
        <v>473</v>
      </c>
      <c r="B479" s="20" t="str">
        <f>IFERROR(INDEX(صادر_وارد!$A$2:$I$1999,MATCH('كارت صنف'!$A479,صادر_وارد!$AJ$2:$AJ$500,0),1),"")</f>
        <v/>
      </c>
      <c r="C479" s="21" t="str">
        <f>IFERROR(INDEX(صادر_وارد!$A$2:$I$1999,MATCH('كارت صنف'!$A479,صادر_وارد!$AJ$2:$AJ$500,0),2),"")</f>
        <v/>
      </c>
      <c r="D479" s="22" t="str">
        <f>IFERROR(INDEX(صادر_وارد!$A$2:$I$1999,MATCH('كارت صنف'!$A479,صادر_وارد!$AJ$2:$AJ$500,0),3),"")</f>
        <v/>
      </c>
      <c r="E479" s="22" t="str">
        <f>IFERROR(INDEX(صادر_وارد!$A$2:$I$1999,MATCH('كارت صنف'!$A479,صادر_وارد!$AJ$2:$AJ$500,0),4),"")</f>
        <v/>
      </c>
      <c r="F479" s="23" t="str">
        <f>IFERROR(INDEX(صادر_وارد!$A$2:$I$1999,MATCH('كارت صنف'!$A479,صادر_وارد!$AJ$2:$AJ$500,0),5),"")</f>
        <v/>
      </c>
      <c r="G479" s="20" t="str">
        <f>IFERROR(INDEX(صادر_وارد!$A$2:$I$1999,MATCH('كارت صنف'!$A479,صادر_وارد!$AJ$2:$AJ$500,0),6),"")</f>
        <v/>
      </c>
      <c r="H479" s="20" t="str">
        <f>IFERROR(INDEX(صادر_وارد!$A$2:$I$1999,MATCH('كارت صنف'!$A479,صادر_وارد!$AJ$2:$AJ$500,0),7),"")</f>
        <v/>
      </c>
      <c r="I479" s="20" t="str">
        <f>IFERROR(INDEX(صادر_وارد!$A$2:$I$1999,MATCH('كارت صنف'!$A479,صادر_وارد!$AJ$2:$AJ$500,0),8),"")</f>
        <v/>
      </c>
      <c r="J479" s="20" t="str">
        <f>IFERROR(INDEX(صادر_وارد!$A$2:$I$1999,MATCH('كارت صنف'!$A479,صادر_وارد!$AJ$2:$AJ$500,0),9),"")</f>
        <v/>
      </c>
    </row>
    <row r="480" spans="1:10" ht="19.5" thickTop="1" thickBot="1">
      <c r="A480" s="11">
        <v>474</v>
      </c>
      <c r="B480" s="20" t="str">
        <f>IFERROR(INDEX(صادر_وارد!$A$2:$I$1999,MATCH('كارت صنف'!$A480,صادر_وارد!$AJ$2:$AJ$500,0),1),"")</f>
        <v/>
      </c>
      <c r="C480" s="21" t="str">
        <f>IFERROR(INDEX(صادر_وارد!$A$2:$I$1999,MATCH('كارت صنف'!$A480,صادر_وارد!$AJ$2:$AJ$500,0),2),"")</f>
        <v/>
      </c>
      <c r="D480" s="22" t="str">
        <f>IFERROR(INDEX(صادر_وارد!$A$2:$I$1999,MATCH('كارت صنف'!$A480,صادر_وارد!$AJ$2:$AJ$500,0),3),"")</f>
        <v/>
      </c>
      <c r="E480" s="22" t="str">
        <f>IFERROR(INDEX(صادر_وارد!$A$2:$I$1999,MATCH('كارت صنف'!$A480,صادر_وارد!$AJ$2:$AJ$500,0),4),"")</f>
        <v/>
      </c>
      <c r="F480" s="23" t="str">
        <f>IFERROR(INDEX(صادر_وارد!$A$2:$I$1999,MATCH('كارت صنف'!$A480,صادر_وارد!$AJ$2:$AJ$500,0),5),"")</f>
        <v/>
      </c>
      <c r="G480" s="20" t="str">
        <f>IFERROR(INDEX(صادر_وارد!$A$2:$I$1999,MATCH('كارت صنف'!$A480,صادر_وارد!$AJ$2:$AJ$500,0),6),"")</f>
        <v/>
      </c>
      <c r="H480" s="20" t="str">
        <f>IFERROR(INDEX(صادر_وارد!$A$2:$I$1999,MATCH('كارت صنف'!$A480,صادر_وارد!$AJ$2:$AJ$500,0),7),"")</f>
        <v/>
      </c>
      <c r="I480" s="20" t="str">
        <f>IFERROR(INDEX(صادر_وارد!$A$2:$I$1999,MATCH('كارت صنف'!$A480,صادر_وارد!$AJ$2:$AJ$500,0),8),"")</f>
        <v/>
      </c>
      <c r="J480" s="20" t="str">
        <f>IFERROR(INDEX(صادر_وارد!$A$2:$I$1999,MATCH('كارت صنف'!$A480,صادر_وارد!$AJ$2:$AJ$500,0),9),"")</f>
        <v/>
      </c>
    </row>
    <row r="481" spans="1:10" ht="19.5" thickTop="1" thickBot="1">
      <c r="A481" s="11">
        <v>475</v>
      </c>
      <c r="B481" s="20" t="str">
        <f>IFERROR(INDEX(صادر_وارد!$A$2:$I$1999,MATCH('كارت صنف'!$A481,صادر_وارد!$AJ$2:$AJ$500,0),1),"")</f>
        <v/>
      </c>
      <c r="C481" s="21" t="str">
        <f>IFERROR(INDEX(صادر_وارد!$A$2:$I$1999,MATCH('كارت صنف'!$A481,صادر_وارد!$AJ$2:$AJ$500,0),2),"")</f>
        <v/>
      </c>
      <c r="D481" s="22" t="str">
        <f>IFERROR(INDEX(صادر_وارد!$A$2:$I$1999,MATCH('كارت صنف'!$A481,صادر_وارد!$AJ$2:$AJ$500,0),3),"")</f>
        <v/>
      </c>
      <c r="E481" s="22" t="str">
        <f>IFERROR(INDEX(صادر_وارد!$A$2:$I$1999,MATCH('كارت صنف'!$A481,صادر_وارد!$AJ$2:$AJ$500,0),4),"")</f>
        <v/>
      </c>
      <c r="F481" s="23" t="str">
        <f>IFERROR(INDEX(صادر_وارد!$A$2:$I$1999,MATCH('كارت صنف'!$A481,صادر_وارد!$AJ$2:$AJ$500,0),5),"")</f>
        <v/>
      </c>
      <c r="G481" s="20" t="str">
        <f>IFERROR(INDEX(صادر_وارد!$A$2:$I$1999,MATCH('كارت صنف'!$A481,صادر_وارد!$AJ$2:$AJ$500,0),6),"")</f>
        <v/>
      </c>
      <c r="H481" s="20" t="str">
        <f>IFERROR(INDEX(صادر_وارد!$A$2:$I$1999,MATCH('كارت صنف'!$A481,صادر_وارد!$AJ$2:$AJ$500,0),7),"")</f>
        <v/>
      </c>
      <c r="I481" s="20" t="str">
        <f>IFERROR(INDEX(صادر_وارد!$A$2:$I$1999,MATCH('كارت صنف'!$A481,صادر_وارد!$AJ$2:$AJ$500,0),8),"")</f>
        <v/>
      </c>
      <c r="J481" s="20" t="str">
        <f>IFERROR(INDEX(صادر_وارد!$A$2:$I$1999,MATCH('كارت صنف'!$A481,صادر_وارد!$AJ$2:$AJ$500,0),9),"")</f>
        <v/>
      </c>
    </row>
    <row r="482" spans="1:10" ht="19.5" thickTop="1" thickBot="1">
      <c r="A482" s="11">
        <v>476</v>
      </c>
      <c r="B482" s="20" t="str">
        <f>IFERROR(INDEX(صادر_وارد!$A$2:$I$1999,MATCH('كارت صنف'!$A482,صادر_وارد!$AJ$2:$AJ$500,0),1),"")</f>
        <v/>
      </c>
      <c r="C482" s="21" t="str">
        <f>IFERROR(INDEX(صادر_وارد!$A$2:$I$1999,MATCH('كارت صنف'!$A482,صادر_وارد!$AJ$2:$AJ$500,0),2),"")</f>
        <v/>
      </c>
      <c r="D482" s="22" t="str">
        <f>IFERROR(INDEX(صادر_وارد!$A$2:$I$1999,MATCH('كارت صنف'!$A482,صادر_وارد!$AJ$2:$AJ$500,0),3),"")</f>
        <v/>
      </c>
      <c r="E482" s="22" t="str">
        <f>IFERROR(INDEX(صادر_وارد!$A$2:$I$1999,MATCH('كارت صنف'!$A482,صادر_وارد!$AJ$2:$AJ$500,0),4),"")</f>
        <v/>
      </c>
      <c r="F482" s="23" t="str">
        <f>IFERROR(INDEX(صادر_وارد!$A$2:$I$1999,MATCH('كارت صنف'!$A482,صادر_وارد!$AJ$2:$AJ$500,0),5),"")</f>
        <v/>
      </c>
      <c r="G482" s="20" t="str">
        <f>IFERROR(INDEX(صادر_وارد!$A$2:$I$1999,MATCH('كارت صنف'!$A482,صادر_وارد!$AJ$2:$AJ$500,0),6),"")</f>
        <v/>
      </c>
      <c r="H482" s="20" t="str">
        <f>IFERROR(INDEX(صادر_وارد!$A$2:$I$1999,MATCH('كارت صنف'!$A482,صادر_وارد!$AJ$2:$AJ$500,0),7),"")</f>
        <v/>
      </c>
      <c r="I482" s="20" t="str">
        <f>IFERROR(INDEX(صادر_وارد!$A$2:$I$1999,MATCH('كارت صنف'!$A482,صادر_وارد!$AJ$2:$AJ$500,0),8),"")</f>
        <v/>
      </c>
      <c r="J482" s="20" t="str">
        <f>IFERROR(INDEX(صادر_وارد!$A$2:$I$1999,MATCH('كارت صنف'!$A482,صادر_وارد!$AJ$2:$AJ$500,0),9),"")</f>
        <v/>
      </c>
    </row>
    <row r="483" spans="1:10" ht="19.5" thickTop="1" thickBot="1">
      <c r="A483" s="11">
        <v>477</v>
      </c>
      <c r="B483" s="20" t="str">
        <f>IFERROR(INDEX(صادر_وارد!$A$2:$I$1999,MATCH('كارت صنف'!$A483,صادر_وارد!$AJ$2:$AJ$500,0),1),"")</f>
        <v/>
      </c>
      <c r="C483" s="21" t="str">
        <f>IFERROR(INDEX(صادر_وارد!$A$2:$I$1999,MATCH('كارت صنف'!$A483,صادر_وارد!$AJ$2:$AJ$500,0),2),"")</f>
        <v/>
      </c>
      <c r="D483" s="22" t="str">
        <f>IFERROR(INDEX(صادر_وارد!$A$2:$I$1999,MATCH('كارت صنف'!$A483,صادر_وارد!$AJ$2:$AJ$500,0),3),"")</f>
        <v/>
      </c>
      <c r="E483" s="22" t="str">
        <f>IFERROR(INDEX(صادر_وارد!$A$2:$I$1999,MATCH('كارت صنف'!$A483,صادر_وارد!$AJ$2:$AJ$500,0),4),"")</f>
        <v/>
      </c>
      <c r="F483" s="23" t="str">
        <f>IFERROR(INDEX(صادر_وارد!$A$2:$I$1999,MATCH('كارت صنف'!$A483,صادر_وارد!$AJ$2:$AJ$500,0),5),"")</f>
        <v/>
      </c>
      <c r="G483" s="20" t="str">
        <f>IFERROR(INDEX(صادر_وارد!$A$2:$I$1999,MATCH('كارت صنف'!$A483,صادر_وارد!$AJ$2:$AJ$500,0),6),"")</f>
        <v/>
      </c>
      <c r="H483" s="20" t="str">
        <f>IFERROR(INDEX(صادر_وارد!$A$2:$I$1999,MATCH('كارت صنف'!$A483,صادر_وارد!$AJ$2:$AJ$500,0),7),"")</f>
        <v/>
      </c>
      <c r="I483" s="20" t="str">
        <f>IFERROR(INDEX(صادر_وارد!$A$2:$I$1999,MATCH('كارت صنف'!$A483,صادر_وارد!$AJ$2:$AJ$500,0),8),"")</f>
        <v/>
      </c>
      <c r="J483" s="20" t="str">
        <f>IFERROR(INDEX(صادر_وارد!$A$2:$I$1999,MATCH('كارت صنف'!$A483,صادر_وارد!$AJ$2:$AJ$500,0),9),"")</f>
        <v/>
      </c>
    </row>
    <row r="484" spans="1:10" ht="19.5" thickTop="1" thickBot="1">
      <c r="A484" s="11">
        <v>478</v>
      </c>
      <c r="B484" s="20" t="str">
        <f>IFERROR(INDEX(صادر_وارد!$A$2:$I$1999,MATCH('كارت صنف'!$A484,صادر_وارد!$AJ$2:$AJ$500,0),1),"")</f>
        <v/>
      </c>
      <c r="C484" s="21" t="str">
        <f>IFERROR(INDEX(صادر_وارد!$A$2:$I$1999,MATCH('كارت صنف'!$A484,صادر_وارد!$AJ$2:$AJ$500,0),2),"")</f>
        <v/>
      </c>
      <c r="D484" s="22" t="str">
        <f>IFERROR(INDEX(صادر_وارد!$A$2:$I$1999,MATCH('كارت صنف'!$A484,صادر_وارد!$AJ$2:$AJ$500,0),3),"")</f>
        <v/>
      </c>
      <c r="E484" s="22" t="str">
        <f>IFERROR(INDEX(صادر_وارد!$A$2:$I$1999,MATCH('كارت صنف'!$A484,صادر_وارد!$AJ$2:$AJ$500,0),4),"")</f>
        <v/>
      </c>
      <c r="F484" s="23" t="str">
        <f>IFERROR(INDEX(صادر_وارد!$A$2:$I$1999,MATCH('كارت صنف'!$A484,صادر_وارد!$AJ$2:$AJ$500,0),5),"")</f>
        <v/>
      </c>
      <c r="G484" s="20" t="str">
        <f>IFERROR(INDEX(صادر_وارد!$A$2:$I$1999,MATCH('كارت صنف'!$A484,صادر_وارد!$AJ$2:$AJ$500,0),6),"")</f>
        <v/>
      </c>
      <c r="H484" s="20" t="str">
        <f>IFERROR(INDEX(صادر_وارد!$A$2:$I$1999,MATCH('كارت صنف'!$A484,صادر_وارد!$AJ$2:$AJ$500,0),7),"")</f>
        <v/>
      </c>
      <c r="I484" s="20" t="str">
        <f>IFERROR(INDEX(صادر_وارد!$A$2:$I$1999,MATCH('كارت صنف'!$A484,صادر_وارد!$AJ$2:$AJ$500,0),8),"")</f>
        <v/>
      </c>
      <c r="J484" s="20" t="str">
        <f>IFERROR(INDEX(صادر_وارد!$A$2:$I$1999,MATCH('كارت صنف'!$A484,صادر_وارد!$AJ$2:$AJ$500,0),9),"")</f>
        <v/>
      </c>
    </row>
    <row r="485" spans="1:10" ht="19.5" thickTop="1" thickBot="1">
      <c r="A485" s="11">
        <v>479</v>
      </c>
      <c r="B485" s="20" t="str">
        <f>IFERROR(INDEX(صادر_وارد!$A$2:$I$1999,MATCH('كارت صنف'!$A485,صادر_وارد!$AJ$2:$AJ$500,0),1),"")</f>
        <v/>
      </c>
      <c r="C485" s="21" t="str">
        <f>IFERROR(INDEX(صادر_وارد!$A$2:$I$1999,MATCH('كارت صنف'!$A485,صادر_وارد!$AJ$2:$AJ$500,0),2),"")</f>
        <v/>
      </c>
      <c r="D485" s="22" t="str">
        <f>IFERROR(INDEX(صادر_وارد!$A$2:$I$1999,MATCH('كارت صنف'!$A485,صادر_وارد!$AJ$2:$AJ$500,0),3),"")</f>
        <v/>
      </c>
      <c r="E485" s="22" t="str">
        <f>IFERROR(INDEX(صادر_وارد!$A$2:$I$1999,MATCH('كارت صنف'!$A485,صادر_وارد!$AJ$2:$AJ$500,0),4),"")</f>
        <v/>
      </c>
      <c r="F485" s="23" t="str">
        <f>IFERROR(INDEX(صادر_وارد!$A$2:$I$1999,MATCH('كارت صنف'!$A485,صادر_وارد!$AJ$2:$AJ$500,0),5),"")</f>
        <v/>
      </c>
      <c r="G485" s="20" t="str">
        <f>IFERROR(INDEX(صادر_وارد!$A$2:$I$1999,MATCH('كارت صنف'!$A485,صادر_وارد!$AJ$2:$AJ$500,0),6),"")</f>
        <v/>
      </c>
      <c r="H485" s="20" t="str">
        <f>IFERROR(INDEX(صادر_وارد!$A$2:$I$1999,MATCH('كارت صنف'!$A485,صادر_وارد!$AJ$2:$AJ$500,0),7),"")</f>
        <v/>
      </c>
      <c r="I485" s="20" t="str">
        <f>IFERROR(INDEX(صادر_وارد!$A$2:$I$1999,MATCH('كارت صنف'!$A485,صادر_وارد!$AJ$2:$AJ$500,0),8),"")</f>
        <v/>
      </c>
      <c r="J485" s="20" t="str">
        <f>IFERROR(INDEX(صادر_وارد!$A$2:$I$1999,MATCH('كارت صنف'!$A485,صادر_وارد!$AJ$2:$AJ$500,0),9),"")</f>
        <v/>
      </c>
    </row>
    <row r="486" spans="1:10" ht="19.5" thickTop="1" thickBot="1">
      <c r="A486" s="11">
        <v>480</v>
      </c>
      <c r="B486" s="20" t="str">
        <f>IFERROR(INDEX(صادر_وارد!$A$2:$I$1999,MATCH('كارت صنف'!$A486,صادر_وارد!$AJ$2:$AJ$500,0),1),"")</f>
        <v/>
      </c>
      <c r="C486" s="21" t="str">
        <f>IFERROR(INDEX(صادر_وارد!$A$2:$I$1999,MATCH('كارت صنف'!$A486,صادر_وارد!$AJ$2:$AJ$500,0),2),"")</f>
        <v/>
      </c>
      <c r="D486" s="22" t="str">
        <f>IFERROR(INDEX(صادر_وارد!$A$2:$I$1999,MATCH('كارت صنف'!$A486,صادر_وارد!$AJ$2:$AJ$500,0),3),"")</f>
        <v/>
      </c>
      <c r="E486" s="22" t="str">
        <f>IFERROR(INDEX(صادر_وارد!$A$2:$I$1999,MATCH('كارت صنف'!$A486,صادر_وارد!$AJ$2:$AJ$500,0),4),"")</f>
        <v/>
      </c>
      <c r="F486" s="23" t="str">
        <f>IFERROR(INDEX(صادر_وارد!$A$2:$I$1999,MATCH('كارت صنف'!$A486,صادر_وارد!$AJ$2:$AJ$500,0),5),"")</f>
        <v/>
      </c>
      <c r="G486" s="20" t="str">
        <f>IFERROR(INDEX(صادر_وارد!$A$2:$I$1999,MATCH('كارت صنف'!$A486,صادر_وارد!$AJ$2:$AJ$500,0),6),"")</f>
        <v/>
      </c>
      <c r="H486" s="20" t="str">
        <f>IFERROR(INDEX(صادر_وارد!$A$2:$I$1999,MATCH('كارت صنف'!$A486,صادر_وارد!$AJ$2:$AJ$500,0),7),"")</f>
        <v/>
      </c>
      <c r="I486" s="20" t="str">
        <f>IFERROR(INDEX(صادر_وارد!$A$2:$I$1999,MATCH('كارت صنف'!$A486,صادر_وارد!$AJ$2:$AJ$500,0),8),"")</f>
        <v/>
      </c>
      <c r="J486" s="20" t="str">
        <f>IFERROR(INDEX(صادر_وارد!$A$2:$I$1999,MATCH('كارت صنف'!$A486,صادر_وارد!$AJ$2:$AJ$500,0),9),"")</f>
        <v/>
      </c>
    </row>
    <row r="487" spans="1:10" ht="19.5" thickTop="1" thickBot="1">
      <c r="A487" s="11">
        <v>481</v>
      </c>
      <c r="B487" s="20" t="str">
        <f>IFERROR(INDEX(صادر_وارد!$A$2:$I$1999,MATCH('كارت صنف'!$A487,صادر_وارد!$AJ$2:$AJ$500,0),1),"")</f>
        <v/>
      </c>
      <c r="C487" s="21" t="str">
        <f>IFERROR(INDEX(صادر_وارد!$A$2:$I$1999,MATCH('كارت صنف'!$A487,صادر_وارد!$AJ$2:$AJ$500,0),2),"")</f>
        <v/>
      </c>
      <c r="D487" s="22" t="str">
        <f>IFERROR(INDEX(صادر_وارد!$A$2:$I$1999,MATCH('كارت صنف'!$A487,صادر_وارد!$AJ$2:$AJ$500,0),3),"")</f>
        <v/>
      </c>
      <c r="E487" s="22" t="str">
        <f>IFERROR(INDEX(صادر_وارد!$A$2:$I$1999,MATCH('كارت صنف'!$A487,صادر_وارد!$AJ$2:$AJ$500,0),4),"")</f>
        <v/>
      </c>
      <c r="F487" s="23" t="str">
        <f>IFERROR(INDEX(صادر_وارد!$A$2:$I$1999,MATCH('كارت صنف'!$A487,صادر_وارد!$AJ$2:$AJ$500,0),5),"")</f>
        <v/>
      </c>
      <c r="G487" s="20" t="str">
        <f>IFERROR(INDEX(صادر_وارد!$A$2:$I$1999,MATCH('كارت صنف'!$A487,صادر_وارد!$AJ$2:$AJ$500,0),6),"")</f>
        <v/>
      </c>
      <c r="H487" s="20" t="str">
        <f>IFERROR(INDEX(صادر_وارد!$A$2:$I$1999,MATCH('كارت صنف'!$A487,صادر_وارد!$AJ$2:$AJ$500,0),7),"")</f>
        <v/>
      </c>
      <c r="I487" s="20" t="str">
        <f>IFERROR(INDEX(صادر_وارد!$A$2:$I$1999,MATCH('كارت صنف'!$A487,صادر_وارد!$AJ$2:$AJ$500,0),8),"")</f>
        <v/>
      </c>
      <c r="J487" s="20" t="str">
        <f>IFERROR(INDEX(صادر_وارد!$A$2:$I$1999,MATCH('كارت صنف'!$A487,صادر_وارد!$AJ$2:$AJ$500,0),9),"")</f>
        <v/>
      </c>
    </row>
    <row r="488" spans="1:10" ht="19.5" thickTop="1" thickBot="1">
      <c r="A488" s="11">
        <v>482</v>
      </c>
      <c r="B488" s="20" t="str">
        <f>IFERROR(INDEX(صادر_وارد!$A$2:$I$1999,MATCH('كارت صنف'!$A488,صادر_وارد!$AJ$2:$AJ$500,0),1),"")</f>
        <v/>
      </c>
      <c r="C488" s="21" t="str">
        <f>IFERROR(INDEX(صادر_وارد!$A$2:$I$1999,MATCH('كارت صنف'!$A488,صادر_وارد!$AJ$2:$AJ$500,0),2),"")</f>
        <v/>
      </c>
      <c r="D488" s="22" t="str">
        <f>IFERROR(INDEX(صادر_وارد!$A$2:$I$1999,MATCH('كارت صنف'!$A488,صادر_وارد!$AJ$2:$AJ$500,0),3),"")</f>
        <v/>
      </c>
      <c r="E488" s="22" t="str">
        <f>IFERROR(INDEX(صادر_وارد!$A$2:$I$1999,MATCH('كارت صنف'!$A488,صادر_وارد!$AJ$2:$AJ$500,0),4),"")</f>
        <v/>
      </c>
      <c r="F488" s="23" t="str">
        <f>IFERROR(INDEX(صادر_وارد!$A$2:$I$1999,MATCH('كارت صنف'!$A488,صادر_وارد!$AJ$2:$AJ$500,0),5),"")</f>
        <v/>
      </c>
      <c r="G488" s="20" t="str">
        <f>IFERROR(INDEX(صادر_وارد!$A$2:$I$1999,MATCH('كارت صنف'!$A488,صادر_وارد!$AJ$2:$AJ$500,0),6),"")</f>
        <v/>
      </c>
      <c r="H488" s="20" t="str">
        <f>IFERROR(INDEX(صادر_وارد!$A$2:$I$1999,MATCH('كارت صنف'!$A488,صادر_وارد!$AJ$2:$AJ$500,0),7),"")</f>
        <v/>
      </c>
      <c r="I488" s="20" t="str">
        <f>IFERROR(INDEX(صادر_وارد!$A$2:$I$1999,MATCH('كارت صنف'!$A488,صادر_وارد!$AJ$2:$AJ$500,0),8),"")</f>
        <v/>
      </c>
      <c r="J488" s="20" t="str">
        <f>IFERROR(INDEX(صادر_وارد!$A$2:$I$1999,MATCH('كارت صنف'!$A488,صادر_وارد!$AJ$2:$AJ$500,0),9),"")</f>
        <v/>
      </c>
    </row>
    <row r="489" spans="1:10" ht="19.5" thickTop="1" thickBot="1">
      <c r="A489" s="11">
        <v>483</v>
      </c>
      <c r="B489" s="20" t="str">
        <f>IFERROR(INDEX(صادر_وارد!$A$2:$I$1999,MATCH('كارت صنف'!$A489,صادر_وارد!$AJ$2:$AJ$500,0),1),"")</f>
        <v/>
      </c>
      <c r="C489" s="21" t="str">
        <f>IFERROR(INDEX(صادر_وارد!$A$2:$I$1999,MATCH('كارت صنف'!$A489,صادر_وارد!$AJ$2:$AJ$500,0),2),"")</f>
        <v/>
      </c>
      <c r="D489" s="22" t="str">
        <f>IFERROR(INDEX(صادر_وارد!$A$2:$I$1999,MATCH('كارت صنف'!$A489,صادر_وارد!$AJ$2:$AJ$500,0),3),"")</f>
        <v/>
      </c>
      <c r="E489" s="22" t="str">
        <f>IFERROR(INDEX(صادر_وارد!$A$2:$I$1999,MATCH('كارت صنف'!$A489,صادر_وارد!$AJ$2:$AJ$500,0),4),"")</f>
        <v/>
      </c>
      <c r="F489" s="23" t="str">
        <f>IFERROR(INDEX(صادر_وارد!$A$2:$I$1999,MATCH('كارت صنف'!$A489,صادر_وارد!$AJ$2:$AJ$500,0),5),"")</f>
        <v/>
      </c>
      <c r="G489" s="20" t="str">
        <f>IFERROR(INDEX(صادر_وارد!$A$2:$I$1999,MATCH('كارت صنف'!$A489,صادر_وارد!$AJ$2:$AJ$500,0),6),"")</f>
        <v/>
      </c>
      <c r="H489" s="20" t="str">
        <f>IFERROR(INDEX(صادر_وارد!$A$2:$I$1999,MATCH('كارت صنف'!$A489,صادر_وارد!$AJ$2:$AJ$500,0),7),"")</f>
        <v/>
      </c>
      <c r="I489" s="20" t="str">
        <f>IFERROR(INDEX(صادر_وارد!$A$2:$I$1999,MATCH('كارت صنف'!$A489,صادر_وارد!$AJ$2:$AJ$500,0),8),"")</f>
        <v/>
      </c>
      <c r="J489" s="20" t="str">
        <f>IFERROR(INDEX(صادر_وارد!$A$2:$I$1999,MATCH('كارت صنف'!$A489,صادر_وارد!$AJ$2:$AJ$500,0),9),"")</f>
        <v/>
      </c>
    </row>
    <row r="490" spans="1:10" ht="19.5" thickTop="1" thickBot="1">
      <c r="A490" s="11">
        <v>484</v>
      </c>
      <c r="B490" s="20" t="str">
        <f>IFERROR(INDEX(صادر_وارد!$A$2:$I$1999,MATCH('كارت صنف'!$A490,صادر_وارد!$AJ$2:$AJ$500,0),1),"")</f>
        <v/>
      </c>
      <c r="C490" s="21" t="str">
        <f>IFERROR(INDEX(صادر_وارد!$A$2:$I$1999,MATCH('كارت صنف'!$A490,صادر_وارد!$AJ$2:$AJ$500,0),2),"")</f>
        <v/>
      </c>
      <c r="D490" s="22" t="str">
        <f>IFERROR(INDEX(صادر_وارد!$A$2:$I$1999,MATCH('كارت صنف'!$A490,صادر_وارد!$AJ$2:$AJ$500,0),3),"")</f>
        <v/>
      </c>
      <c r="E490" s="22" t="str">
        <f>IFERROR(INDEX(صادر_وارد!$A$2:$I$1999,MATCH('كارت صنف'!$A490,صادر_وارد!$AJ$2:$AJ$500,0),4),"")</f>
        <v/>
      </c>
      <c r="F490" s="23" t="str">
        <f>IFERROR(INDEX(صادر_وارد!$A$2:$I$1999,MATCH('كارت صنف'!$A490,صادر_وارد!$AJ$2:$AJ$500,0),5),"")</f>
        <v/>
      </c>
      <c r="G490" s="20" t="str">
        <f>IFERROR(INDEX(صادر_وارد!$A$2:$I$1999,MATCH('كارت صنف'!$A490,صادر_وارد!$AJ$2:$AJ$500,0),6),"")</f>
        <v/>
      </c>
      <c r="H490" s="20" t="str">
        <f>IFERROR(INDEX(صادر_وارد!$A$2:$I$1999,MATCH('كارت صنف'!$A490,صادر_وارد!$AJ$2:$AJ$500,0),7),"")</f>
        <v/>
      </c>
      <c r="I490" s="20" t="str">
        <f>IFERROR(INDEX(صادر_وارد!$A$2:$I$1999,MATCH('كارت صنف'!$A490,صادر_وارد!$AJ$2:$AJ$500,0),8),"")</f>
        <v/>
      </c>
      <c r="J490" s="20" t="str">
        <f>IFERROR(INDEX(صادر_وارد!$A$2:$I$1999,MATCH('كارت صنف'!$A490,صادر_وارد!$AJ$2:$AJ$500,0),9),"")</f>
        <v/>
      </c>
    </row>
    <row r="491" spans="1:10" ht="19.5" thickTop="1" thickBot="1">
      <c r="A491" s="11">
        <v>485</v>
      </c>
      <c r="B491" s="20" t="str">
        <f>IFERROR(INDEX(صادر_وارد!$A$2:$I$1999,MATCH('كارت صنف'!$A491,صادر_وارد!$AJ$2:$AJ$500,0),1),"")</f>
        <v/>
      </c>
      <c r="C491" s="21" t="str">
        <f>IFERROR(INDEX(صادر_وارد!$A$2:$I$1999,MATCH('كارت صنف'!$A491,صادر_وارد!$AJ$2:$AJ$500,0),2),"")</f>
        <v/>
      </c>
      <c r="D491" s="22" t="str">
        <f>IFERROR(INDEX(صادر_وارد!$A$2:$I$1999,MATCH('كارت صنف'!$A491,صادر_وارد!$AJ$2:$AJ$500,0),3),"")</f>
        <v/>
      </c>
      <c r="E491" s="22" t="str">
        <f>IFERROR(INDEX(صادر_وارد!$A$2:$I$1999,MATCH('كارت صنف'!$A491,صادر_وارد!$AJ$2:$AJ$500,0),4),"")</f>
        <v/>
      </c>
      <c r="F491" s="23" t="str">
        <f>IFERROR(INDEX(صادر_وارد!$A$2:$I$1999,MATCH('كارت صنف'!$A491,صادر_وارد!$AJ$2:$AJ$500,0),5),"")</f>
        <v/>
      </c>
      <c r="G491" s="20" t="str">
        <f>IFERROR(INDEX(صادر_وارد!$A$2:$I$1999,MATCH('كارت صنف'!$A491,صادر_وارد!$AJ$2:$AJ$500,0),6),"")</f>
        <v/>
      </c>
      <c r="H491" s="20" t="str">
        <f>IFERROR(INDEX(صادر_وارد!$A$2:$I$1999,MATCH('كارت صنف'!$A491,صادر_وارد!$AJ$2:$AJ$500,0),7),"")</f>
        <v/>
      </c>
      <c r="I491" s="20" t="str">
        <f>IFERROR(INDEX(صادر_وارد!$A$2:$I$1999,MATCH('كارت صنف'!$A491,صادر_وارد!$AJ$2:$AJ$500,0),8),"")</f>
        <v/>
      </c>
      <c r="J491" s="20" t="str">
        <f>IFERROR(INDEX(صادر_وارد!$A$2:$I$1999,MATCH('كارت صنف'!$A491,صادر_وارد!$AJ$2:$AJ$500,0),9),"")</f>
        <v/>
      </c>
    </row>
    <row r="492" spans="1:10" ht="19.5" thickTop="1" thickBot="1">
      <c r="A492" s="11">
        <v>486</v>
      </c>
      <c r="B492" s="20" t="str">
        <f>IFERROR(INDEX(صادر_وارد!$A$2:$I$1999,MATCH('كارت صنف'!$A492,صادر_وارد!$AJ$2:$AJ$500,0),1),"")</f>
        <v/>
      </c>
      <c r="C492" s="21" t="str">
        <f>IFERROR(INDEX(صادر_وارد!$A$2:$I$1999,MATCH('كارت صنف'!$A492,صادر_وارد!$AJ$2:$AJ$500,0),2),"")</f>
        <v/>
      </c>
      <c r="D492" s="22" t="str">
        <f>IFERROR(INDEX(صادر_وارد!$A$2:$I$1999,MATCH('كارت صنف'!$A492,صادر_وارد!$AJ$2:$AJ$500,0),3),"")</f>
        <v/>
      </c>
      <c r="E492" s="22" t="str">
        <f>IFERROR(INDEX(صادر_وارد!$A$2:$I$1999,MATCH('كارت صنف'!$A492,صادر_وارد!$AJ$2:$AJ$500,0),4),"")</f>
        <v/>
      </c>
      <c r="F492" s="23" t="str">
        <f>IFERROR(INDEX(صادر_وارد!$A$2:$I$1999,MATCH('كارت صنف'!$A492,صادر_وارد!$AJ$2:$AJ$500,0),5),"")</f>
        <v/>
      </c>
      <c r="G492" s="20" t="str">
        <f>IFERROR(INDEX(صادر_وارد!$A$2:$I$1999,MATCH('كارت صنف'!$A492,صادر_وارد!$AJ$2:$AJ$500,0),6),"")</f>
        <v/>
      </c>
      <c r="H492" s="20" t="str">
        <f>IFERROR(INDEX(صادر_وارد!$A$2:$I$1999,MATCH('كارت صنف'!$A492,صادر_وارد!$AJ$2:$AJ$500,0),7),"")</f>
        <v/>
      </c>
      <c r="I492" s="20" t="str">
        <f>IFERROR(INDEX(صادر_وارد!$A$2:$I$1999,MATCH('كارت صنف'!$A492,صادر_وارد!$AJ$2:$AJ$500,0),8),"")</f>
        <v/>
      </c>
      <c r="J492" s="20" t="str">
        <f>IFERROR(INDEX(صادر_وارد!$A$2:$I$1999,MATCH('كارت صنف'!$A492,صادر_وارد!$AJ$2:$AJ$500,0),9),"")</f>
        <v/>
      </c>
    </row>
    <row r="493" spans="1:10" ht="19.5" thickTop="1" thickBot="1">
      <c r="A493" s="11">
        <v>487</v>
      </c>
      <c r="B493" s="20" t="str">
        <f>IFERROR(INDEX(صادر_وارد!$A$2:$I$1999,MATCH('كارت صنف'!$A493,صادر_وارد!$AJ$2:$AJ$500,0),1),"")</f>
        <v/>
      </c>
      <c r="C493" s="21" t="str">
        <f>IFERROR(INDEX(صادر_وارد!$A$2:$I$1999,MATCH('كارت صنف'!$A493,صادر_وارد!$AJ$2:$AJ$500,0),2),"")</f>
        <v/>
      </c>
      <c r="D493" s="22" t="str">
        <f>IFERROR(INDEX(صادر_وارد!$A$2:$I$1999,MATCH('كارت صنف'!$A493,صادر_وارد!$AJ$2:$AJ$500,0),3),"")</f>
        <v/>
      </c>
      <c r="E493" s="22" t="str">
        <f>IFERROR(INDEX(صادر_وارد!$A$2:$I$1999,MATCH('كارت صنف'!$A493,صادر_وارد!$AJ$2:$AJ$500,0),4),"")</f>
        <v/>
      </c>
      <c r="F493" s="23" t="str">
        <f>IFERROR(INDEX(صادر_وارد!$A$2:$I$1999,MATCH('كارت صنف'!$A493,صادر_وارد!$AJ$2:$AJ$500,0),5),"")</f>
        <v/>
      </c>
      <c r="G493" s="20" t="str">
        <f>IFERROR(INDEX(صادر_وارد!$A$2:$I$1999,MATCH('كارت صنف'!$A493,صادر_وارد!$AJ$2:$AJ$500,0),6),"")</f>
        <v/>
      </c>
      <c r="H493" s="20" t="str">
        <f>IFERROR(INDEX(صادر_وارد!$A$2:$I$1999,MATCH('كارت صنف'!$A493,صادر_وارد!$AJ$2:$AJ$500,0),7),"")</f>
        <v/>
      </c>
      <c r="I493" s="20" t="str">
        <f>IFERROR(INDEX(صادر_وارد!$A$2:$I$1999,MATCH('كارت صنف'!$A493,صادر_وارد!$AJ$2:$AJ$500,0),8),"")</f>
        <v/>
      </c>
      <c r="J493" s="20" t="str">
        <f>IFERROR(INDEX(صادر_وارد!$A$2:$I$1999,MATCH('كارت صنف'!$A493,صادر_وارد!$AJ$2:$AJ$500,0),9),"")</f>
        <v/>
      </c>
    </row>
    <row r="494" spans="1:10" ht="19.5" thickTop="1" thickBot="1">
      <c r="A494" s="11">
        <v>488</v>
      </c>
      <c r="B494" s="20" t="str">
        <f>IFERROR(INDEX(صادر_وارد!$A$2:$I$1999,MATCH('كارت صنف'!$A494,صادر_وارد!$AJ$2:$AJ$500,0),1),"")</f>
        <v/>
      </c>
      <c r="C494" s="21" t="str">
        <f>IFERROR(INDEX(صادر_وارد!$A$2:$I$1999,MATCH('كارت صنف'!$A494,صادر_وارد!$AJ$2:$AJ$500,0),2),"")</f>
        <v/>
      </c>
      <c r="D494" s="22" t="str">
        <f>IFERROR(INDEX(صادر_وارد!$A$2:$I$1999,MATCH('كارت صنف'!$A494,صادر_وارد!$AJ$2:$AJ$500,0),3),"")</f>
        <v/>
      </c>
      <c r="E494" s="22" t="str">
        <f>IFERROR(INDEX(صادر_وارد!$A$2:$I$1999,MATCH('كارت صنف'!$A494,صادر_وارد!$AJ$2:$AJ$500,0),4),"")</f>
        <v/>
      </c>
      <c r="F494" s="23" t="str">
        <f>IFERROR(INDEX(صادر_وارد!$A$2:$I$1999,MATCH('كارت صنف'!$A494,صادر_وارد!$AJ$2:$AJ$500,0),5),"")</f>
        <v/>
      </c>
      <c r="G494" s="20" t="str">
        <f>IFERROR(INDEX(صادر_وارد!$A$2:$I$1999,MATCH('كارت صنف'!$A494,صادر_وارد!$AJ$2:$AJ$500,0),6),"")</f>
        <v/>
      </c>
      <c r="H494" s="20" t="str">
        <f>IFERROR(INDEX(صادر_وارد!$A$2:$I$1999,MATCH('كارت صنف'!$A494,صادر_وارد!$AJ$2:$AJ$500,0),7),"")</f>
        <v/>
      </c>
      <c r="I494" s="20" t="str">
        <f>IFERROR(INDEX(صادر_وارد!$A$2:$I$1999,MATCH('كارت صنف'!$A494,صادر_وارد!$AJ$2:$AJ$500,0),8),"")</f>
        <v/>
      </c>
      <c r="J494" s="20" t="str">
        <f>IFERROR(INDEX(صادر_وارد!$A$2:$I$1999,MATCH('كارت صنف'!$A494,صادر_وارد!$AJ$2:$AJ$500,0),9),"")</f>
        <v/>
      </c>
    </row>
    <row r="495" spans="1:10" ht="19.5" thickTop="1" thickBot="1">
      <c r="A495" s="11">
        <v>489</v>
      </c>
      <c r="B495" s="20" t="str">
        <f>IFERROR(INDEX(صادر_وارد!$A$2:$I$1999,MATCH('كارت صنف'!$A495,صادر_وارد!$AJ$2:$AJ$500,0),1),"")</f>
        <v/>
      </c>
      <c r="C495" s="21" t="str">
        <f>IFERROR(INDEX(صادر_وارد!$A$2:$I$1999,MATCH('كارت صنف'!$A495,صادر_وارد!$AJ$2:$AJ$500,0),2),"")</f>
        <v/>
      </c>
      <c r="D495" s="22" t="str">
        <f>IFERROR(INDEX(صادر_وارد!$A$2:$I$1999,MATCH('كارت صنف'!$A495,صادر_وارد!$AJ$2:$AJ$500,0),3),"")</f>
        <v/>
      </c>
      <c r="E495" s="22" t="str">
        <f>IFERROR(INDEX(صادر_وارد!$A$2:$I$1999,MATCH('كارت صنف'!$A495,صادر_وارد!$AJ$2:$AJ$500,0),4),"")</f>
        <v/>
      </c>
      <c r="F495" s="23" t="str">
        <f>IFERROR(INDEX(صادر_وارد!$A$2:$I$1999,MATCH('كارت صنف'!$A495,صادر_وارد!$AJ$2:$AJ$500,0),5),"")</f>
        <v/>
      </c>
      <c r="G495" s="20" t="str">
        <f>IFERROR(INDEX(صادر_وارد!$A$2:$I$1999,MATCH('كارت صنف'!$A495,صادر_وارد!$AJ$2:$AJ$500,0),6),"")</f>
        <v/>
      </c>
      <c r="H495" s="20" t="str">
        <f>IFERROR(INDEX(صادر_وارد!$A$2:$I$1999,MATCH('كارت صنف'!$A495,صادر_وارد!$AJ$2:$AJ$500,0),7),"")</f>
        <v/>
      </c>
      <c r="I495" s="20" t="str">
        <f>IFERROR(INDEX(صادر_وارد!$A$2:$I$1999,MATCH('كارت صنف'!$A495,صادر_وارد!$AJ$2:$AJ$500,0),8),"")</f>
        <v/>
      </c>
      <c r="J495" s="20" t="str">
        <f>IFERROR(INDEX(صادر_وارد!$A$2:$I$1999,MATCH('كارت صنف'!$A495,صادر_وارد!$AJ$2:$AJ$500,0),9),"")</f>
        <v/>
      </c>
    </row>
    <row r="496" spans="1:10" ht="19.5" thickTop="1" thickBot="1">
      <c r="A496" s="11">
        <v>490</v>
      </c>
      <c r="B496" s="20" t="str">
        <f>IFERROR(INDEX(صادر_وارد!$A$2:$I$1999,MATCH('كارت صنف'!$A496,صادر_وارد!$AJ$2:$AJ$500,0),1),"")</f>
        <v/>
      </c>
      <c r="C496" s="21" t="str">
        <f>IFERROR(INDEX(صادر_وارد!$A$2:$I$1999,MATCH('كارت صنف'!$A496,صادر_وارد!$AJ$2:$AJ$500,0),2),"")</f>
        <v/>
      </c>
      <c r="D496" s="22" t="str">
        <f>IFERROR(INDEX(صادر_وارد!$A$2:$I$1999,MATCH('كارت صنف'!$A496,صادر_وارد!$AJ$2:$AJ$500,0),3),"")</f>
        <v/>
      </c>
      <c r="E496" s="22" t="str">
        <f>IFERROR(INDEX(صادر_وارد!$A$2:$I$1999,MATCH('كارت صنف'!$A496,صادر_وارد!$AJ$2:$AJ$500,0),4),"")</f>
        <v/>
      </c>
      <c r="F496" s="23" t="str">
        <f>IFERROR(INDEX(صادر_وارد!$A$2:$I$1999,MATCH('كارت صنف'!$A496,صادر_وارد!$AJ$2:$AJ$500,0),5),"")</f>
        <v/>
      </c>
      <c r="G496" s="20" t="str">
        <f>IFERROR(INDEX(صادر_وارد!$A$2:$I$1999,MATCH('كارت صنف'!$A496,صادر_وارد!$AJ$2:$AJ$500,0),6),"")</f>
        <v/>
      </c>
      <c r="H496" s="20" t="str">
        <f>IFERROR(INDEX(صادر_وارد!$A$2:$I$1999,MATCH('كارت صنف'!$A496,صادر_وارد!$AJ$2:$AJ$500,0),7),"")</f>
        <v/>
      </c>
      <c r="I496" s="20" t="str">
        <f>IFERROR(INDEX(صادر_وارد!$A$2:$I$1999,MATCH('كارت صنف'!$A496,صادر_وارد!$AJ$2:$AJ$500,0),8),"")</f>
        <v/>
      </c>
      <c r="J496" s="20" t="str">
        <f>IFERROR(INDEX(صادر_وارد!$A$2:$I$1999,MATCH('كارت صنف'!$A496,صادر_وارد!$AJ$2:$AJ$500,0),9),"")</f>
        <v/>
      </c>
    </row>
    <row r="497" spans="1:10" ht="19.5" thickTop="1" thickBot="1">
      <c r="A497" s="11">
        <v>491</v>
      </c>
      <c r="B497" s="20" t="str">
        <f>IFERROR(INDEX(صادر_وارد!$A$2:$I$1999,MATCH('كارت صنف'!$A497,صادر_وارد!$AJ$2:$AJ$500,0),1),"")</f>
        <v/>
      </c>
      <c r="C497" s="21" t="str">
        <f>IFERROR(INDEX(صادر_وارد!$A$2:$I$1999,MATCH('كارت صنف'!$A497,صادر_وارد!$AJ$2:$AJ$500,0),2),"")</f>
        <v/>
      </c>
      <c r="D497" s="22" t="str">
        <f>IFERROR(INDEX(صادر_وارد!$A$2:$I$1999,MATCH('كارت صنف'!$A497,صادر_وارد!$AJ$2:$AJ$500,0),3),"")</f>
        <v/>
      </c>
      <c r="E497" s="22" t="str">
        <f>IFERROR(INDEX(صادر_وارد!$A$2:$I$1999,MATCH('كارت صنف'!$A497,صادر_وارد!$AJ$2:$AJ$500,0),4),"")</f>
        <v/>
      </c>
      <c r="F497" s="23" t="str">
        <f>IFERROR(INDEX(صادر_وارد!$A$2:$I$1999,MATCH('كارت صنف'!$A497,صادر_وارد!$AJ$2:$AJ$500,0),5),"")</f>
        <v/>
      </c>
      <c r="G497" s="20" t="str">
        <f>IFERROR(INDEX(صادر_وارد!$A$2:$I$1999,MATCH('كارت صنف'!$A497,صادر_وارد!$AJ$2:$AJ$500,0),6),"")</f>
        <v/>
      </c>
      <c r="H497" s="20" t="str">
        <f>IFERROR(INDEX(صادر_وارد!$A$2:$I$1999,MATCH('كارت صنف'!$A497,صادر_وارد!$AJ$2:$AJ$500,0),7),"")</f>
        <v/>
      </c>
      <c r="I497" s="20" t="str">
        <f>IFERROR(INDEX(صادر_وارد!$A$2:$I$1999,MATCH('كارت صنف'!$A497,صادر_وارد!$AJ$2:$AJ$500,0),8),"")</f>
        <v/>
      </c>
      <c r="J497" s="20" t="str">
        <f>IFERROR(INDEX(صادر_وارد!$A$2:$I$1999,MATCH('كارت صنف'!$A497,صادر_وارد!$AJ$2:$AJ$500,0),9),"")</f>
        <v/>
      </c>
    </row>
    <row r="498" spans="1:10" ht="19.5" thickTop="1" thickBot="1">
      <c r="A498" s="11">
        <v>492</v>
      </c>
      <c r="B498" s="20" t="str">
        <f>IFERROR(INDEX(صادر_وارد!$A$2:$I$1999,MATCH('كارت صنف'!$A498,صادر_وارد!$AJ$2:$AJ$500,0),1),"")</f>
        <v/>
      </c>
      <c r="C498" s="21" t="str">
        <f>IFERROR(INDEX(صادر_وارد!$A$2:$I$1999,MATCH('كارت صنف'!$A498,صادر_وارد!$AJ$2:$AJ$500,0),2),"")</f>
        <v/>
      </c>
      <c r="D498" s="22" t="str">
        <f>IFERROR(INDEX(صادر_وارد!$A$2:$I$1999,MATCH('كارت صنف'!$A498,صادر_وارد!$AJ$2:$AJ$500,0),3),"")</f>
        <v/>
      </c>
      <c r="E498" s="22" t="str">
        <f>IFERROR(INDEX(صادر_وارد!$A$2:$I$1999,MATCH('كارت صنف'!$A498,صادر_وارد!$AJ$2:$AJ$500,0),4),"")</f>
        <v/>
      </c>
      <c r="F498" s="23" t="str">
        <f>IFERROR(INDEX(صادر_وارد!$A$2:$I$1999,MATCH('كارت صنف'!$A498,صادر_وارد!$AJ$2:$AJ$500,0),5),"")</f>
        <v/>
      </c>
      <c r="G498" s="20" t="str">
        <f>IFERROR(INDEX(صادر_وارد!$A$2:$I$1999,MATCH('كارت صنف'!$A498,صادر_وارد!$AJ$2:$AJ$500,0),6),"")</f>
        <v/>
      </c>
      <c r="H498" s="20" t="str">
        <f>IFERROR(INDEX(صادر_وارد!$A$2:$I$1999,MATCH('كارت صنف'!$A498,صادر_وارد!$AJ$2:$AJ$500,0),7),"")</f>
        <v/>
      </c>
      <c r="I498" s="20" t="str">
        <f>IFERROR(INDEX(صادر_وارد!$A$2:$I$1999,MATCH('كارت صنف'!$A498,صادر_وارد!$AJ$2:$AJ$500,0),8),"")</f>
        <v/>
      </c>
      <c r="J498" s="20" t="str">
        <f>IFERROR(INDEX(صادر_وارد!$A$2:$I$1999,MATCH('كارت صنف'!$A498,صادر_وارد!$AJ$2:$AJ$500,0),9),"")</f>
        <v/>
      </c>
    </row>
    <row r="499" spans="1:10" ht="19.5" thickTop="1" thickBot="1">
      <c r="A499" s="11">
        <v>493</v>
      </c>
      <c r="B499" s="20" t="str">
        <f>IFERROR(INDEX(صادر_وارد!$A$2:$I$1999,MATCH('كارت صنف'!$A499,صادر_وارد!$AJ$2:$AJ$500,0),1),"")</f>
        <v/>
      </c>
      <c r="C499" s="21" t="str">
        <f>IFERROR(INDEX(صادر_وارد!$A$2:$I$1999,MATCH('كارت صنف'!$A499,صادر_وارد!$AJ$2:$AJ$500,0),2),"")</f>
        <v/>
      </c>
      <c r="D499" s="22" t="str">
        <f>IFERROR(INDEX(صادر_وارد!$A$2:$I$1999,MATCH('كارت صنف'!$A499,صادر_وارد!$AJ$2:$AJ$500,0),3),"")</f>
        <v/>
      </c>
      <c r="E499" s="22" t="str">
        <f>IFERROR(INDEX(صادر_وارد!$A$2:$I$1999,MATCH('كارت صنف'!$A499,صادر_وارد!$AJ$2:$AJ$500,0),4),"")</f>
        <v/>
      </c>
      <c r="F499" s="23" t="str">
        <f>IFERROR(INDEX(صادر_وارد!$A$2:$I$1999,MATCH('كارت صنف'!$A499,صادر_وارد!$AJ$2:$AJ$500,0),5),"")</f>
        <v/>
      </c>
      <c r="G499" s="20" t="str">
        <f>IFERROR(INDEX(صادر_وارد!$A$2:$I$1999,MATCH('كارت صنف'!$A499,صادر_وارد!$AJ$2:$AJ$500,0),6),"")</f>
        <v/>
      </c>
      <c r="H499" s="20" t="str">
        <f>IFERROR(INDEX(صادر_وارد!$A$2:$I$1999,MATCH('كارت صنف'!$A499,صادر_وارد!$AJ$2:$AJ$500,0),7),"")</f>
        <v/>
      </c>
      <c r="I499" s="20" t="str">
        <f>IFERROR(INDEX(صادر_وارد!$A$2:$I$1999,MATCH('كارت صنف'!$A499,صادر_وارد!$AJ$2:$AJ$500,0),8),"")</f>
        <v/>
      </c>
      <c r="J499" s="20" t="str">
        <f>IFERROR(INDEX(صادر_وارد!$A$2:$I$1999,MATCH('كارت صنف'!$A499,صادر_وارد!$AJ$2:$AJ$500,0),9),"")</f>
        <v/>
      </c>
    </row>
    <row r="500" spans="1:10" ht="19.5" thickTop="1" thickBot="1">
      <c r="A500" s="11">
        <v>494</v>
      </c>
      <c r="B500" s="20" t="str">
        <f>IFERROR(INDEX(صادر_وارد!$A$2:$I$1999,MATCH('كارت صنف'!$A500,صادر_وارد!$AJ$2:$AJ$500,0),1),"")</f>
        <v/>
      </c>
      <c r="C500" s="21" t="str">
        <f>IFERROR(INDEX(صادر_وارد!$A$2:$I$1999,MATCH('كارت صنف'!$A500,صادر_وارد!$AJ$2:$AJ$500,0),2),"")</f>
        <v/>
      </c>
      <c r="D500" s="22" t="str">
        <f>IFERROR(INDEX(صادر_وارد!$A$2:$I$1999,MATCH('كارت صنف'!$A500,صادر_وارد!$AJ$2:$AJ$500,0),3),"")</f>
        <v/>
      </c>
      <c r="E500" s="22" t="str">
        <f>IFERROR(INDEX(صادر_وارد!$A$2:$I$1999,MATCH('كارت صنف'!$A500,صادر_وارد!$AJ$2:$AJ$500,0),4),"")</f>
        <v/>
      </c>
      <c r="F500" s="23" t="str">
        <f>IFERROR(INDEX(صادر_وارد!$A$2:$I$1999,MATCH('كارت صنف'!$A500,صادر_وارد!$AJ$2:$AJ$500,0),5),"")</f>
        <v/>
      </c>
      <c r="G500" s="20" t="str">
        <f>IFERROR(INDEX(صادر_وارد!$A$2:$I$1999,MATCH('كارت صنف'!$A500,صادر_وارد!$AJ$2:$AJ$500,0),6),"")</f>
        <v/>
      </c>
      <c r="H500" s="20" t="str">
        <f>IFERROR(INDEX(صادر_وارد!$A$2:$I$1999,MATCH('كارت صنف'!$A500,صادر_وارد!$AJ$2:$AJ$500,0),7),"")</f>
        <v/>
      </c>
      <c r="I500" s="20" t="str">
        <f>IFERROR(INDEX(صادر_وارد!$A$2:$I$1999,MATCH('كارت صنف'!$A500,صادر_وارد!$AJ$2:$AJ$500,0),8),"")</f>
        <v/>
      </c>
      <c r="J500" s="20" t="str">
        <f>IFERROR(INDEX(صادر_وارد!$A$2:$I$1999,MATCH('كارت صنف'!$A500,صادر_وارد!$AJ$2:$AJ$500,0),9),"")</f>
        <v/>
      </c>
    </row>
    <row r="501" spans="1:10" ht="19.5" thickTop="1" thickBot="1">
      <c r="A501" s="11">
        <v>495</v>
      </c>
      <c r="B501" s="20" t="str">
        <f>IFERROR(INDEX(صادر_وارد!$A$2:$I$1999,MATCH('كارت صنف'!$A501,صادر_وارد!$AJ$2:$AJ$500,0),1),"")</f>
        <v/>
      </c>
      <c r="C501" s="21" t="str">
        <f>IFERROR(INDEX(صادر_وارد!$A$2:$I$1999,MATCH('كارت صنف'!$A501,صادر_وارد!$AJ$2:$AJ$500,0),2),"")</f>
        <v/>
      </c>
      <c r="D501" s="22" t="str">
        <f>IFERROR(INDEX(صادر_وارد!$A$2:$I$1999,MATCH('كارت صنف'!$A501,صادر_وارد!$AJ$2:$AJ$500,0),3),"")</f>
        <v/>
      </c>
      <c r="E501" s="22" t="str">
        <f>IFERROR(INDEX(صادر_وارد!$A$2:$I$1999,MATCH('كارت صنف'!$A501,صادر_وارد!$AJ$2:$AJ$500,0),4),"")</f>
        <v/>
      </c>
      <c r="F501" s="23" t="str">
        <f>IFERROR(INDEX(صادر_وارد!$A$2:$I$1999,MATCH('كارت صنف'!$A501,صادر_وارد!$AJ$2:$AJ$500,0),5),"")</f>
        <v/>
      </c>
      <c r="G501" s="20" t="str">
        <f>IFERROR(INDEX(صادر_وارد!$A$2:$I$1999,MATCH('كارت صنف'!$A501,صادر_وارد!$AJ$2:$AJ$500,0),6),"")</f>
        <v/>
      </c>
      <c r="H501" s="20" t="str">
        <f>IFERROR(INDEX(صادر_وارد!$A$2:$I$1999,MATCH('كارت صنف'!$A501,صادر_وارد!$AJ$2:$AJ$500,0),7),"")</f>
        <v/>
      </c>
      <c r="I501" s="20" t="str">
        <f>IFERROR(INDEX(صادر_وارد!$A$2:$I$1999,MATCH('كارت صنف'!$A501,صادر_وارد!$AJ$2:$AJ$500,0),8),"")</f>
        <v/>
      </c>
      <c r="J501" s="20" t="str">
        <f>IFERROR(INDEX(صادر_وارد!$A$2:$I$1999,MATCH('كارت صنف'!$A501,صادر_وارد!$AJ$2:$AJ$500,0),9),"")</f>
        <v/>
      </c>
    </row>
    <row r="502" spans="1:10" ht="19.5" thickTop="1" thickBot="1">
      <c r="A502" s="11">
        <v>496</v>
      </c>
      <c r="B502" s="20" t="str">
        <f>IFERROR(INDEX(صادر_وارد!$A$2:$I$1999,MATCH('كارت صنف'!$A502,صادر_وارد!$AJ$2:$AJ$500,0),1),"")</f>
        <v/>
      </c>
      <c r="C502" s="21" t="str">
        <f>IFERROR(INDEX(صادر_وارد!$A$2:$I$1999,MATCH('كارت صنف'!$A502,صادر_وارد!$AJ$2:$AJ$500,0),2),"")</f>
        <v/>
      </c>
      <c r="D502" s="22" t="str">
        <f>IFERROR(INDEX(صادر_وارد!$A$2:$I$1999,MATCH('كارت صنف'!$A502,صادر_وارد!$AJ$2:$AJ$500,0),3),"")</f>
        <v/>
      </c>
      <c r="E502" s="22" t="str">
        <f>IFERROR(INDEX(صادر_وارد!$A$2:$I$1999,MATCH('كارت صنف'!$A502,صادر_وارد!$AJ$2:$AJ$500,0),4),"")</f>
        <v/>
      </c>
      <c r="F502" s="23" t="str">
        <f>IFERROR(INDEX(صادر_وارد!$A$2:$I$1999,MATCH('كارت صنف'!$A502,صادر_وارد!$AJ$2:$AJ$500,0),5),"")</f>
        <v/>
      </c>
      <c r="G502" s="20" t="str">
        <f>IFERROR(INDEX(صادر_وارد!$A$2:$I$1999,MATCH('كارت صنف'!$A502,صادر_وارد!$AJ$2:$AJ$500,0),6),"")</f>
        <v/>
      </c>
      <c r="H502" s="20" t="str">
        <f>IFERROR(INDEX(صادر_وارد!$A$2:$I$1999,MATCH('كارت صنف'!$A502,صادر_وارد!$AJ$2:$AJ$500,0),7),"")</f>
        <v/>
      </c>
      <c r="I502" s="20" t="str">
        <f>IFERROR(INDEX(صادر_وارد!$A$2:$I$1999,MATCH('كارت صنف'!$A502,صادر_وارد!$AJ$2:$AJ$500,0),8),"")</f>
        <v/>
      </c>
      <c r="J502" s="20" t="str">
        <f>IFERROR(INDEX(صادر_وارد!$A$2:$I$1999,MATCH('كارت صنف'!$A502,صادر_وارد!$AJ$2:$AJ$500,0),9),"")</f>
        <v/>
      </c>
    </row>
    <row r="503" spans="1:10" ht="19.5" thickTop="1" thickBot="1">
      <c r="A503" s="11">
        <v>497</v>
      </c>
      <c r="B503" s="20" t="str">
        <f>IFERROR(INDEX(صادر_وارد!$A$2:$I$1999,MATCH('كارت صنف'!$A503,صادر_وارد!$AJ$2:$AJ$500,0),1),"")</f>
        <v/>
      </c>
      <c r="C503" s="21" t="str">
        <f>IFERROR(INDEX(صادر_وارد!$A$2:$I$1999,MATCH('كارت صنف'!$A503,صادر_وارد!$AJ$2:$AJ$500,0),2),"")</f>
        <v/>
      </c>
      <c r="D503" s="22" t="str">
        <f>IFERROR(INDEX(صادر_وارد!$A$2:$I$1999,MATCH('كارت صنف'!$A503,صادر_وارد!$AJ$2:$AJ$500,0),3),"")</f>
        <v/>
      </c>
      <c r="E503" s="22" t="str">
        <f>IFERROR(INDEX(صادر_وارد!$A$2:$I$1999,MATCH('كارت صنف'!$A503,صادر_وارد!$AJ$2:$AJ$500,0),4),"")</f>
        <v/>
      </c>
      <c r="F503" s="23" t="str">
        <f>IFERROR(INDEX(صادر_وارد!$A$2:$I$1999,MATCH('كارت صنف'!$A503,صادر_وارد!$AJ$2:$AJ$500,0),5),"")</f>
        <v/>
      </c>
      <c r="G503" s="20" t="str">
        <f>IFERROR(INDEX(صادر_وارد!$A$2:$I$1999,MATCH('كارت صنف'!$A503,صادر_وارد!$AJ$2:$AJ$500,0),6),"")</f>
        <v/>
      </c>
      <c r="H503" s="20" t="str">
        <f>IFERROR(INDEX(صادر_وارد!$A$2:$I$1999,MATCH('كارت صنف'!$A503,صادر_وارد!$AJ$2:$AJ$500,0),7),"")</f>
        <v/>
      </c>
      <c r="I503" s="20" t="str">
        <f>IFERROR(INDEX(صادر_وارد!$A$2:$I$1999,MATCH('كارت صنف'!$A503,صادر_وارد!$AJ$2:$AJ$500,0),8),"")</f>
        <v/>
      </c>
      <c r="J503" s="20" t="str">
        <f>IFERROR(INDEX(صادر_وارد!$A$2:$I$1999,MATCH('كارت صنف'!$A503,صادر_وارد!$AJ$2:$AJ$500,0),9),"")</f>
        <v/>
      </c>
    </row>
    <row r="504" spans="1:10" ht="19.5" thickTop="1" thickBot="1">
      <c r="A504" s="11">
        <v>498</v>
      </c>
      <c r="B504" s="20" t="str">
        <f>IFERROR(INDEX(صادر_وارد!$A$2:$I$1999,MATCH('كارت صنف'!$A504,صادر_وارد!$AJ$2:$AJ$500,0),1),"")</f>
        <v/>
      </c>
      <c r="C504" s="21" t="str">
        <f>IFERROR(INDEX(صادر_وارد!$A$2:$I$1999,MATCH('كارت صنف'!$A504,صادر_وارد!$AJ$2:$AJ$500,0),2),"")</f>
        <v/>
      </c>
      <c r="D504" s="22" t="str">
        <f>IFERROR(INDEX(صادر_وارد!$A$2:$I$1999,MATCH('كارت صنف'!$A504,صادر_وارد!$AJ$2:$AJ$500,0),3),"")</f>
        <v/>
      </c>
      <c r="E504" s="22" t="str">
        <f>IFERROR(INDEX(صادر_وارد!$A$2:$I$1999,MATCH('كارت صنف'!$A504,صادر_وارد!$AJ$2:$AJ$500,0),4),"")</f>
        <v/>
      </c>
      <c r="F504" s="23" t="str">
        <f>IFERROR(INDEX(صادر_وارد!$A$2:$I$1999,MATCH('كارت صنف'!$A504,صادر_وارد!$AJ$2:$AJ$500,0),5),"")</f>
        <v/>
      </c>
      <c r="G504" s="20" t="str">
        <f>IFERROR(INDEX(صادر_وارد!$A$2:$I$1999,MATCH('كارت صنف'!$A504,صادر_وارد!$AJ$2:$AJ$500,0),6),"")</f>
        <v/>
      </c>
      <c r="H504" s="20" t="str">
        <f>IFERROR(INDEX(صادر_وارد!$A$2:$I$1999,MATCH('كارت صنف'!$A504,صادر_وارد!$AJ$2:$AJ$500,0),7),"")</f>
        <v/>
      </c>
      <c r="I504" s="20" t="str">
        <f>IFERROR(INDEX(صادر_وارد!$A$2:$I$1999,MATCH('كارت صنف'!$A504,صادر_وارد!$AJ$2:$AJ$500,0),8),"")</f>
        <v/>
      </c>
      <c r="J504" s="20" t="str">
        <f>IFERROR(INDEX(صادر_وارد!$A$2:$I$1999,MATCH('كارت صنف'!$A504,صادر_وارد!$AJ$2:$AJ$500,0),9),"")</f>
        <v/>
      </c>
    </row>
    <row r="505" spans="1:10" ht="19.5" thickTop="1" thickBot="1">
      <c r="A505" s="11">
        <v>499</v>
      </c>
      <c r="B505" s="20" t="str">
        <f>IFERROR(INDEX(صادر_وارد!$A$2:$I$1999,MATCH('كارت صنف'!$A505,صادر_وارد!$AJ$2:$AJ$500,0),1),"")</f>
        <v/>
      </c>
      <c r="C505" s="21" t="str">
        <f>IFERROR(INDEX(صادر_وارد!$A$2:$I$1999,MATCH('كارت صنف'!$A505,صادر_وارد!$AJ$2:$AJ$500,0),2),"")</f>
        <v/>
      </c>
      <c r="D505" s="22" t="str">
        <f>IFERROR(INDEX(صادر_وارد!$A$2:$I$1999,MATCH('كارت صنف'!$A505,صادر_وارد!$AJ$2:$AJ$500,0),3),"")</f>
        <v/>
      </c>
      <c r="E505" s="22" t="str">
        <f>IFERROR(INDEX(صادر_وارد!$A$2:$I$1999,MATCH('كارت صنف'!$A505,صادر_وارد!$AJ$2:$AJ$500,0),4),"")</f>
        <v/>
      </c>
      <c r="F505" s="23" t="str">
        <f>IFERROR(INDEX(صادر_وارد!$A$2:$I$1999,MATCH('كارت صنف'!$A505,صادر_وارد!$AJ$2:$AJ$500,0),5),"")</f>
        <v/>
      </c>
      <c r="G505" s="20" t="str">
        <f>IFERROR(INDEX(صادر_وارد!$A$2:$I$1999,MATCH('كارت صنف'!$A505,صادر_وارد!$AJ$2:$AJ$500,0),6),"")</f>
        <v/>
      </c>
      <c r="H505" s="20" t="str">
        <f>IFERROR(INDEX(صادر_وارد!$A$2:$I$1999,MATCH('كارت صنف'!$A505,صادر_وارد!$AJ$2:$AJ$500,0),7),"")</f>
        <v/>
      </c>
      <c r="I505" s="20" t="str">
        <f>IFERROR(INDEX(صادر_وارد!$A$2:$I$1999,MATCH('كارت صنف'!$A505,صادر_وارد!$AJ$2:$AJ$500,0),8),"")</f>
        <v/>
      </c>
      <c r="J505" s="20" t="str">
        <f>IFERROR(INDEX(صادر_وارد!$A$2:$I$1999,MATCH('كارت صنف'!$A505,صادر_وارد!$AJ$2:$AJ$500,0),9),"")</f>
        <v/>
      </c>
    </row>
    <row r="506" spans="1:10" ht="19.5" thickTop="1" thickBot="1">
      <c r="A506" s="11">
        <v>500</v>
      </c>
      <c r="B506" s="20" t="str">
        <f>IFERROR(INDEX(صادر_وارد!$A$2:$I$1999,MATCH('كارت صنف'!$A506,صادر_وارد!$AJ$2:$AJ$500,0),1),"")</f>
        <v/>
      </c>
      <c r="C506" s="21" t="str">
        <f>IFERROR(INDEX(صادر_وارد!$A$2:$I$1999,MATCH('كارت صنف'!$A506,صادر_وارد!$AJ$2:$AJ$500,0),2),"")</f>
        <v/>
      </c>
      <c r="D506" s="22" t="str">
        <f>IFERROR(INDEX(صادر_وارد!$A$2:$I$1999,MATCH('كارت صنف'!$A506,صادر_وارد!$AJ$2:$AJ$500,0),3),"")</f>
        <v/>
      </c>
      <c r="E506" s="22" t="str">
        <f>IFERROR(INDEX(صادر_وارد!$A$2:$I$1999,MATCH('كارت صنف'!$A506,صادر_وارد!$AJ$2:$AJ$500,0),4),"")</f>
        <v/>
      </c>
      <c r="F506" s="23" t="str">
        <f>IFERROR(INDEX(صادر_وارد!$A$2:$I$1999,MATCH('كارت صنف'!$A506,صادر_وارد!$AJ$2:$AJ$500,0),5),"")</f>
        <v/>
      </c>
      <c r="G506" s="20" t="str">
        <f>IFERROR(INDEX(صادر_وارد!$A$2:$I$1999,MATCH('كارت صنف'!$A506,صادر_وارد!$AJ$2:$AJ$500,0),6),"")</f>
        <v/>
      </c>
      <c r="H506" s="20" t="str">
        <f>IFERROR(INDEX(صادر_وارد!$A$2:$I$1999,MATCH('كارت صنف'!$A506,صادر_وارد!$AJ$2:$AJ$500,0),7),"")</f>
        <v/>
      </c>
      <c r="I506" s="20" t="str">
        <f>IFERROR(INDEX(صادر_وارد!$A$2:$I$1999,MATCH('كارت صنف'!$A506,صادر_وارد!$AJ$2:$AJ$500,0),8),"")</f>
        <v/>
      </c>
      <c r="J506" s="20" t="str">
        <f>IFERROR(INDEX(صادر_وارد!$A$2:$I$1999,MATCH('كارت صنف'!$A506,صادر_وارد!$AJ$2:$AJ$500,0),9),"")</f>
        <v/>
      </c>
    </row>
    <row r="507" spans="1:10" ht="19.5" thickTop="1" thickBot="1">
      <c r="A507" s="11">
        <v>501</v>
      </c>
      <c r="B507" s="20" t="str">
        <f>IFERROR(INDEX(صادر_وارد!$A$2:$I$1999,MATCH('كارت صنف'!$A507,صادر_وارد!$AJ$2:$AJ$500,0),1),"")</f>
        <v/>
      </c>
      <c r="C507" s="21" t="str">
        <f>IFERROR(INDEX(صادر_وارد!$A$2:$I$1999,MATCH('كارت صنف'!$A507,صادر_وارد!$AJ$2:$AJ$500,0),2),"")</f>
        <v/>
      </c>
      <c r="D507" s="22" t="str">
        <f>IFERROR(INDEX(صادر_وارد!$A$2:$I$1999,MATCH('كارت صنف'!$A507,صادر_وارد!$AJ$2:$AJ$500,0),3),"")</f>
        <v/>
      </c>
      <c r="E507" s="22" t="str">
        <f>IFERROR(INDEX(صادر_وارد!$A$2:$I$1999,MATCH('كارت صنف'!$A507,صادر_وارد!$AJ$2:$AJ$500,0),4),"")</f>
        <v/>
      </c>
      <c r="F507" s="23" t="str">
        <f>IFERROR(INDEX(صادر_وارد!$A$2:$I$1999,MATCH('كارت صنف'!$A507,صادر_وارد!$AJ$2:$AJ$500,0),5),"")</f>
        <v/>
      </c>
      <c r="G507" s="20" t="str">
        <f>IFERROR(INDEX(صادر_وارد!$A$2:$I$1999,MATCH('كارت صنف'!$A507,صادر_وارد!$AJ$2:$AJ$500,0),6),"")</f>
        <v/>
      </c>
      <c r="H507" s="20" t="str">
        <f>IFERROR(INDEX(صادر_وارد!$A$2:$I$1999,MATCH('كارت صنف'!$A507,صادر_وارد!$AJ$2:$AJ$500,0),7),"")</f>
        <v/>
      </c>
      <c r="I507" s="20" t="str">
        <f>IFERROR(INDEX(صادر_وارد!$A$2:$I$1999,MATCH('كارت صنف'!$A507,صادر_وارد!$AJ$2:$AJ$500,0),8),"")</f>
        <v/>
      </c>
      <c r="J507" s="20" t="str">
        <f>IFERROR(INDEX(صادر_وارد!$A$2:$I$1999,MATCH('كارت صنف'!$A507,صادر_وارد!$AJ$2:$AJ$500,0),9),"")</f>
        <v/>
      </c>
    </row>
    <row r="508" spans="1:10" ht="19.5" thickTop="1" thickBot="1">
      <c r="A508" s="11">
        <v>502</v>
      </c>
      <c r="B508" s="20" t="str">
        <f>IFERROR(INDEX(صادر_وارد!$A$2:$I$1999,MATCH('كارت صنف'!$A508,صادر_وارد!$AJ$2:$AJ$500,0),1),"")</f>
        <v/>
      </c>
      <c r="C508" s="21" t="str">
        <f>IFERROR(INDEX(صادر_وارد!$A$2:$I$1999,MATCH('كارت صنف'!$A508,صادر_وارد!$AJ$2:$AJ$500,0),2),"")</f>
        <v/>
      </c>
      <c r="D508" s="22" t="str">
        <f>IFERROR(INDEX(صادر_وارد!$A$2:$I$1999,MATCH('كارت صنف'!$A508,صادر_وارد!$AJ$2:$AJ$500,0),3),"")</f>
        <v/>
      </c>
      <c r="E508" s="22" t="str">
        <f>IFERROR(INDEX(صادر_وارد!$A$2:$I$1999,MATCH('كارت صنف'!$A508,صادر_وارد!$AJ$2:$AJ$500,0),4),"")</f>
        <v/>
      </c>
      <c r="F508" s="23" t="str">
        <f>IFERROR(INDEX(صادر_وارد!$A$2:$I$1999,MATCH('كارت صنف'!$A508,صادر_وارد!$AJ$2:$AJ$500,0),5),"")</f>
        <v/>
      </c>
      <c r="G508" s="20" t="str">
        <f>IFERROR(INDEX(صادر_وارد!$A$2:$I$1999,MATCH('كارت صنف'!$A508,صادر_وارد!$AJ$2:$AJ$500,0),6),"")</f>
        <v/>
      </c>
      <c r="H508" s="20" t="str">
        <f>IFERROR(INDEX(صادر_وارد!$A$2:$I$1999,MATCH('كارت صنف'!$A508,صادر_وارد!$AJ$2:$AJ$500,0),7),"")</f>
        <v/>
      </c>
      <c r="I508" s="20" t="str">
        <f>IFERROR(INDEX(صادر_وارد!$A$2:$I$1999,MATCH('كارت صنف'!$A508,صادر_وارد!$AJ$2:$AJ$500,0),8),"")</f>
        <v/>
      </c>
      <c r="J508" s="20" t="str">
        <f>IFERROR(INDEX(صادر_وارد!$A$2:$I$1999,MATCH('كارت صنف'!$A508,صادر_وارد!$AJ$2:$AJ$500,0),9),"")</f>
        <v/>
      </c>
    </row>
    <row r="509" spans="1:10" ht="19.5" thickTop="1" thickBot="1">
      <c r="A509" s="11">
        <v>503</v>
      </c>
      <c r="B509" s="20" t="str">
        <f>IFERROR(INDEX(صادر_وارد!$A$2:$I$1999,MATCH('كارت صنف'!$A509,صادر_وارد!$AJ$2:$AJ$500,0),1),"")</f>
        <v/>
      </c>
      <c r="C509" s="21" t="str">
        <f>IFERROR(INDEX(صادر_وارد!$A$2:$I$1999,MATCH('كارت صنف'!$A509,صادر_وارد!$AJ$2:$AJ$500,0),2),"")</f>
        <v/>
      </c>
      <c r="D509" s="22" t="str">
        <f>IFERROR(INDEX(صادر_وارد!$A$2:$I$1999,MATCH('كارت صنف'!$A509,صادر_وارد!$AJ$2:$AJ$500,0),3),"")</f>
        <v/>
      </c>
      <c r="E509" s="22" t="str">
        <f>IFERROR(INDEX(صادر_وارد!$A$2:$I$1999,MATCH('كارت صنف'!$A509,صادر_وارد!$AJ$2:$AJ$500,0),4),"")</f>
        <v/>
      </c>
      <c r="F509" s="23" t="str">
        <f>IFERROR(INDEX(صادر_وارد!$A$2:$I$1999,MATCH('كارت صنف'!$A509,صادر_وارد!$AJ$2:$AJ$500,0),5),"")</f>
        <v/>
      </c>
      <c r="G509" s="20" t="str">
        <f>IFERROR(INDEX(صادر_وارد!$A$2:$I$1999,MATCH('كارت صنف'!$A509,صادر_وارد!$AJ$2:$AJ$500,0),6),"")</f>
        <v/>
      </c>
      <c r="H509" s="20" t="str">
        <f>IFERROR(INDEX(صادر_وارد!$A$2:$I$1999,MATCH('كارت صنف'!$A509,صادر_وارد!$AJ$2:$AJ$500,0),7),"")</f>
        <v/>
      </c>
      <c r="I509" s="20" t="str">
        <f>IFERROR(INDEX(صادر_وارد!$A$2:$I$1999,MATCH('كارت صنف'!$A509,صادر_وارد!$AJ$2:$AJ$500,0),8),"")</f>
        <v/>
      </c>
      <c r="J509" s="20" t="str">
        <f>IFERROR(INDEX(صادر_وارد!$A$2:$I$1999,MATCH('كارت صنف'!$A509,صادر_وارد!$AJ$2:$AJ$500,0),9),"")</f>
        <v/>
      </c>
    </row>
    <row r="510" spans="1:10" ht="19.5" thickTop="1" thickBot="1">
      <c r="A510" s="11">
        <v>504</v>
      </c>
      <c r="B510" s="20" t="str">
        <f>IFERROR(INDEX(صادر_وارد!$A$2:$I$1999,MATCH('كارت صنف'!$A510,صادر_وارد!$AJ$2:$AJ$500,0),1),"")</f>
        <v/>
      </c>
      <c r="C510" s="21" t="str">
        <f>IFERROR(INDEX(صادر_وارد!$A$2:$I$1999,MATCH('كارت صنف'!$A510,صادر_وارد!$AJ$2:$AJ$500,0),2),"")</f>
        <v/>
      </c>
      <c r="D510" s="22" t="str">
        <f>IFERROR(INDEX(صادر_وارد!$A$2:$I$1999,MATCH('كارت صنف'!$A510,صادر_وارد!$AJ$2:$AJ$500,0),3),"")</f>
        <v/>
      </c>
      <c r="E510" s="22" t="str">
        <f>IFERROR(INDEX(صادر_وارد!$A$2:$I$1999,MATCH('كارت صنف'!$A510,صادر_وارد!$AJ$2:$AJ$500,0),4),"")</f>
        <v/>
      </c>
      <c r="F510" s="23" t="str">
        <f>IFERROR(INDEX(صادر_وارد!$A$2:$I$1999,MATCH('كارت صنف'!$A510,صادر_وارد!$AJ$2:$AJ$500,0),5),"")</f>
        <v/>
      </c>
      <c r="G510" s="20" t="str">
        <f>IFERROR(INDEX(صادر_وارد!$A$2:$I$1999,MATCH('كارت صنف'!$A510,صادر_وارد!$AJ$2:$AJ$500,0),6),"")</f>
        <v/>
      </c>
      <c r="H510" s="20" t="str">
        <f>IFERROR(INDEX(صادر_وارد!$A$2:$I$1999,MATCH('كارت صنف'!$A510,صادر_وارد!$AJ$2:$AJ$500,0),7),"")</f>
        <v/>
      </c>
      <c r="I510" s="20" t="str">
        <f>IFERROR(INDEX(صادر_وارد!$A$2:$I$1999,MATCH('كارت صنف'!$A510,صادر_وارد!$AJ$2:$AJ$500,0),8),"")</f>
        <v/>
      </c>
      <c r="J510" s="20" t="str">
        <f>IFERROR(INDEX(صادر_وارد!$A$2:$I$1999,MATCH('كارت صنف'!$A510,صادر_وارد!$AJ$2:$AJ$500,0),9),"")</f>
        <v/>
      </c>
    </row>
    <row r="511" spans="1:10" ht="19.5" thickTop="1" thickBot="1">
      <c r="A511" s="11">
        <v>505</v>
      </c>
      <c r="B511" s="20" t="str">
        <f>IFERROR(INDEX(صادر_وارد!$A$2:$I$1999,MATCH('كارت صنف'!$A511,صادر_وارد!$AJ$2:$AJ$500,0),1),"")</f>
        <v/>
      </c>
      <c r="C511" s="21" t="str">
        <f>IFERROR(INDEX(صادر_وارد!$A$2:$I$1999,MATCH('كارت صنف'!$A511,صادر_وارد!$AJ$2:$AJ$500,0),2),"")</f>
        <v/>
      </c>
      <c r="D511" s="22" t="str">
        <f>IFERROR(INDEX(صادر_وارد!$A$2:$I$1999,MATCH('كارت صنف'!$A511,صادر_وارد!$AJ$2:$AJ$500,0),3),"")</f>
        <v/>
      </c>
      <c r="E511" s="22" t="str">
        <f>IFERROR(INDEX(صادر_وارد!$A$2:$I$1999,MATCH('كارت صنف'!$A511,صادر_وارد!$AJ$2:$AJ$500,0),4),"")</f>
        <v/>
      </c>
      <c r="F511" s="23" t="str">
        <f>IFERROR(INDEX(صادر_وارد!$A$2:$I$1999,MATCH('كارت صنف'!$A511,صادر_وارد!$AJ$2:$AJ$500,0),5),"")</f>
        <v/>
      </c>
      <c r="G511" s="20" t="str">
        <f>IFERROR(INDEX(صادر_وارد!$A$2:$I$1999,MATCH('كارت صنف'!$A511,صادر_وارد!$AJ$2:$AJ$500,0),6),"")</f>
        <v/>
      </c>
      <c r="H511" s="20" t="str">
        <f>IFERROR(INDEX(صادر_وارد!$A$2:$I$1999,MATCH('كارت صنف'!$A511,صادر_وارد!$AJ$2:$AJ$500,0),7),"")</f>
        <v/>
      </c>
      <c r="I511" s="20" t="str">
        <f>IFERROR(INDEX(صادر_وارد!$A$2:$I$1999,MATCH('كارت صنف'!$A511,صادر_وارد!$AJ$2:$AJ$500,0),8),"")</f>
        <v/>
      </c>
      <c r="J511" s="20" t="str">
        <f>IFERROR(INDEX(صادر_وارد!$A$2:$I$1999,MATCH('كارت صنف'!$A511,صادر_وارد!$AJ$2:$AJ$500,0),9),"")</f>
        <v/>
      </c>
    </row>
    <row r="512" spans="1:10" ht="19.5" thickTop="1" thickBot="1">
      <c r="A512" s="11">
        <v>506</v>
      </c>
      <c r="B512" s="20" t="str">
        <f>IFERROR(INDEX(صادر_وارد!$A$2:$I$1999,MATCH('كارت صنف'!$A512,صادر_وارد!$AJ$2:$AJ$500,0),1),"")</f>
        <v/>
      </c>
      <c r="C512" s="21" t="str">
        <f>IFERROR(INDEX(صادر_وارد!$A$2:$I$1999,MATCH('كارت صنف'!$A512,صادر_وارد!$AJ$2:$AJ$500,0),2),"")</f>
        <v/>
      </c>
      <c r="D512" s="22" t="str">
        <f>IFERROR(INDEX(صادر_وارد!$A$2:$I$1999,MATCH('كارت صنف'!$A512,صادر_وارد!$AJ$2:$AJ$500,0),3),"")</f>
        <v/>
      </c>
      <c r="E512" s="22" t="str">
        <f>IFERROR(INDEX(صادر_وارد!$A$2:$I$1999,MATCH('كارت صنف'!$A512,صادر_وارد!$AJ$2:$AJ$500,0),4),"")</f>
        <v/>
      </c>
      <c r="F512" s="23" t="str">
        <f>IFERROR(INDEX(صادر_وارد!$A$2:$I$1999,MATCH('كارت صنف'!$A512,صادر_وارد!$AJ$2:$AJ$500,0),5),"")</f>
        <v/>
      </c>
      <c r="G512" s="20" t="str">
        <f>IFERROR(INDEX(صادر_وارد!$A$2:$I$1999,MATCH('كارت صنف'!$A512,صادر_وارد!$AJ$2:$AJ$500,0),6),"")</f>
        <v/>
      </c>
      <c r="H512" s="20" t="str">
        <f>IFERROR(INDEX(صادر_وارد!$A$2:$I$1999,MATCH('كارت صنف'!$A512,صادر_وارد!$AJ$2:$AJ$500,0),7),"")</f>
        <v/>
      </c>
      <c r="I512" s="20" t="str">
        <f>IFERROR(INDEX(صادر_وارد!$A$2:$I$1999,MATCH('كارت صنف'!$A512,صادر_وارد!$AJ$2:$AJ$500,0),8),"")</f>
        <v/>
      </c>
      <c r="J512" s="20" t="str">
        <f>IFERROR(INDEX(صادر_وارد!$A$2:$I$1999,MATCH('كارت صنف'!$A512,صادر_وارد!$AJ$2:$AJ$500,0),9),"")</f>
        <v/>
      </c>
    </row>
    <row r="513" spans="1:10" ht="19.5" thickTop="1" thickBot="1">
      <c r="A513" s="11">
        <v>507</v>
      </c>
      <c r="B513" s="20" t="str">
        <f>IFERROR(INDEX(صادر_وارد!$A$2:$I$1999,MATCH('كارت صنف'!$A513,صادر_وارد!$AJ$2:$AJ$500,0),1),"")</f>
        <v/>
      </c>
      <c r="C513" s="21" t="str">
        <f>IFERROR(INDEX(صادر_وارد!$A$2:$I$1999,MATCH('كارت صنف'!$A513,صادر_وارد!$AJ$2:$AJ$500,0),2),"")</f>
        <v/>
      </c>
      <c r="D513" s="22" t="str">
        <f>IFERROR(INDEX(صادر_وارد!$A$2:$I$1999,MATCH('كارت صنف'!$A513,صادر_وارد!$AJ$2:$AJ$500,0),3),"")</f>
        <v/>
      </c>
      <c r="E513" s="22" t="str">
        <f>IFERROR(INDEX(صادر_وارد!$A$2:$I$1999,MATCH('كارت صنف'!$A513,صادر_وارد!$AJ$2:$AJ$500,0),4),"")</f>
        <v/>
      </c>
      <c r="F513" s="23" t="str">
        <f>IFERROR(INDEX(صادر_وارد!$A$2:$I$1999,MATCH('كارت صنف'!$A513,صادر_وارد!$AJ$2:$AJ$500,0),5),"")</f>
        <v/>
      </c>
      <c r="G513" s="20" t="str">
        <f>IFERROR(INDEX(صادر_وارد!$A$2:$I$1999,MATCH('كارت صنف'!$A513,صادر_وارد!$AJ$2:$AJ$500,0),6),"")</f>
        <v/>
      </c>
      <c r="H513" s="20" t="str">
        <f>IFERROR(INDEX(صادر_وارد!$A$2:$I$1999,MATCH('كارت صنف'!$A513,صادر_وارد!$AJ$2:$AJ$500,0),7),"")</f>
        <v/>
      </c>
      <c r="I513" s="20" t="str">
        <f>IFERROR(INDEX(صادر_وارد!$A$2:$I$1999,MATCH('كارت صنف'!$A513,صادر_وارد!$AJ$2:$AJ$500,0),8),"")</f>
        <v/>
      </c>
      <c r="J513" s="20" t="str">
        <f>IFERROR(INDEX(صادر_وارد!$A$2:$I$1999,MATCH('كارت صنف'!$A513,صادر_وارد!$AJ$2:$AJ$500,0),9),"")</f>
        <v/>
      </c>
    </row>
    <row r="514" spans="1:10" ht="19.5" thickTop="1" thickBot="1">
      <c r="A514" s="11">
        <v>508</v>
      </c>
      <c r="B514" s="20" t="str">
        <f>IFERROR(INDEX(صادر_وارد!$A$2:$I$1999,MATCH('كارت صنف'!$A514,صادر_وارد!$AJ$2:$AJ$500,0),1),"")</f>
        <v/>
      </c>
      <c r="C514" s="21" t="str">
        <f>IFERROR(INDEX(صادر_وارد!$A$2:$I$1999,MATCH('كارت صنف'!$A514,صادر_وارد!$AJ$2:$AJ$500,0),2),"")</f>
        <v/>
      </c>
      <c r="D514" s="22" t="str">
        <f>IFERROR(INDEX(صادر_وارد!$A$2:$I$1999,MATCH('كارت صنف'!$A514,صادر_وارد!$AJ$2:$AJ$500,0),3),"")</f>
        <v/>
      </c>
      <c r="E514" s="22" t="str">
        <f>IFERROR(INDEX(صادر_وارد!$A$2:$I$1999,MATCH('كارت صنف'!$A514,صادر_وارد!$AJ$2:$AJ$500,0),4),"")</f>
        <v/>
      </c>
      <c r="F514" s="23" t="str">
        <f>IFERROR(INDEX(صادر_وارد!$A$2:$I$1999,MATCH('كارت صنف'!$A514,صادر_وارد!$AJ$2:$AJ$500,0),5),"")</f>
        <v/>
      </c>
      <c r="G514" s="20" t="str">
        <f>IFERROR(INDEX(صادر_وارد!$A$2:$I$1999,MATCH('كارت صنف'!$A514,صادر_وارد!$AJ$2:$AJ$500,0),6),"")</f>
        <v/>
      </c>
      <c r="H514" s="20" t="str">
        <f>IFERROR(INDEX(صادر_وارد!$A$2:$I$1999,MATCH('كارت صنف'!$A514,صادر_وارد!$AJ$2:$AJ$500,0),7),"")</f>
        <v/>
      </c>
      <c r="I514" s="20" t="str">
        <f>IFERROR(INDEX(صادر_وارد!$A$2:$I$1999,MATCH('كارت صنف'!$A514,صادر_وارد!$AJ$2:$AJ$500,0),8),"")</f>
        <v/>
      </c>
      <c r="J514" s="20" t="str">
        <f>IFERROR(INDEX(صادر_وارد!$A$2:$I$1999,MATCH('كارت صنف'!$A514,صادر_وارد!$AJ$2:$AJ$500,0),9),"")</f>
        <v/>
      </c>
    </row>
    <row r="515" spans="1:10" ht="19.5" thickTop="1" thickBot="1">
      <c r="A515" s="11">
        <v>509</v>
      </c>
      <c r="B515" s="20" t="str">
        <f>IFERROR(INDEX(صادر_وارد!$A$2:$I$1999,MATCH('كارت صنف'!$A515,صادر_وارد!$AJ$2:$AJ$500,0),1),"")</f>
        <v/>
      </c>
      <c r="C515" s="21" t="str">
        <f>IFERROR(INDEX(صادر_وارد!$A$2:$I$1999,MATCH('كارت صنف'!$A515,صادر_وارد!$AJ$2:$AJ$500,0),2),"")</f>
        <v/>
      </c>
      <c r="D515" s="22" t="str">
        <f>IFERROR(INDEX(صادر_وارد!$A$2:$I$1999,MATCH('كارت صنف'!$A515,صادر_وارد!$AJ$2:$AJ$500,0),3),"")</f>
        <v/>
      </c>
      <c r="E515" s="22" t="str">
        <f>IFERROR(INDEX(صادر_وارد!$A$2:$I$1999,MATCH('كارت صنف'!$A515,صادر_وارد!$AJ$2:$AJ$500,0),4),"")</f>
        <v/>
      </c>
      <c r="F515" s="23" t="str">
        <f>IFERROR(INDEX(صادر_وارد!$A$2:$I$1999,MATCH('كارت صنف'!$A515,صادر_وارد!$AJ$2:$AJ$500,0),5),"")</f>
        <v/>
      </c>
      <c r="G515" s="20" t="str">
        <f>IFERROR(INDEX(صادر_وارد!$A$2:$I$1999,MATCH('كارت صنف'!$A515,صادر_وارد!$AJ$2:$AJ$500,0),6),"")</f>
        <v/>
      </c>
      <c r="H515" s="20" t="str">
        <f>IFERROR(INDEX(صادر_وارد!$A$2:$I$1999,MATCH('كارت صنف'!$A515,صادر_وارد!$AJ$2:$AJ$500,0),7),"")</f>
        <v/>
      </c>
      <c r="I515" s="20" t="str">
        <f>IFERROR(INDEX(صادر_وارد!$A$2:$I$1999,MATCH('كارت صنف'!$A515,صادر_وارد!$AJ$2:$AJ$500,0),8),"")</f>
        <v/>
      </c>
      <c r="J515" s="20" t="str">
        <f>IFERROR(INDEX(صادر_وارد!$A$2:$I$1999,MATCH('كارت صنف'!$A515,صادر_وارد!$AJ$2:$AJ$500,0),9),"")</f>
        <v/>
      </c>
    </row>
    <row r="516" spans="1:10" ht="19.5" thickTop="1" thickBot="1">
      <c r="A516" s="11">
        <v>510</v>
      </c>
      <c r="B516" s="20" t="str">
        <f>IFERROR(INDEX(صادر_وارد!$A$2:$I$1999,MATCH('كارت صنف'!$A516,صادر_وارد!$AJ$2:$AJ$500,0),1),"")</f>
        <v/>
      </c>
      <c r="C516" s="21" t="str">
        <f>IFERROR(INDEX(صادر_وارد!$A$2:$I$1999,MATCH('كارت صنف'!$A516,صادر_وارد!$AJ$2:$AJ$500,0),2),"")</f>
        <v/>
      </c>
      <c r="D516" s="22" t="str">
        <f>IFERROR(INDEX(صادر_وارد!$A$2:$I$1999,MATCH('كارت صنف'!$A516,صادر_وارد!$AJ$2:$AJ$500,0),3),"")</f>
        <v/>
      </c>
      <c r="E516" s="22" t="str">
        <f>IFERROR(INDEX(صادر_وارد!$A$2:$I$1999,MATCH('كارت صنف'!$A516,صادر_وارد!$AJ$2:$AJ$500,0),4),"")</f>
        <v/>
      </c>
      <c r="F516" s="23" t="str">
        <f>IFERROR(INDEX(صادر_وارد!$A$2:$I$1999,MATCH('كارت صنف'!$A516,صادر_وارد!$AJ$2:$AJ$500,0),5),"")</f>
        <v/>
      </c>
      <c r="G516" s="20" t="str">
        <f>IFERROR(INDEX(صادر_وارد!$A$2:$I$1999,MATCH('كارت صنف'!$A516,صادر_وارد!$AJ$2:$AJ$500,0),6),"")</f>
        <v/>
      </c>
      <c r="H516" s="20" t="str">
        <f>IFERROR(INDEX(صادر_وارد!$A$2:$I$1999,MATCH('كارت صنف'!$A516,صادر_وارد!$AJ$2:$AJ$500,0),7),"")</f>
        <v/>
      </c>
      <c r="I516" s="20" t="str">
        <f>IFERROR(INDEX(صادر_وارد!$A$2:$I$1999,MATCH('كارت صنف'!$A516,صادر_وارد!$AJ$2:$AJ$500,0),8),"")</f>
        <v/>
      </c>
      <c r="J516" s="20" t="str">
        <f>IFERROR(INDEX(صادر_وارد!$A$2:$I$1999,MATCH('كارت صنف'!$A516,صادر_وارد!$AJ$2:$AJ$500,0),9),"")</f>
        <v/>
      </c>
    </row>
    <row r="517" spans="1:10" ht="19.5" thickTop="1" thickBot="1">
      <c r="A517" s="11">
        <v>511</v>
      </c>
      <c r="B517" s="20" t="str">
        <f>IFERROR(INDEX(صادر_وارد!$A$2:$I$1999,MATCH('كارت صنف'!$A517,صادر_وارد!$AJ$2:$AJ$500,0),1),"")</f>
        <v/>
      </c>
      <c r="C517" s="21" t="str">
        <f>IFERROR(INDEX(صادر_وارد!$A$2:$I$1999,MATCH('كارت صنف'!$A517,صادر_وارد!$AJ$2:$AJ$500,0),2),"")</f>
        <v/>
      </c>
      <c r="D517" s="22" t="str">
        <f>IFERROR(INDEX(صادر_وارد!$A$2:$I$1999,MATCH('كارت صنف'!$A517,صادر_وارد!$AJ$2:$AJ$500,0),3),"")</f>
        <v/>
      </c>
      <c r="E517" s="22" t="str">
        <f>IFERROR(INDEX(صادر_وارد!$A$2:$I$1999,MATCH('كارت صنف'!$A517,صادر_وارد!$AJ$2:$AJ$500,0),4),"")</f>
        <v/>
      </c>
      <c r="F517" s="23" t="str">
        <f>IFERROR(INDEX(صادر_وارد!$A$2:$I$1999,MATCH('كارت صنف'!$A517,صادر_وارد!$AJ$2:$AJ$500,0),5),"")</f>
        <v/>
      </c>
      <c r="G517" s="20" t="str">
        <f>IFERROR(INDEX(صادر_وارد!$A$2:$I$1999,MATCH('كارت صنف'!$A517,صادر_وارد!$AJ$2:$AJ$500,0),6),"")</f>
        <v/>
      </c>
      <c r="H517" s="20" t="str">
        <f>IFERROR(INDEX(صادر_وارد!$A$2:$I$1999,MATCH('كارت صنف'!$A517,صادر_وارد!$AJ$2:$AJ$500,0),7),"")</f>
        <v/>
      </c>
      <c r="I517" s="20" t="str">
        <f>IFERROR(INDEX(صادر_وارد!$A$2:$I$1999,MATCH('كارت صنف'!$A517,صادر_وارد!$AJ$2:$AJ$500,0),8),"")</f>
        <v/>
      </c>
      <c r="J517" s="20" t="str">
        <f>IFERROR(INDEX(صادر_وارد!$A$2:$I$1999,MATCH('كارت صنف'!$A517,صادر_وارد!$AJ$2:$AJ$500,0),9),"")</f>
        <v/>
      </c>
    </row>
    <row r="518" spans="1:10" ht="19.5" thickTop="1" thickBot="1">
      <c r="A518" s="11">
        <v>512</v>
      </c>
      <c r="B518" s="20" t="str">
        <f>IFERROR(INDEX(صادر_وارد!$A$2:$I$1999,MATCH('كارت صنف'!$A518,صادر_وارد!$AJ$2:$AJ$500,0),1),"")</f>
        <v/>
      </c>
      <c r="C518" s="21" t="str">
        <f>IFERROR(INDEX(صادر_وارد!$A$2:$I$1999,MATCH('كارت صنف'!$A518,صادر_وارد!$AJ$2:$AJ$500,0),2),"")</f>
        <v/>
      </c>
      <c r="D518" s="22" t="str">
        <f>IFERROR(INDEX(صادر_وارد!$A$2:$I$1999,MATCH('كارت صنف'!$A518,صادر_وارد!$AJ$2:$AJ$500,0),3),"")</f>
        <v/>
      </c>
      <c r="E518" s="22" t="str">
        <f>IFERROR(INDEX(صادر_وارد!$A$2:$I$1999,MATCH('كارت صنف'!$A518,صادر_وارد!$AJ$2:$AJ$500,0),4),"")</f>
        <v/>
      </c>
      <c r="F518" s="23" t="str">
        <f>IFERROR(INDEX(صادر_وارد!$A$2:$I$1999,MATCH('كارت صنف'!$A518,صادر_وارد!$AJ$2:$AJ$500,0),5),"")</f>
        <v/>
      </c>
      <c r="G518" s="20" t="str">
        <f>IFERROR(INDEX(صادر_وارد!$A$2:$I$1999,MATCH('كارت صنف'!$A518,صادر_وارد!$AJ$2:$AJ$500,0),6),"")</f>
        <v/>
      </c>
      <c r="H518" s="20" t="str">
        <f>IFERROR(INDEX(صادر_وارد!$A$2:$I$1999,MATCH('كارت صنف'!$A518,صادر_وارد!$AJ$2:$AJ$500,0),7),"")</f>
        <v/>
      </c>
      <c r="I518" s="20" t="str">
        <f>IFERROR(INDEX(صادر_وارد!$A$2:$I$1999,MATCH('كارت صنف'!$A518,صادر_وارد!$AJ$2:$AJ$500,0),8),"")</f>
        <v/>
      </c>
      <c r="J518" s="20" t="str">
        <f>IFERROR(INDEX(صادر_وارد!$A$2:$I$1999,MATCH('كارت صنف'!$A518,صادر_وارد!$AJ$2:$AJ$500,0),9),"")</f>
        <v/>
      </c>
    </row>
    <row r="519" spans="1:10" ht="19.5" thickTop="1" thickBot="1">
      <c r="A519" s="11">
        <v>513</v>
      </c>
      <c r="B519" s="20" t="str">
        <f>IFERROR(INDEX(صادر_وارد!$A$2:$I$1999,MATCH('كارت صنف'!$A519,صادر_وارد!$AJ$2:$AJ$500,0),1),"")</f>
        <v/>
      </c>
      <c r="C519" s="21" t="str">
        <f>IFERROR(INDEX(صادر_وارد!$A$2:$I$1999,MATCH('كارت صنف'!$A519,صادر_وارد!$AJ$2:$AJ$500,0),2),"")</f>
        <v/>
      </c>
      <c r="D519" s="22" t="str">
        <f>IFERROR(INDEX(صادر_وارد!$A$2:$I$1999,MATCH('كارت صنف'!$A519,صادر_وارد!$AJ$2:$AJ$500,0),3),"")</f>
        <v/>
      </c>
      <c r="E519" s="22" t="str">
        <f>IFERROR(INDEX(صادر_وارد!$A$2:$I$1999,MATCH('كارت صنف'!$A519,صادر_وارد!$AJ$2:$AJ$500,0),4),"")</f>
        <v/>
      </c>
      <c r="F519" s="23" t="str">
        <f>IFERROR(INDEX(صادر_وارد!$A$2:$I$1999,MATCH('كارت صنف'!$A519,صادر_وارد!$AJ$2:$AJ$500,0),5),"")</f>
        <v/>
      </c>
      <c r="G519" s="20" t="str">
        <f>IFERROR(INDEX(صادر_وارد!$A$2:$I$1999,MATCH('كارت صنف'!$A519,صادر_وارد!$AJ$2:$AJ$500,0),6),"")</f>
        <v/>
      </c>
      <c r="H519" s="20" t="str">
        <f>IFERROR(INDEX(صادر_وارد!$A$2:$I$1999,MATCH('كارت صنف'!$A519,صادر_وارد!$AJ$2:$AJ$500,0),7),"")</f>
        <v/>
      </c>
      <c r="I519" s="20" t="str">
        <f>IFERROR(INDEX(صادر_وارد!$A$2:$I$1999,MATCH('كارت صنف'!$A519,صادر_وارد!$AJ$2:$AJ$500,0),8),"")</f>
        <v/>
      </c>
      <c r="J519" s="20" t="str">
        <f>IFERROR(INDEX(صادر_وارد!$A$2:$I$1999,MATCH('كارت صنف'!$A519,صادر_وارد!$AJ$2:$AJ$500,0),9),"")</f>
        <v/>
      </c>
    </row>
    <row r="520" spans="1:10" ht="19.5" thickTop="1" thickBot="1">
      <c r="A520" s="11">
        <v>514</v>
      </c>
      <c r="B520" s="20" t="str">
        <f>IFERROR(INDEX(صادر_وارد!$A$2:$I$1999,MATCH('كارت صنف'!$A520,صادر_وارد!$AJ$2:$AJ$500,0),1),"")</f>
        <v/>
      </c>
      <c r="C520" s="21" t="str">
        <f>IFERROR(INDEX(صادر_وارد!$A$2:$I$1999,MATCH('كارت صنف'!$A520,صادر_وارد!$AJ$2:$AJ$500,0),2),"")</f>
        <v/>
      </c>
      <c r="D520" s="22" t="str">
        <f>IFERROR(INDEX(صادر_وارد!$A$2:$I$1999,MATCH('كارت صنف'!$A520,صادر_وارد!$AJ$2:$AJ$500,0),3),"")</f>
        <v/>
      </c>
      <c r="E520" s="22" t="str">
        <f>IFERROR(INDEX(صادر_وارد!$A$2:$I$1999,MATCH('كارت صنف'!$A520,صادر_وارد!$AJ$2:$AJ$500,0),4),"")</f>
        <v/>
      </c>
      <c r="F520" s="23" t="str">
        <f>IFERROR(INDEX(صادر_وارد!$A$2:$I$1999,MATCH('كارت صنف'!$A520,صادر_وارد!$AJ$2:$AJ$500,0),5),"")</f>
        <v/>
      </c>
      <c r="G520" s="20" t="str">
        <f>IFERROR(INDEX(صادر_وارد!$A$2:$I$1999,MATCH('كارت صنف'!$A520,صادر_وارد!$AJ$2:$AJ$500,0),6),"")</f>
        <v/>
      </c>
      <c r="H520" s="20" t="str">
        <f>IFERROR(INDEX(صادر_وارد!$A$2:$I$1999,MATCH('كارت صنف'!$A520,صادر_وارد!$AJ$2:$AJ$500,0),7),"")</f>
        <v/>
      </c>
      <c r="I520" s="20" t="str">
        <f>IFERROR(INDEX(صادر_وارد!$A$2:$I$1999,MATCH('كارت صنف'!$A520,صادر_وارد!$AJ$2:$AJ$500,0),8),"")</f>
        <v/>
      </c>
      <c r="J520" s="20" t="str">
        <f>IFERROR(INDEX(صادر_وارد!$A$2:$I$1999,MATCH('كارت صنف'!$A520,صادر_وارد!$AJ$2:$AJ$500,0),9),"")</f>
        <v/>
      </c>
    </row>
    <row r="521" spans="1:10" ht="19.5" thickTop="1" thickBot="1">
      <c r="A521" s="11">
        <v>515</v>
      </c>
      <c r="B521" s="20" t="str">
        <f>IFERROR(INDEX(صادر_وارد!$A$2:$I$1999,MATCH('كارت صنف'!$A521,صادر_وارد!$AJ$2:$AJ$500,0),1),"")</f>
        <v/>
      </c>
      <c r="C521" s="21" t="str">
        <f>IFERROR(INDEX(صادر_وارد!$A$2:$I$1999,MATCH('كارت صنف'!$A521,صادر_وارد!$AJ$2:$AJ$500,0),2),"")</f>
        <v/>
      </c>
      <c r="D521" s="22" t="str">
        <f>IFERROR(INDEX(صادر_وارد!$A$2:$I$1999,MATCH('كارت صنف'!$A521,صادر_وارد!$AJ$2:$AJ$500,0),3),"")</f>
        <v/>
      </c>
      <c r="E521" s="22" t="str">
        <f>IFERROR(INDEX(صادر_وارد!$A$2:$I$1999,MATCH('كارت صنف'!$A521,صادر_وارد!$AJ$2:$AJ$500,0),4),"")</f>
        <v/>
      </c>
      <c r="F521" s="23" t="str">
        <f>IFERROR(INDEX(صادر_وارد!$A$2:$I$1999,MATCH('كارت صنف'!$A521,صادر_وارد!$AJ$2:$AJ$500,0),5),"")</f>
        <v/>
      </c>
      <c r="G521" s="20" t="str">
        <f>IFERROR(INDEX(صادر_وارد!$A$2:$I$1999,MATCH('كارت صنف'!$A521,صادر_وارد!$AJ$2:$AJ$500,0),6),"")</f>
        <v/>
      </c>
      <c r="H521" s="20" t="str">
        <f>IFERROR(INDEX(صادر_وارد!$A$2:$I$1999,MATCH('كارت صنف'!$A521,صادر_وارد!$AJ$2:$AJ$500,0),7),"")</f>
        <v/>
      </c>
      <c r="I521" s="20" t="str">
        <f>IFERROR(INDEX(صادر_وارد!$A$2:$I$1999,MATCH('كارت صنف'!$A521,صادر_وارد!$AJ$2:$AJ$500,0),8),"")</f>
        <v/>
      </c>
      <c r="J521" s="20" t="str">
        <f>IFERROR(INDEX(صادر_وارد!$A$2:$I$1999,MATCH('كارت صنف'!$A521,صادر_وارد!$AJ$2:$AJ$500,0),9),"")</f>
        <v/>
      </c>
    </row>
    <row r="522" spans="1:10" ht="19.5" thickTop="1" thickBot="1">
      <c r="A522" s="11">
        <v>516</v>
      </c>
      <c r="B522" s="20" t="str">
        <f>IFERROR(INDEX(صادر_وارد!$A$2:$I$1999,MATCH('كارت صنف'!$A522,صادر_وارد!$AJ$2:$AJ$500,0),1),"")</f>
        <v/>
      </c>
      <c r="C522" s="21" t="str">
        <f>IFERROR(INDEX(صادر_وارد!$A$2:$I$1999,MATCH('كارت صنف'!$A522,صادر_وارد!$AJ$2:$AJ$500,0),2),"")</f>
        <v/>
      </c>
      <c r="D522" s="22" t="str">
        <f>IFERROR(INDEX(صادر_وارد!$A$2:$I$1999,MATCH('كارت صنف'!$A522,صادر_وارد!$AJ$2:$AJ$500,0),3),"")</f>
        <v/>
      </c>
      <c r="E522" s="22" t="str">
        <f>IFERROR(INDEX(صادر_وارد!$A$2:$I$1999,MATCH('كارت صنف'!$A522,صادر_وارد!$AJ$2:$AJ$500,0),4),"")</f>
        <v/>
      </c>
      <c r="F522" s="23" t="str">
        <f>IFERROR(INDEX(صادر_وارد!$A$2:$I$1999,MATCH('كارت صنف'!$A522,صادر_وارد!$AJ$2:$AJ$500,0),5),"")</f>
        <v/>
      </c>
      <c r="G522" s="20" t="str">
        <f>IFERROR(INDEX(صادر_وارد!$A$2:$I$1999,MATCH('كارت صنف'!$A522,صادر_وارد!$AJ$2:$AJ$500,0),6),"")</f>
        <v/>
      </c>
      <c r="H522" s="20" t="str">
        <f>IFERROR(INDEX(صادر_وارد!$A$2:$I$1999,MATCH('كارت صنف'!$A522,صادر_وارد!$AJ$2:$AJ$500,0),7),"")</f>
        <v/>
      </c>
      <c r="I522" s="20" t="str">
        <f>IFERROR(INDEX(صادر_وارد!$A$2:$I$1999,MATCH('كارت صنف'!$A522,صادر_وارد!$AJ$2:$AJ$500,0),8),"")</f>
        <v/>
      </c>
      <c r="J522" s="20" t="str">
        <f>IFERROR(INDEX(صادر_وارد!$A$2:$I$1999,MATCH('كارت صنف'!$A522,صادر_وارد!$AJ$2:$AJ$500,0),9),"")</f>
        <v/>
      </c>
    </row>
    <row r="523" spans="1:10" ht="19.5" thickTop="1" thickBot="1">
      <c r="A523" s="11">
        <v>517</v>
      </c>
      <c r="B523" s="20" t="str">
        <f>IFERROR(INDEX(صادر_وارد!$A$2:$I$1999,MATCH('كارت صنف'!$A523,صادر_وارد!$AJ$2:$AJ$500,0),1),"")</f>
        <v/>
      </c>
      <c r="C523" s="21" t="str">
        <f>IFERROR(INDEX(صادر_وارد!$A$2:$I$1999,MATCH('كارت صنف'!$A523,صادر_وارد!$AJ$2:$AJ$500,0),2),"")</f>
        <v/>
      </c>
      <c r="D523" s="22" t="str">
        <f>IFERROR(INDEX(صادر_وارد!$A$2:$I$1999,MATCH('كارت صنف'!$A523,صادر_وارد!$AJ$2:$AJ$500,0),3),"")</f>
        <v/>
      </c>
      <c r="E523" s="22" t="str">
        <f>IFERROR(INDEX(صادر_وارد!$A$2:$I$1999,MATCH('كارت صنف'!$A523,صادر_وارد!$AJ$2:$AJ$500,0),4),"")</f>
        <v/>
      </c>
      <c r="F523" s="23" t="str">
        <f>IFERROR(INDEX(صادر_وارد!$A$2:$I$1999,MATCH('كارت صنف'!$A523,صادر_وارد!$AJ$2:$AJ$500,0),5),"")</f>
        <v/>
      </c>
      <c r="G523" s="20" t="str">
        <f>IFERROR(INDEX(صادر_وارد!$A$2:$I$1999,MATCH('كارت صنف'!$A523,صادر_وارد!$AJ$2:$AJ$500,0),6),"")</f>
        <v/>
      </c>
      <c r="H523" s="20" t="str">
        <f>IFERROR(INDEX(صادر_وارد!$A$2:$I$1999,MATCH('كارت صنف'!$A523,صادر_وارد!$AJ$2:$AJ$500,0),7),"")</f>
        <v/>
      </c>
      <c r="I523" s="20" t="str">
        <f>IFERROR(INDEX(صادر_وارد!$A$2:$I$1999,MATCH('كارت صنف'!$A523,صادر_وارد!$AJ$2:$AJ$500,0),8),"")</f>
        <v/>
      </c>
      <c r="J523" s="20" t="str">
        <f>IFERROR(INDEX(صادر_وارد!$A$2:$I$1999,MATCH('كارت صنف'!$A523,صادر_وارد!$AJ$2:$AJ$500,0),9),"")</f>
        <v/>
      </c>
    </row>
    <row r="524" spans="1:10" ht="19.5" thickTop="1" thickBot="1">
      <c r="A524" s="11">
        <v>518</v>
      </c>
      <c r="B524" s="20" t="str">
        <f>IFERROR(INDEX(صادر_وارد!$A$2:$I$1999,MATCH('كارت صنف'!$A524,صادر_وارد!$AJ$2:$AJ$500,0),1),"")</f>
        <v/>
      </c>
      <c r="C524" s="21" t="str">
        <f>IFERROR(INDEX(صادر_وارد!$A$2:$I$1999,MATCH('كارت صنف'!$A524,صادر_وارد!$AJ$2:$AJ$500,0),2),"")</f>
        <v/>
      </c>
      <c r="D524" s="22" t="str">
        <f>IFERROR(INDEX(صادر_وارد!$A$2:$I$1999,MATCH('كارت صنف'!$A524,صادر_وارد!$AJ$2:$AJ$500,0),3),"")</f>
        <v/>
      </c>
      <c r="E524" s="22" t="str">
        <f>IFERROR(INDEX(صادر_وارد!$A$2:$I$1999,MATCH('كارت صنف'!$A524,صادر_وارد!$AJ$2:$AJ$500,0),4),"")</f>
        <v/>
      </c>
      <c r="F524" s="23" t="str">
        <f>IFERROR(INDEX(صادر_وارد!$A$2:$I$1999,MATCH('كارت صنف'!$A524,صادر_وارد!$AJ$2:$AJ$500,0),5),"")</f>
        <v/>
      </c>
      <c r="G524" s="20" t="str">
        <f>IFERROR(INDEX(صادر_وارد!$A$2:$I$1999,MATCH('كارت صنف'!$A524,صادر_وارد!$AJ$2:$AJ$500,0),6),"")</f>
        <v/>
      </c>
      <c r="H524" s="20" t="str">
        <f>IFERROR(INDEX(صادر_وارد!$A$2:$I$1999,MATCH('كارت صنف'!$A524,صادر_وارد!$AJ$2:$AJ$500,0),7),"")</f>
        <v/>
      </c>
      <c r="I524" s="20" t="str">
        <f>IFERROR(INDEX(صادر_وارد!$A$2:$I$1999,MATCH('كارت صنف'!$A524,صادر_وارد!$AJ$2:$AJ$500,0),8),"")</f>
        <v/>
      </c>
      <c r="J524" s="20" t="str">
        <f>IFERROR(INDEX(صادر_وارد!$A$2:$I$1999,MATCH('كارت صنف'!$A524,صادر_وارد!$AJ$2:$AJ$500,0),9),"")</f>
        <v/>
      </c>
    </row>
    <row r="525" spans="1:10" ht="19.5" thickTop="1" thickBot="1">
      <c r="A525" s="11">
        <v>519</v>
      </c>
      <c r="B525" s="20" t="str">
        <f>IFERROR(INDEX(صادر_وارد!$A$2:$I$1999,MATCH('كارت صنف'!$A525,صادر_وارد!$AJ$2:$AJ$500,0),1),"")</f>
        <v/>
      </c>
      <c r="C525" s="21" t="str">
        <f>IFERROR(INDEX(صادر_وارد!$A$2:$I$1999,MATCH('كارت صنف'!$A525,صادر_وارد!$AJ$2:$AJ$500,0),2),"")</f>
        <v/>
      </c>
      <c r="D525" s="22" t="str">
        <f>IFERROR(INDEX(صادر_وارد!$A$2:$I$1999,MATCH('كارت صنف'!$A525,صادر_وارد!$AJ$2:$AJ$500,0),3),"")</f>
        <v/>
      </c>
      <c r="E525" s="22" t="str">
        <f>IFERROR(INDEX(صادر_وارد!$A$2:$I$1999,MATCH('كارت صنف'!$A525,صادر_وارد!$AJ$2:$AJ$500,0),4),"")</f>
        <v/>
      </c>
      <c r="F525" s="23" t="str">
        <f>IFERROR(INDEX(صادر_وارد!$A$2:$I$1999,MATCH('كارت صنف'!$A525,صادر_وارد!$AJ$2:$AJ$500,0),5),"")</f>
        <v/>
      </c>
      <c r="G525" s="20" t="str">
        <f>IFERROR(INDEX(صادر_وارد!$A$2:$I$1999,MATCH('كارت صنف'!$A525,صادر_وارد!$AJ$2:$AJ$500,0),6),"")</f>
        <v/>
      </c>
      <c r="H525" s="20" t="str">
        <f>IFERROR(INDEX(صادر_وارد!$A$2:$I$1999,MATCH('كارت صنف'!$A525,صادر_وارد!$AJ$2:$AJ$500,0),7),"")</f>
        <v/>
      </c>
      <c r="I525" s="20" t="str">
        <f>IFERROR(INDEX(صادر_وارد!$A$2:$I$1999,MATCH('كارت صنف'!$A525,صادر_وارد!$AJ$2:$AJ$500,0),8),"")</f>
        <v/>
      </c>
      <c r="J525" s="20" t="str">
        <f>IFERROR(INDEX(صادر_وارد!$A$2:$I$1999,MATCH('كارت صنف'!$A525,صادر_وارد!$AJ$2:$AJ$500,0),9),"")</f>
        <v/>
      </c>
    </row>
    <row r="526" spans="1:10" ht="19.5" thickTop="1" thickBot="1">
      <c r="A526" s="11">
        <v>520</v>
      </c>
      <c r="B526" s="20" t="str">
        <f>IFERROR(INDEX(صادر_وارد!$A$2:$I$1999,MATCH('كارت صنف'!$A526,صادر_وارد!$AJ$2:$AJ$500,0),1),"")</f>
        <v/>
      </c>
      <c r="C526" s="21" t="str">
        <f>IFERROR(INDEX(صادر_وارد!$A$2:$I$1999,MATCH('كارت صنف'!$A526,صادر_وارد!$AJ$2:$AJ$500,0),2),"")</f>
        <v/>
      </c>
      <c r="D526" s="22" t="str">
        <f>IFERROR(INDEX(صادر_وارد!$A$2:$I$1999,MATCH('كارت صنف'!$A526,صادر_وارد!$AJ$2:$AJ$500,0),3),"")</f>
        <v/>
      </c>
      <c r="E526" s="22" t="str">
        <f>IFERROR(INDEX(صادر_وارد!$A$2:$I$1999,MATCH('كارت صنف'!$A526,صادر_وارد!$AJ$2:$AJ$500,0),4),"")</f>
        <v/>
      </c>
      <c r="F526" s="23" t="str">
        <f>IFERROR(INDEX(صادر_وارد!$A$2:$I$1999,MATCH('كارت صنف'!$A526,صادر_وارد!$AJ$2:$AJ$500,0),5),"")</f>
        <v/>
      </c>
      <c r="G526" s="20" t="str">
        <f>IFERROR(INDEX(صادر_وارد!$A$2:$I$1999,MATCH('كارت صنف'!$A526,صادر_وارد!$AJ$2:$AJ$500,0),6),"")</f>
        <v/>
      </c>
      <c r="H526" s="20" t="str">
        <f>IFERROR(INDEX(صادر_وارد!$A$2:$I$1999,MATCH('كارت صنف'!$A526,صادر_وارد!$AJ$2:$AJ$500,0),7),"")</f>
        <v/>
      </c>
      <c r="I526" s="20" t="str">
        <f>IFERROR(INDEX(صادر_وارد!$A$2:$I$1999,MATCH('كارت صنف'!$A526,صادر_وارد!$AJ$2:$AJ$500,0),8),"")</f>
        <v/>
      </c>
      <c r="J526" s="20" t="str">
        <f>IFERROR(INDEX(صادر_وارد!$A$2:$I$1999,MATCH('كارت صنف'!$A526,صادر_وارد!$AJ$2:$AJ$500,0),9),"")</f>
        <v/>
      </c>
    </row>
    <row r="527" spans="1:10" ht="19.5" thickTop="1" thickBot="1">
      <c r="A527" s="11">
        <v>521</v>
      </c>
      <c r="B527" s="20" t="str">
        <f>IFERROR(INDEX(صادر_وارد!$A$2:$I$1999,MATCH('كارت صنف'!$A527,صادر_وارد!$AJ$2:$AJ$500,0),1),"")</f>
        <v/>
      </c>
      <c r="C527" s="21" t="str">
        <f>IFERROR(INDEX(صادر_وارد!$A$2:$I$1999,MATCH('كارت صنف'!$A527,صادر_وارد!$AJ$2:$AJ$500,0),2),"")</f>
        <v/>
      </c>
      <c r="D527" s="22" t="str">
        <f>IFERROR(INDEX(صادر_وارد!$A$2:$I$1999,MATCH('كارت صنف'!$A527,صادر_وارد!$AJ$2:$AJ$500,0),3),"")</f>
        <v/>
      </c>
      <c r="E527" s="22" t="str">
        <f>IFERROR(INDEX(صادر_وارد!$A$2:$I$1999,MATCH('كارت صنف'!$A527,صادر_وارد!$AJ$2:$AJ$500,0),4),"")</f>
        <v/>
      </c>
      <c r="F527" s="23" t="str">
        <f>IFERROR(INDEX(صادر_وارد!$A$2:$I$1999,MATCH('كارت صنف'!$A527,صادر_وارد!$AJ$2:$AJ$500,0),5),"")</f>
        <v/>
      </c>
      <c r="G527" s="20" t="str">
        <f>IFERROR(INDEX(صادر_وارد!$A$2:$I$1999,MATCH('كارت صنف'!$A527,صادر_وارد!$AJ$2:$AJ$500,0),6),"")</f>
        <v/>
      </c>
      <c r="H527" s="20" t="str">
        <f>IFERROR(INDEX(صادر_وارد!$A$2:$I$1999,MATCH('كارت صنف'!$A527,صادر_وارد!$AJ$2:$AJ$500,0),7),"")</f>
        <v/>
      </c>
      <c r="I527" s="20" t="str">
        <f>IFERROR(INDEX(صادر_وارد!$A$2:$I$1999,MATCH('كارت صنف'!$A527,صادر_وارد!$AJ$2:$AJ$500,0),8),"")</f>
        <v/>
      </c>
      <c r="J527" s="20" t="str">
        <f>IFERROR(INDEX(صادر_وارد!$A$2:$I$1999,MATCH('كارت صنف'!$A527,صادر_وارد!$AJ$2:$AJ$500,0),9),"")</f>
        <v/>
      </c>
    </row>
    <row r="528" spans="1:10" ht="19.5" thickTop="1" thickBot="1">
      <c r="A528" s="11">
        <v>522</v>
      </c>
      <c r="B528" s="20" t="str">
        <f>IFERROR(INDEX(صادر_وارد!$A$2:$I$1999,MATCH('كارت صنف'!$A528,صادر_وارد!$AJ$2:$AJ$500,0),1),"")</f>
        <v/>
      </c>
      <c r="C528" s="21" t="str">
        <f>IFERROR(INDEX(صادر_وارد!$A$2:$I$1999,MATCH('كارت صنف'!$A528,صادر_وارد!$AJ$2:$AJ$500,0),2),"")</f>
        <v/>
      </c>
      <c r="D528" s="22" t="str">
        <f>IFERROR(INDEX(صادر_وارد!$A$2:$I$1999,MATCH('كارت صنف'!$A528,صادر_وارد!$AJ$2:$AJ$500,0),3),"")</f>
        <v/>
      </c>
      <c r="E528" s="22" t="str">
        <f>IFERROR(INDEX(صادر_وارد!$A$2:$I$1999,MATCH('كارت صنف'!$A528,صادر_وارد!$AJ$2:$AJ$500,0),4),"")</f>
        <v/>
      </c>
      <c r="F528" s="23" t="str">
        <f>IFERROR(INDEX(صادر_وارد!$A$2:$I$1999,MATCH('كارت صنف'!$A528,صادر_وارد!$AJ$2:$AJ$500,0),5),"")</f>
        <v/>
      </c>
      <c r="G528" s="20" t="str">
        <f>IFERROR(INDEX(صادر_وارد!$A$2:$I$1999,MATCH('كارت صنف'!$A528,صادر_وارد!$AJ$2:$AJ$500,0),6),"")</f>
        <v/>
      </c>
      <c r="H528" s="20" t="str">
        <f>IFERROR(INDEX(صادر_وارد!$A$2:$I$1999,MATCH('كارت صنف'!$A528,صادر_وارد!$AJ$2:$AJ$500,0),7),"")</f>
        <v/>
      </c>
      <c r="I528" s="20" t="str">
        <f>IFERROR(INDEX(صادر_وارد!$A$2:$I$1999,MATCH('كارت صنف'!$A528,صادر_وارد!$AJ$2:$AJ$500,0),8),"")</f>
        <v/>
      </c>
      <c r="J528" s="20" t="str">
        <f>IFERROR(INDEX(صادر_وارد!$A$2:$I$1999,MATCH('كارت صنف'!$A528,صادر_وارد!$AJ$2:$AJ$500,0),9),"")</f>
        <v/>
      </c>
    </row>
    <row r="529" spans="1:10" ht="19.5" thickTop="1" thickBot="1">
      <c r="A529" s="11">
        <v>523</v>
      </c>
      <c r="B529" s="20" t="str">
        <f>IFERROR(INDEX(صادر_وارد!$A$2:$I$1999,MATCH('كارت صنف'!$A529,صادر_وارد!$AJ$2:$AJ$500,0),1),"")</f>
        <v/>
      </c>
      <c r="C529" s="21" t="str">
        <f>IFERROR(INDEX(صادر_وارد!$A$2:$I$1999,MATCH('كارت صنف'!$A529,صادر_وارد!$AJ$2:$AJ$500,0),2),"")</f>
        <v/>
      </c>
      <c r="D529" s="22" t="str">
        <f>IFERROR(INDEX(صادر_وارد!$A$2:$I$1999,MATCH('كارت صنف'!$A529,صادر_وارد!$AJ$2:$AJ$500,0),3),"")</f>
        <v/>
      </c>
      <c r="E529" s="22" t="str">
        <f>IFERROR(INDEX(صادر_وارد!$A$2:$I$1999,MATCH('كارت صنف'!$A529,صادر_وارد!$AJ$2:$AJ$500,0),4),"")</f>
        <v/>
      </c>
      <c r="F529" s="23" t="str">
        <f>IFERROR(INDEX(صادر_وارد!$A$2:$I$1999,MATCH('كارت صنف'!$A529,صادر_وارد!$AJ$2:$AJ$500,0),5),"")</f>
        <v/>
      </c>
      <c r="G529" s="20" t="str">
        <f>IFERROR(INDEX(صادر_وارد!$A$2:$I$1999,MATCH('كارت صنف'!$A529,صادر_وارد!$AJ$2:$AJ$500,0),6),"")</f>
        <v/>
      </c>
      <c r="H529" s="20" t="str">
        <f>IFERROR(INDEX(صادر_وارد!$A$2:$I$1999,MATCH('كارت صنف'!$A529,صادر_وارد!$AJ$2:$AJ$500,0),7),"")</f>
        <v/>
      </c>
      <c r="I529" s="20" t="str">
        <f>IFERROR(INDEX(صادر_وارد!$A$2:$I$1999,MATCH('كارت صنف'!$A529,صادر_وارد!$AJ$2:$AJ$500,0),8),"")</f>
        <v/>
      </c>
      <c r="J529" s="20" t="str">
        <f>IFERROR(INDEX(صادر_وارد!$A$2:$I$1999,MATCH('كارت صنف'!$A529,صادر_وارد!$AJ$2:$AJ$500,0),9),"")</f>
        <v/>
      </c>
    </row>
    <row r="530" spans="1:10" ht="19.5" thickTop="1" thickBot="1">
      <c r="A530" s="11">
        <v>524</v>
      </c>
      <c r="B530" s="20" t="str">
        <f>IFERROR(INDEX(صادر_وارد!$A$2:$I$1999,MATCH('كارت صنف'!$A530,صادر_وارد!$AJ$2:$AJ$500,0),1),"")</f>
        <v/>
      </c>
      <c r="C530" s="21" t="str">
        <f>IFERROR(INDEX(صادر_وارد!$A$2:$I$1999,MATCH('كارت صنف'!$A530,صادر_وارد!$AJ$2:$AJ$500,0),2),"")</f>
        <v/>
      </c>
      <c r="D530" s="22" t="str">
        <f>IFERROR(INDEX(صادر_وارد!$A$2:$I$1999,MATCH('كارت صنف'!$A530,صادر_وارد!$AJ$2:$AJ$500,0),3),"")</f>
        <v/>
      </c>
      <c r="E530" s="22" t="str">
        <f>IFERROR(INDEX(صادر_وارد!$A$2:$I$1999,MATCH('كارت صنف'!$A530,صادر_وارد!$AJ$2:$AJ$500,0),4),"")</f>
        <v/>
      </c>
      <c r="F530" s="23" t="str">
        <f>IFERROR(INDEX(صادر_وارد!$A$2:$I$1999,MATCH('كارت صنف'!$A530,صادر_وارد!$AJ$2:$AJ$500,0),5),"")</f>
        <v/>
      </c>
      <c r="G530" s="20" t="str">
        <f>IFERROR(INDEX(صادر_وارد!$A$2:$I$1999,MATCH('كارت صنف'!$A530,صادر_وارد!$AJ$2:$AJ$500,0),6),"")</f>
        <v/>
      </c>
      <c r="H530" s="20" t="str">
        <f>IFERROR(INDEX(صادر_وارد!$A$2:$I$1999,MATCH('كارت صنف'!$A530,صادر_وارد!$AJ$2:$AJ$500,0),7),"")</f>
        <v/>
      </c>
      <c r="I530" s="20" t="str">
        <f>IFERROR(INDEX(صادر_وارد!$A$2:$I$1999,MATCH('كارت صنف'!$A530,صادر_وارد!$AJ$2:$AJ$500,0),8),"")</f>
        <v/>
      </c>
      <c r="J530" s="20" t="str">
        <f>IFERROR(INDEX(صادر_وارد!$A$2:$I$1999,MATCH('كارت صنف'!$A530,صادر_وارد!$AJ$2:$AJ$500,0),9),"")</f>
        <v/>
      </c>
    </row>
    <row r="531" spans="1:10" ht="19.5" thickTop="1" thickBot="1">
      <c r="A531" s="11">
        <v>525</v>
      </c>
      <c r="B531" s="20" t="str">
        <f>IFERROR(INDEX(صادر_وارد!$A$2:$I$1999,MATCH('كارت صنف'!$A531,صادر_وارد!$AJ$2:$AJ$500,0),1),"")</f>
        <v/>
      </c>
      <c r="C531" s="21" t="str">
        <f>IFERROR(INDEX(صادر_وارد!$A$2:$I$1999,MATCH('كارت صنف'!$A531,صادر_وارد!$AJ$2:$AJ$500,0),2),"")</f>
        <v/>
      </c>
      <c r="D531" s="22" t="str">
        <f>IFERROR(INDEX(صادر_وارد!$A$2:$I$1999,MATCH('كارت صنف'!$A531,صادر_وارد!$AJ$2:$AJ$500,0),3),"")</f>
        <v/>
      </c>
      <c r="E531" s="22" t="str">
        <f>IFERROR(INDEX(صادر_وارد!$A$2:$I$1999,MATCH('كارت صنف'!$A531,صادر_وارد!$AJ$2:$AJ$500,0),4),"")</f>
        <v/>
      </c>
      <c r="F531" s="23" t="str">
        <f>IFERROR(INDEX(صادر_وارد!$A$2:$I$1999,MATCH('كارت صنف'!$A531,صادر_وارد!$AJ$2:$AJ$500,0),5),"")</f>
        <v/>
      </c>
      <c r="G531" s="20" t="str">
        <f>IFERROR(INDEX(صادر_وارد!$A$2:$I$1999,MATCH('كارت صنف'!$A531,صادر_وارد!$AJ$2:$AJ$500,0),6),"")</f>
        <v/>
      </c>
      <c r="H531" s="20" t="str">
        <f>IFERROR(INDEX(صادر_وارد!$A$2:$I$1999,MATCH('كارت صنف'!$A531,صادر_وارد!$AJ$2:$AJ$500,0),7),"")</f>
        <v/>
      </c>
      <c r="I531" s="20" t="str">
        <f>IFERROR(INDEX(صادر_وارد!$A$2:$I$1999,MATCH('كارت صنف'!$A531,صادر_وارد!$AJ$2:$AJ$500,0),8),"")</f>
        <v/>
      </c>
      <c r="J531" s="20" t="str">
        <f>IFERROR(INDEX(صادر_وارد!$A$2:$I$1999,MATCH('كارت صنف'!$A531,صادر_وارد!$AJ$2:$AJ$500,0),9),"")</f>
        <v/>
      </c>
    </row>
    <row r="532" spans="1:10" ht="19.5" thickTop="1" thickBot="1">
      <c r="A532" s="11">
        <v>526</v>
      </c>
      <c r="B532" s="20" t="str">
        <f>IFERROR(INDEX(صادر_وارد!$A$2:$I$1999,MATCH('كارت صنف'!$A532,صادر_وارد!$AJ$2:$AJ$500,0),1),"")</f>
        <v/>
      </c>
      <c r="C532" s="21" t="str">
        <f>IFERROR(INDEX(صادر_وارد!$A$2:$I$1999,MATCH('كارت صنف'!$A532,صادر_وارد!$AJ$2:$AJ$500,0),2),"")</f>
        <v/>
      </c>
      <c r="D532" s="22" t="str">
        <f>IFERROR(INDEX(صادر_وارد!$A$2:$I$1999,MATCH('كارت صنف'!$A532,صادر_وارد!$AJ$2:$AJ$500,0),3),"")</f>
        <v/>
      </c>
      <c r="E532" s="22" t="str">
        <f>IFERROR(INDEX(صادر_وارد!$A$2:$I$1999,MATCH('كارت صنف'!$A532,صادر_وارد!$AJ$2:$AJ$500,0),4),"")</f>
        <v/>
      </c>
      <c r="F532" s="23" t="str">
        <f>IFERROR(INDEX(صادر_وارد!$A$2:$I$1999,MATCH('كارت صنف'!$A532,صادر_وارد!$AJ$2:$AJ$500,0),5),"")</f>
        <v/>
      </c>
      <c r="G532" s="20" t="str">
        <f>IFERROR(INDEX(صادر_وارد!$A$2:$I$1999,MATCH('كارت صنف'!$A532,صادر_وارد!$AJ$2:$AJ$500,0),6),"")</f>
        <v/>
      </c>
      <c r="H532" s="20" t="str">
        <f>IFERROR(INDEX(صادر_وارد!$A$2:$I$1999,MATCH('كارت صنف'!$A532,صادر_وارد!$AJ$2:$AJ$500,0),7),"")</f>
        <v/>
      </c>
      <c r="I532" s="20" t="str">
        <f>IFERROR(INDEX(صادر_وارد!$A$2:$I$1999,MATCH('كارت صنف'!$A532,صادر_وارد!$AJ$2:$AJ$500,0),8),"")</f>
        <v/>
      </c>
      <c r="J532" s="20" t="str">
        <f>IFERROR(INDEX(صادر_وارد!$A$2:$I$1999,MATCH('كارت صنف'!$A532,صادر_وارد!$AJ$2:$AJ$500,0),9),"")</f>
        <v/>
      </c>
    </row>
    <row r="533" spans="1:10" ht="19.5" thickTop="1" thickBot="1">
      <c r="A533" s="11">
        <v>527</v>
      </c>
      <c r="B533" s="20" t="str">
        <f>IFERROR(INDEX(صادر_وارد!$A$2:$I$1999,MATCH('كارت صنف'!$A533,صادر_وارد!$AJ$2:$AJ$500,0),1),"")</f>
        <v/>
      </c>
      <c r="C533" s="21" t="str">
        <f>IFERROR(INDEX(صادر_وارد!$A$2:$I$1999,MATCH('كارت صنف'!$A533,صادر_وارد!$AJ$2:$AJ$500,0),2),"")</f>
        <v/>
      </c>
      <c r="D533" s="22" t="str">
        <f>IFERROR(INDEX(صادر_وارد!$A$2:$I$1999,MATCH('كارت صنف'!$A533,صادر_وارد!$AJ$2:$AJ$500,0),3),"")</f>
        <v/>
      </c>
      <c r="E533" s="22" t="str">
        <f>IFERROR(INDEX(صادر_وارد!$A$2:$I$1999,MATCH('كارت صنف'!$A533,صادر_وارد!$AJ$2:$AJ$500,0),4),"")</f>
        <v/>
      </c>
      <c r="F533" s="23" t="str">
        <f>IFERROR(INDEX(صادر_وارد!$A$2:$I$1999,MATCH('كارت صنف'!$A533,صادر_وارد!$AJ$2:$AJ$500,0),5),"")</f>
        <v/>
      </c>
      <c r="G533" s="20" t="str">
        <f>IFERROR(INDEX(صادر_وارد!$A$2:$I$1999,MATCH('كارت صنف'!$A533,صادر_وارد!$AJ$2:$AJ$500,0),6),"")</f>
        <v/>
      </c>
      <c r="H533" s="20" t="str">
        <f>IFERROR(INDEX(صادر_وارد!$A$2:$I$1999,MATCH('كارت صنف'!$A533,صادر_وارد!$AJ$2:$AJ$500,0),7),"")</f>
        <v/>
      </c>
      <c r="I533" s="20" t="str">
        <f>IFERROR(INDEX(صادر_وارد!$A$2:$I$1999,MATCH('كارت صنف'!$A533,صادر_وارد!$AJ$2:$AJ$500,0),8),"")</f>
        <v/>
      </c>
      <c r="J533" s="20" t="str">
        <f>IFERROR(INDEX(صادر_وارد!$A$2:$I$1999,MATCH('كارت صنف'!$A533,صادر_وارد!$AJ$2:$AJ$500,0),9),"")</f>
        <v/>
      </c>
    </row>
    <row r="534" spans="1:10" ht="19.5" thickTop="1" thickBot="1">
      <c r="A534" s="11">
        <v>528</v>
      </c>
      <c r="B534" s="20" t="str">
        <f>IFERROR(INDEX(صادر_وارد!$A$2:$I$1999,MATCH('كارت صنف'!$A534,صادر_وارد!$AJ$2:$AJ$500,0),1),"")</f>
        <v/>
      </c>
      <c r="C534" s="21" t="str">
        <f>IFERROR(INDEX(صادر_وارد!$A$2:$I$1999,MATCH('كارت صنف'!$A534,صادر_وارد!$AJ$2:$AJ$500,0),2),"")</f>
        <v/>
      </c>
      <c r="D534" s="22" t="str">
        <f>IFERROR(INDEX(صادر_وارد!$A$2:$I$1999,MATCH('كارت صنف'!$A534,صادر_وارد!$AJ$2:$AJ$500,0),3),"")</f>
        <v/>
      </c>
      <c r="E534" s="22" t="str">
        <f>IFERROR(INDEX(صادر_وارد!$A$2:$I$1999,MATCH('كارت صنف'!$A534,صادر_وارد!$AJ$2:$AJ$500,0),4),"")</f>
        <v/>
      </c>
      <c r="F534" s="23" t="str">
        <f>IFERROR(INDEX(صادر_وارد!$A$2:$I$1999,MATCH('كارت صنف'!$A534,صادر_وارد!$AJ$2:$AJ$500,0),5),"")</f>
        <v/>
      </c>
      <c r="G534" s="20" t="str">
        <f>IFERROR(INDEX(صادر_وارد!$A$2:$I$1999,MATCH('كارت صنف'!$A534,صادر_وارد!$AJ$2:$AJ$500,0),6),"")</f>
        <v/>
      </c>
      <c r="H534" s="20" t="str">
        <f>IFERROR(INDEX(صادر_وارد!$A$2:$I$1999,MATCH('كارت صنف'!$A534,صادر_وارد!$AJ$2:$AJ$500,0),7),"")</f>
        <v/>
      </c>
      <c r="I534" s="20" t="str">
        <f>IFERROR(INDEX(صادر_وارد!$A$2:$I$1999,MATCH('كارت صنف'!$A534,صادر_وارد!$AJ$2:$AJ$500,0),8),"")</f>
        <v/>
      </c>
      <c r="J534" s="20" t="str">
        <f>IFERROR(INDEX(صادر_وارد!$A$2:$I$1999,MATCH('كارت صنف'!$A534,صادر_وارد!$AJ$2:$AJ$500,0),9),"")</f>
        <v/>
      </c>
    </row>
    <row r="535" spans="1:10" ht="19.5" thickTop="1" thickBot="1">
      <c r="A535" s="11">
        <v>529</v>
      </c>
      <c r="B535" s="20" t="str">
        <f>IFERROR(INDEX(صادر_وارد!$A$2:$I$1999,MATCH('كارت صنف'!$A535,صادر_وارد!$AJ$2:$AJ$500,0),1),"")</f>
        <v/>
      </c>
      <c r="C535" s="21" t="str">
        <f>IFERROR(INDEX(صادر_وارد!$A$2:$I$1999,MATCH('كارت صنف'!$A535,صادر_وارد!$AJ$2:$AJ$500,0),2),"")</f>
        <v/>
      </c>
      <c r="D535" s="22" t="str">
        <f>IFERROR(INDEX(صادر_وارد!$A$2:$I$1999,MATCH('كارت صنف'!$A535,صادر_وارد!$AJ$2:$AJ$500,0),3),"")</f>
        <v/>
      </c>
      <c r="E535" s="22" t="str">
        <f>IFERROR(INDEX(صادر_وارد!$A$2:$I$1999,MATCH('كارت صنف'!$A535,صادر_وارد!$AJ$2:$AJ$500,0),4),"")</f>
        <v/>
      </c>
      <c r="F535" s="23" t="str">
        <f>IFERROR(INDEX(صادر_وارد!$A$2:$I$1999,MATCH('كارت صنف'!$A535,صادر_وارد!$AJ$2:$AJ$500,0),5),"")</f>
        <v/>
      </c>
      <c r="G535" s="20" t="str">
        <f>IFERROR(INDEX(صادر_وارد!$A$2:$I$1999,MATCH('كارت صنف'!$A535,صادر_وارد!$AJ$2:$AJ$500,0),6),"")</f>
        <v/>
      </c>
      <c r="H535" s="20" t="str">
        <f>IFERROR(INDEX(صادر_وارد!$A$2:$I$1999,MATCH('كارت صنف'!$A535,صادر_وارد!$AJ$2:$AJ$500,0),7),"")</f>
        <v/>
      </c>
      <c r="I535" s="20" t="str">
        <f>IFERROR(INDEX(صادر_وارد!$A$2:$I$1999,MATCH('كارت صنف'!$A535,صادر_وارد!$AJ$2:$AJ$500,0),8),"")</f>
        <v/>
      </c>
      <c r="J535" s="20" t="str">
        <f>IFERROR(INDEX(صادر_وارد!$A$2:$I$1999,MATCH('كارت صنف'!$A535,صادر_وارد!$AJ$2:$AJ$500,0),9),"")</f>
        <v/>
      </c>
    </row>
    <row r="536" spans="1:10" ht="19.5" thickTop="1" thickBot="1">
      <c r="A536" s="11">
        <v>530</v>
      </c>
      <c r="B536" s="20" t="str">
        <f>IFERROR(INDEX(صادر_وارد!$A$2:$I$1999,MATCH('كارت صنف'!$A536,صادر_وارد!$AJ$2:$AJ$500,0),1),"")</f>
        <v/>
      </c>
      <c r="C536" s="21" t="str">
        <f>IFERROR(INDEX(صادر_وارد!$A$2:$I$1999,MATCH('كارت صنف'!$A536,صادر_وارد!$AJ$2:$AJ$500,0),2),"")</f>
        <v/>
      </c>
      <c r="D536" s="22" t="str">
        <f>IFERROR(INDEX(صادر_وارد!$A$2:$I$1999,MATCH('كارت صنف'!$A536,صادر_وارد!$AJ$2:$AJ$500,0),3),"")</f>
        <v/>
      </c>
      <c r="E536" s="22" t="str">
        <f>IFERROR(INDEX(صادر_وارد!$A$2:$I$1999,MATCH('كارت صنف'!$A536,صادر_وارد!$AJ$2:$AJ$500,0),4),"")</f>
        <v/>
      </c>
      <c r="F536" s="23" t="str">
        <f>IFERROR(INDEX(صادر_وارد!$A$2:$I$1999,MATCH('كارت صنف'!$A536,صادر_وارد!$AJ$2:$AJ$500,0),5),"")</f>
        <v/>
      </c>
      <c r="G536" s="20" t="str">
        <f>IFERROR(INDEX(صادر_وارد!$A$2:$I$1999,MATCH('كارت صنف'!$A536,صادر_وارد!$AJ$2:$AJ$500,0),6),"")</f>
        <v/>
      </c>
      <c r="H536" s="20" t="str">
        <f>IFERROR(INDEX(صادر_وارد!$A$2:$I$1999,MATCH('كارت صنف'!$A536,صادر_وارد!$AJ$2:$AJ$500,0),7),"")</f>
        <v/>
      </c>
      <c r="I536" s="20" t="str">
        <f>IFERROR(INDEX(صادر_وارد!$A$2:$I$1999,MATCH('كارت صنف'!$A536,صادر_وارد!$AJ$2:$AJ$500,0),8),"")</f>
        <v/>
      </c>
      <c r="J536" s="20" t="str">
        <f>IFERROR(INDEX(صادر_وارد!$A$2:$I$1999,MATCH('كارت صنف'!$A536,صادر_وارد!$AJ$2:$AJ$500,0),9),"")</f>
        <v/>
      </c>
    </row>
    <row r="537" spans="1:10" ht="19.5" thickTop="1" thickBot="1">
      <c r="A537" s="11">
        <v>531</v>
      </c>
      <c r="B537" s="20" t="str">
        <f>IFERROR(INDEX(صادر_وارد!$A$2:$I$1999,MATCH('كارت صنف'!$A537,صادر_وارد!$AJ$2:$AJ$500,0),1),"")</f>
        <v/>
      </c>
      <c r="C537" s="21" t="str">
        <f>IFERROR(INDEX(صادر_وارد!$A$2:$I$1999,MATCH('كارت صنف'!$A537,صادر_وارد!$AJ$2:$AJ$500,0),2),"")</f>
        <v/>
      </c>
      <c r="D537" s="22" t="str">
        <f>IFERROR(INDEX(صادر_وارد!$A$2:$I$1999,MATCH('كارت صنف'!$A537,صادر_وارد!$AJ$2:$AJ$500,0),3),"")</f>
        <v/>
      </c>
      <c r="E537" s="22" t="str">
        <f>IFERROR(INDEX(صادر_وارد!$A$2:$I$1999,MATCH('كارت صنف'!$A537,صادر_وارد!$AJ$2:$AJ$500,0),4),"")</f>
        <v/>
      </c>
      <c r="F537" s="23" t="str">
        <f>IFERROR(INDEX(صادر_وارد!$A$2:$I$1999,MATCH('كارت صنف'!$A537,صادر_وارد!$AJ$2:$AJ$500,0),5),"")</f>
        <v/>
      </c>
      <c r="G537" s="20" t="str">
        <f>IFERROR(INDEX(صادر_وارد!$A$2:$I$1999,MATCH('كارت صنف'!$A537,صادر_وارد!$AJ$2:$AJ$500,0),6),"")</f>
        <v/>
      </c>
      <c r="H537" s="20" t="str">
        <f>IFERROR(INDEX(صادر_وارد!$A$2:$I$1999,MATCH('كارت صنف'!$A537,صادر_وارد!$AJ$2:$AJ$500,0),7),"")</f>
        <v/>
      </c>
      <c r="I537" s="20" t="str">
        <f>IFERROR(INDEX(صادر_وارد!$A$2:$I$1999,MATCH('كارت صنف'!$A537,صادر_وارد!$AJ$2:$AJ$500,0),8),"")</f>
        <v/>
      </c>
      <c r="J537" s="20" t="str">
        <f>IFERROR(INDEX(صادر_وارد!$A$2:$I$1999,MATCH('كارت صنف'!$A537,صادر_وارد!$AJ$2:$AJ$500,0),9),"")</f>
        <v/>
      </c>
    </row>
    <row r="538" spans="1:10" ht="19.5" thickTop="1" thickBot="1">
      <c r="A538" s="11">
        <v>532</v>
      </c>
      <c r="B538" s="20" t="str">
        <f>IFERROR(INDEX(صادر_وارد!$A$2:$I$1999,MATCH('كارت صنف'!$A538,صادر_وارد!$AJ$2:$AJ$500,0),1),"")</f>
        <v/>
      </c>
      <c r="C538" s="21" t="str">
        <f>IFERROR(INDEX(صادر_وارد!$A$2:$I$1999,MATCH('كارت صنف'!$A538,صادر_وارد!$AJ$2:$AJ$500,0),2),"")</f>
        <v/>
      </c>
      <c r="D538" s="22" t="str">
        <f>IFERROR(INDEX(صادر_وارد!$A$2:$I$1999,MATCH('كارت صنف'!$A538,صادر_وارد!$AJ$2:$AJ$500,0),3),"")</f>
        <v/>
      </c>
      <c r="E538" s="22" t="str">
        <f>IFERROR(INDEX(صادر_وارد!$A$2:$I$1999,MATCH('كارت صنف'!$A538,صادر_وارد!$AJ$2:$AJ$500,0),4),"")</f>
        <v/>
      </c>
      <c r="F538" s="23" t="str">
        <f>IFERROR(INDEX(صادر_وارد!$A$2:$I$1999,MATCH('كارت صنف'!$A538,صادر_وارد!$AJ$2:$AJ$500,0),5),"")</f>
        <v/>
      </c>
      <c r="G538" s="20" t="str">
        <f>IFERROR(INDEX(صادر_وارد!$A$2:$I$1999,MATCH('كارت صنف'!$A538,صادر_وارد!$AJ$2:$AJ$500,0),6),"")</f>
        <v/>
      </c>
      <c r="H538" s="20" t="str">
        <f>IFERROR(INDEX(صادر_وارد!$A$2:$I$1999,MATCH('كارت صنف'!$A538,صادر_وارد!$AJ$2:$AJ$500,0),7),"")</f>
        <v/>
      </c>
      <c r="I538" s="20" t="str">
        <f>IFERROR(INDEX(صادر_وارد!$A$2:$I$1999,MATCH('كارت صنف'!$A538,صادر_وارد!$AJ$2:$AJ$500,0),8),"")</f>
        <v/>
      </c>
      <c r="J538" s="20" t="str">
        <f>IFERROR(INDEX(صادر_وارد!$A$2:$I$1999,MATCH('كارت صنف'!$A538,صادر_وارد!$AJ$2:$AJ$500,0),9),"")</f>
        <v/>
      </c>
    </row>
    <row r="539" spans="1:10" ht="19.5" thickTop="1" thickBot="1">
      <c r="A539" s="11">
        <v>533</v>
      </c>
      <c r="B539" s="20" t="str">
        <f>IFERROR(INDEX(صادر_وارد!$A$2:$I$1999,MATCH('كارت صنف'!$A539,صادر_وارد!$AJ$2:$AJ$500,0),1),"")</f>
        <v/>
      </c>
      <c r="C539" s="21" t="str">
        <f>IFERROR(INDEX(صادر_وارد!$A$2:$I$1999,MATCH('كارت صنف'!$A539,صادر_وارد!$AJ$2:$AJ$500,0),2),"")</f>
        <v/>
      </c>
      <c r="D539" s="22" t="str">
        <f>IFERROR(INDEX(صادر_وارد!$A$2:$I$1999,MATCH('كارت صنف'!$A539,صادر_وارد!$AJ$2:$AJ$500,0),3),"")</f>
        <v/>
      </c>
      <c r="E539" s="22" t="str">
        <f>IFERROR(INDEX(صادر_وارد!$A$2:$I$1999,MATCH('كارت صنف'!$A539,صادر_وارد!$AJ$2:$AJ$500,0),4),"")</f>
        <v/>
      </c>
      <c r="F539" s="23" t="str">
        <f>IFERROR(INDEX(صادر_وارد!$A$2:$I$1999,MATCH('كارت صنف'!$A539,صادر_وارد!$AJ$2:$AJ$500,0),5),"")</f>
        <v/>
      </c>
      <c r="G539" s="20" t="str">
        <f>IFERROR(INDEX(صادر_وارد!$A$2:$I$1999,MATCH('كارت صنف'!$A539,صادر_وارد!$AJ$2:$AJ$500,0),6),"")</f>
        <v/>
      </c>
      <c r="H539" s="20" t="str">
        <f>IFERROR(INDEX(صادر_وارد!$A$2:$I$1999,MATCH('كارت صنف'!$A539,صادر_وارد!$AJ$2:$AJ$500,0),7),"")</f>
        <v/>
      </c>
      <c r="I539" s="20" t="str">
        <f>IFERROR(INDEX(صادر_وارد!$A$2:$I$1999,MATCH('كارت صنف'!$A539,صادر_وارد!$AJ$2:$AJ$500,0),8),"")</f>
        <v/>
      </c>
      <c r="J539" s="20" t="str">
        <f>IFERROR(INDEX(صادر_وارد!$A$2:$I$1999,MATCH('كارت صنف'!$A539,صادر_وارد!$AJ$2:$AJ$500,0),9),"")</f>
        <v/>
      </c>
    </row>
    <row r="540" spans="1:10" ht="19.5" thickTop="1" thickBot="1">
      <c r="A540" s="11">
        <v>534</v>
      </c>
      <c r="B540" s="20" t="str">
        <f>IFERROR(INDEX(صادر_وارد!$A$2:$I$1999,MATCH('كارت صنف'!$A540,صادر_وارد!$AJ$2:$AJ$500,0),1),"")</f>
        <v/>
      </c>
      <c r="C540" s="21" t="str">
        <f>IFERROR(INDEX(صادر_وارد!$A$2:$I$1999,MATCH('كارت صنف'!$A540,صادر_وارد!$AJ$2:$AJ$500,0),2),"")</f>
        <v/>
      </c>
      <c r="D540" s="22" t="str">
        <f>IFERROR(INDEX(صادر_وارد!$A$2:$I$1999,MATCH('كارت صنف'!$A540,صادر_وارد!$AJ$2:$AJ$500,0),3),"")</f>
        <v/>
      </c>
      <c r="E540" s="22" t="str">
        <f>IFERROR(INDEX(صادر_وارد!$A$2:$I$1999,MATCH('كارت صنف'!$A540,صادر_وارد!$AJ$2:$AJ$500,0),4),"")</f>
        <v/>
      </c>
      <c r="F540" s="23" t="str">
        <f>IFERROR(INDEX(صادر_وارد!$A$2:$I$1999,MATCH('كارت صنف'!$A540,صادر_وارد!$AJ$2:$AJ$500,0),5),"")</f>
        <v/>
      </c>
      <c r="G540" s="20" t="str">
        <f>IFERROR(INDEX(صادر_وارد!$A$2:$I$1999,MATCH('كارت صنف'!$A540,صادر_وارد!$AJ$2:$AJ$500,0),6),"")</f>
        <v/>
      </c>
      <c r="H540" s="20" t="str">
        <f>IFERROR(INDEX(صادر_وارد!$A$2:$I$1999,MATCH('كارت صنف'!$A540,صادر_وارد!$AJ$2:$AJ$500,0),7),"")</f>
        <v/>
      </c>
      <c r="I540" s="20" t="str">
        <f>IFERROR(INDEX(صادر_وارد!$A$2:$I$1999,MATCH('كارت صنف'!$A540,صادر_وارد!$AJ$2:$AJ$500,0),8),"")</f>
        <v/>
      </c>
      <c r="J540" s="20" t="str">
        <f>IFERROR(INDEX(صادر_وارد!$A$2:$I$1999,MATCH('كارت صنف'!$A540,صادر_وارد!$AJ$2:$AJ$500,0),9),"")</f>
        <v/>
      </c>
    </row>
    <row r="541" spans="1:10" ht="19.5" thickTop="1" thickBot="1">
      <c r="A541" s="11">
        <v>535</v>
      </c>
      <c r="B541" s="20" t="str">
        <f>IFERROR(INDEX(صادر_وارد!$A$2:$I$1999,MATCH('كارت صنف'!$A541,صادر_وارد!$AJ$2:$AJ$500,0),1),"")</f>
        <v/>
      </c>
      <c r="C541" s="21" t="str">
        <f>IFERROR(INDEX(صادر_وارد!$A$2:$I$1999,MATCH('كارت صنف'!$A541,صادر_وارد!$AJ$2:$AJ$500,0),2),"")</f>
        <v/>
      </c>
      <c r="D541" s="22" t="str">
        <f>IFERROR(INDEX(صادر_وارد!$A$2:$I$1999,MATCH('كارت صنف'!$A541,صادر_وارد!$AJ$2:$AJ$500,0),3),"")</f>
        <v/>
      </c>
      <c r="E541" s="22" t="str">
        <f>IFERROR(INDEX(صادر_وارد!$A$2:$I$1999,MATCH('كارت صنف'!$A541,صادر_وارد!$AJ$2:$AJ$500,0),4),"")</f>
        <v/>
      </c>
      <c r="F541" s="23" t="str">
        <f>IFERROR(INDEX(صادر_وارد!$A$2:$I$1999,MATCH('كارت صنف'!$A541,صادر_وارد!$AJ$2:$AJ$500,0),5),"")</f>
        <v/>
      </c>
      <c r="G541" s="20" t="str">
        <f>IFERROR(INDEX(صادر_وارد!$A$2:$I$1999,MATCH('كارت صنف'!$A541,صادر_وارد!$AJ$2:$AJ$500,0),6),"")</f>
        <v/>
      </c>
      <c r="H541" s="20" t="str">
        <f>IFERROR(INDEX(صادر_وارد!$A$2:$I$1999,MATCH('كارت صنف'!$A541,صادر_وارد!$AJ$2:$AJ$500,0),7),"")</f>
        <v/>
      </c>
      <c r="I541" s="20" t="str">
        <f>IFERROR(INDEX(صادر_وارد!$A$2:$I$1999,MATCH('كارت صنف'!$A541,صادر_وارد!$AJ$2:$AJ$500,0),8),"")</f>
        <v/>
      </c>
      <c r="J541" s="20" t="str">
        <f>IFERROR(INDEX(صادر_وارد!$A$2:$I$1999,MATCH('كارت صنف'!$A541,صادر_وارد!$AJ$2:$AJ$500,0),9),"")</f>
        <v/>
      </c>
    </row>
    <row r="542" spans="1:10" ht="19.5" thickTop="1" thickBot="1">
      <c r="A542" s="11">
        <v>536</v>
      </c>
      <c r="B542" s="20" t="str">
        <f>IFERROR(INDEX(صادر_وارد!$A$2:$I$1999,MATCH('كارت صنف'!$A542,صادر_وارد!$AJ$2:$AJ$500,0),1),"")</f>
        <v/>
      </c>
      <c r="C542" s="21" t="str">
        <f>IFERROR(INDEX(صادر_وارد!$A$2:$I$1999,MATCH('كارت صنف'!$A542,صادر_وارد!$AJ$2:$AJ$500,0),2),"")</f>
        <v/>
      </c>
      <c r="D542" s="22" t="str">
        <f>IFERROR(INDEX(صادر_وارد!$A$2:$I$1999,MATCH('كارت صنف'!$A542,صادر_وارد!$AJ$2:$AJ$500,0),3),"")</f>
        <v/>
      </c>
      <c r="E542" s="22" t="str">
        <f>IFERROR(INDEX(صادر_وارد!$A$2:$I$1999,MATCH('كارت صنف'!$A542,صادر_وارد!$AJ$2:$AJ$500,0),4),"")</f>
        <v/>
      </c>
      <c r="F542" s="23" t="str">
        <f>IFERROR(INDEX(صادر_وارد!$A$2:$I$1999,MATCH('كارت صنف'!$A542,صادر_وارد!$AJ$2:$AJ$500,0),5),"")</f>
        <v/>
      </c>
      <c r="G542" s="20" t="str">
        <f>IFERROR(INDEX(صادر_وارد!$A$2:$I$1999,MATCH('كارت صنف'!$A542,صادر_وارد!$AJ$2:$AJ$500,0),6),"")</f>
        <v/>
      </c>
      <c r="H542" s="20" t="str">
        <f>IFERROR(INDEX(صادر_وارد!$A$2:$I$1999,MATCH('كارت صنف'!$A542,صادر_وارد!$AJ$2:$AJ$500,0),7),"")</f>
        <v/>
      </c>
      <c r="I542" s="20" t="str">
        <f>IFERROR(INDEX(صادر_وارد!$A$2:$I$1999,MATCH('كارت صنف'!$A542,صادر_وارد!$AJ$2:$AJ$500,0),8),"")</f>
        <v/>
      </c>
      <c r="J542" s="20" t="str">
        <f>IFERROR(INDEX(صادر_وارد!$A$2:$I$1999,MATCH('كارت صنف'!$A542,صادر_وارد!$AJ$2:$AJ$500,0),9),"")</f>
        <v/>
      </c>
    </row>
    <row r="543" spans="1:10" ht="19.5" thickTop="1" thickBot="1">
      <c r="A543" s="11">
        <v>537</v>
      </c>
      <c r="B543" s="20" t="str">
        <f>IFERROR(INDEX(صادر_وارد!$A$2:$I$1999,MATCH('كارت صنف'!$A543,صادر_وارد!$AJ$2:$AJ$500,0),1),"")</f>
        <v/>
      </c>
      <c r="C543" s="21" t="str">
        <f>IFERROR(INDEX(صادر_وارد!$A$2:$I$1999,MATCH('كارت صنف'!$A543,صادر_وارد!$AJ$2:$AJ$500,0),2),"")</f>
        <v/>
      </c>
      <c r="D543" s="22" t="str">
        <f>IFERROR(INDEX(صادر_وارد!$A$2:$I$1999,MATCH('كارت صنف'!$A543,صادر_وارد!$AJ$2:$AJ$500,0),3),"")</f>
        <v/>
      </c>
      <c r="E543" s="22" t="str">
        <f>IFERROR(INDEX(صادر_وارد!$A$2:$I$1999,MATCH('كارت صنف'!$A543,صادر_وارد!$AJ$2:$AJ$500,0),4),"")</f>
        <v/>
      </c>
      <c r="F543" s="23" t="str">
        <f>IFERROR(INDEX(صادر_وارد!$A$2:$I$1999,MATCH('كارت صنف'!$A543,صادر_وارد!$AJ$2:$AJ$500,0),5),"")</f>
        <v/>
      </c>
      <c r="G543" s="20" t="str">
        <f>IFERROR(INDEX(صادر_وارد!$A$2:$I$1999,MATCH('كارت صنف'!$A543,صادر_وارد!$AJ$2:$AJ$500,0),6),"")</f>
        <v/>
      </c>
      <c r="H543" s="20" t="str">
        <f>IFERROR(INDEX(صادر_وارد!$A$2:$I$1999,MATCH('كارت صنف'!$A543,صادر_وارد!$AJ$2:$AJ$500,0),7),"")</f>
        <v/>
      </c>
      <c r="I543" s="20" t="str">
        <f>IFERROR(INDEX(صادر_وارد!$A$2:$I$1999,MATCH('كارت صنف'!$A543,صادر_وارد!$AJ$2:$AJ$500,0),8),"")</f>
        <v/>
      </c>
      <c r="J543" s="20" t="str">
        <f>IFERROR(INDEX(صادر_وارد!$A$2:$I$1999,MATCH('كارت صنف'!$A543,صادر_وارد!$AJ$2:$AJ$500,0),9),"")</f>
        <v/>
      </c>
    </row>
    <row r="544" spans="1:10" ht="19.5" thickTop="1" thickBot="1">
      <c r="A544" s="11">
        <v>538</v>
      </c>
      <c r="B544" s="20" t="str">
        <f>IFERROR(INDEX(صادر_وارد!$A$2:$I$1999,MATCH('كارت صنف'!$A544,صادر_وارد!$AJ$2:$AJ$500,0),1),"")</f>
        <v/>
      </c>
      <c r="C544" s="21" t="str">
        <f>IFERROR(INDEX(صادر_وارد!$A$2:$I$1999,MATCH('كارت صنف'!$A544,صادر_وارد!$AJ$2:$AJ$500,0),2),"")</f>
        <v/>
      </c>
      <c r="D544" s="22" t="str">
        <f>IFERROR(INDEX(صادر_وارد!$A$2:$I$1999,MATCH('كارت صنف'!$A544,صادر_وارد!$AJ$2:$AJ$500,0),3),"")</f>
        <v/>
      </c>
      <c r="E544" s="22" t="str">
        <f>IFERROR(INDEX(صادر_وارد!$A$2:$I$1999,MATCH('كارت صنف'!$A544,صادر_وارد!$AJ$2:$AJ$500,0),4),"")</f>
        <v/>
      </c>
      <c r="F544" s="23" t="str">
        <f>IFERROR(INDEX(صادر_وارد!$A$2:$I$1999,MATCH('كارت صنف'!$A544,صادر_وارد!$AJ$2:$AJ$500,0),5),"")</f>
        <v/>
      </c>
      <c r="G544" s="20" t="str">
        <f>IFERROR(INDEX(صادر_وارد!$A$2:$I$1999,MATCH('كارت صنف'!$A544,صادر_وارد!$AJ$2:$AJ$500,0),6),"")</f>
        <v/>
      </c>
      <c r="H544" s="20" t="str">
        <f>IFERROR(INDEX(صادر_وارد!$A$2:$I$1999,MATCH('كارت صنف'!$A544,صادر_وارد!$AJ$2:$AJ$500,0),7),"")</f>
        <v/>
      </c>
      <c r="I544" s="20" t="str">
        <f>IFERROR(INDEX(صادر_وارد!$A$2:$I$1999,MATCH('كارت صنف'!$A544,صادر_وارد!$AJ$2:$AJ$500,0),8),"")</f>
        <v/>
      </c>
      <c r="J544" s="20" t="str">
        <f>IFERROR(INDEX(صادر_وارد!$A$2:$I$1999,MATCH('كارت صنف'!$A544,صادر_وارد!$AJ$2:$AJ$500,0),9),"")</f>
        <v/>
      </c>
    </row>
    <row r="545" spans="1:10" ht="19.5" thickTop="1" thickBot="1">
      <c r="A545" s="11">
        <v>539</v>
      </c>
      <c r="B545" s="20" t="str">
        <f>IFERROR(INDEX(صادر_وارد!$A$2:$I$1999,MATCH('كارت صنف'!$A545,صادر_وارد!$AJ$2:$AJ$500,0),1),"")</f>
        <v/>
      </c>
      <c r="C545" s="21" t="str">
        <f>IFERROR(INDEX(صادر_وارد!$A$2:$I$1999,MATCH('كارت صنف'!$A545,صادر_وارد!$AJ$2:$AJ$500,0),2),"")</f>
        <v/>
      </c>
      <c r="D545" s="22" t="str">
        <f>IFERROR(INDEX(صادر_وارد!$A$2:$I$1999,MATCH('كارت صنف'!$A545,صادر_وارد!$AJ$2:$AJ$500,0),3),"")</f>
        <v/>
      </c>
      <c r="E545" s="22" t="str">
        <f>IFERROR(INDEX(صادر_وارد!$A$2:$I$1999,MATCH('كارت صنف'!$A545,صادر_وارد!$AJ$2:$AJ$500,0),4),"")</f>
        <v/>
      </c>
      <c r="F545" s="23" t="str">
        <f>IFERROR(INDEX(صادر_وارد!$A$2:$I$1999,MATCH('كارت صنف'!$A545,صادر_وارد!$AJ$2:$AJ$500,0),5),"")</f>
        <v/>
      </c>
      <c r="G545" s="20" t="str">
        <f>IFERROR(INDEX(صادر_وارد!$A$2:$I$1999,MATCH('كارت صنف'!$A545,صادر_وارد!$AJ$2:$AJ$500,0),6),"")</f>
        <v/>
      </c>
      <c r="H545" s="20" t="str">
        <f>IFERROR(INDEX(صادر_وارد!$A$2:$I$1999,MATCH('كارت صنف'!$A545,صادر_وارد!$AJ$2:$AJ$500,0),7),"")</f>
        <v/>
      </c>
      <c r="I545" s="20" t="str">
        <f>IFERROR(INDEX(صادر_وارد!$A$2:$I$1999,MATCH('كارت صنف'!$A545,صادر_وارد!$AJ$2:$AJ$500,0),8),"")</f>
        <v/>
      </c>
      <c r="J545" s="20" t="str">
        <f>IFERROR(INDEX(صادر_وارد!$A$2:$I$1999,MATCH('كارت صنف'!$A545,صادر_وارد!$AJ$2:$AJ$500,0),9),"")</f>
        <v/>
      </c>
    </row>
    <row r="546" spans="1:10" ht="19.5" thickTop="1" thickBot="1">
      <c r="A546" s="11">
        <v>540</v>
      </c>
      <c r="B546" s="20" t="str">
        <f>IFERROR(INDEX(صادر_وارد!$A$2:$I$1999,MATCH('كارت صنف'!$A546,صادر_وارد!$AJ$2:$AJ$500,0),1),"")</f>
        <v/>
      </c>
      <c r="C546" s="21" t="str">
        <f>IFERROR(INDEX(صادر_وارد!$A$2:$I$1999,MATCH('كارت صنف'!$A546,صادر_وارد!$AJ$2:$AJ$500,0),2),"")</f>
        <v/>
      </c>
      <c r="D546" s="22" t="str">
        <f>IFERROR(INDEX(صادر_وارد!$A$2:$I$1999,MATCH('كارت صنف'!$A546,صادر_وارد!$AJ$2:$AJ$500,0),3),"")</f>
        <v/>
      </c>
      <c r="E546" s="22" t="str">
        <f>IFERROR(INDEX(صادر_وارد!$A$2:$I$1999,MATCH('كارت صنف'!$A546,صادر_وارد!$AJ$2:$AJ$500,0),4),"")</f>
        <v/>
      </c>
      <c r="F546" s="23" t="str">
        <f>IFERROR(INDEX(صادر_وارد!$A$2:$I$1999,MATCH('كارت صنف'!$A546,صادر_وارد!$AJ$2:$AJ$500,0),5),"")</f>
        <v/>
      </c>
      <c r="G546" s="20" t="str">
        <f>IFERROR(INDEX(صادر_وارد!$A$2:$I$1999,MATCH('كارت صنف'!$A546,صادر_وارد!$AJ$2:$AJ$500,0),6),"")</f>
        <v/>
      </c>
      <c r="H546" s="20" t="str">
        <f>IFERROR(INDEX(صادر_وارد!$A$2:$I$1999,MATCH('كارت صنف'!$A546,صادر_وارد!$AJ$2:$AJ$500,0),7),"")</f>
        <v/>
      </c>
      <c r="I546" s="20" t="str">
        <f>IFERROR(INDEX(صادر_وارد!$A$2:$I$1999,MATCH('كارت صنف'!$A546,صادر_وارد!$AJ$2:$AJ$500,0),8),"")</f>
        <v/>
      </c>
      <c r="J546" s="20" t="str">
        <f>IFERROR(INDEX(صادر_وارد!$A$2:$I$1999,MATCH('كارت صنف'!$A546,صادر_وارد!$AJ$2:$AJ$500,0),9),"")</f>
        <v/>
      </c>
    </row>
    <row r="547" spans="1:10" ht="19.5" thickTop="1" thickBot="1">
      <c r="A547" s="11">
        <v>541</v>
      </c>
      <c r="B547" s="20" t="str">
        <f>IFERROR(INDEX(صادر_وارد!$A$2:$I$1999,MATCH('كارت صنف'!$A547,صادر_وارد!$AJ$2:$AJ$500,0),1),"")</f>
        <v/>
      </c>
      <c r="C547" s="21" t="str">
        <f>IFERROR(INDEX(صادر_وارد!$A$2:$I$1999,MATCH('كارت صنف'!$A547,صادر_وارد!$AJ$2:$AJ$500,0),2),"")</f>
        <v/>
      </c>
      <c r="D547" s="22" t="str">
        <f>IFERROR(INDEX(صادر_وارد!$A$2:$I$1999,MATCH('كارت صنف'!$A547,صادر_وارد!$AJ$2:$AJ$500,0),3),"")</f>
        <v/>
      </c>
      <c r="E547" s="22" t="str">
        <f>IFERROR(INDEX(صادر_وارد!$A$2:$I$1999,MATCH('كارت صنف'!$A547,صادر_وارد!$AJ$2:$AJ$500,0),4),"")</f>
        <v/>
      </c>
      <c r="F547" s="23" t="str">
        <f>IFERROR(INDEX(صادر_وارد!$A$2:$I$1999,MATCH('كارت صنف'!$A547,صادر_وارد!$AJ$2:$AJ$500,0),5),"")</f>
        <v/>
      </c>
      <c r="G547" s="20" t="str">
        <f>IFERROR(INDEX(صادر_وارد!$A$2:$I$1999,MATCH('كارت صنف'!$A547,صادر_وارد!$AJ$2:$AJ$500,0),6),"")</f>
        <v/>
      </c>
      <c r="H547" s="20" t="str">
        <f>IFERROR(INDEX(صادر_وارد!$A$2:$I$1999,MATCH('كارت صنف'!$A547,صادر_وارد!$AJ$2:$AJ$500,0),7),"")</f>
        <v/>
      </c>
      <c r="I547" s="20" t="str">
        <f>IFERROR(INDEX(صادر_وارد!$A$2:$I$1999,MATCH('كارت صنف'!$A547,صادر_وارد!$AJ$2:$AJ$500,0),8),"")</f>
        <v/>
      </c>
      <c r="J547" s="20" t="str">
        <f>IFERROR(INDEX(صادر_وارد!$A$2:$I$1999,MATCH('كارت صنف'!$A547,صادر_وارد!$AJ$2:$AJ$500,0),9),"")</f>
        <v/>
      </c>
    </row>
    <row r="548" spans="1:10" ht="19.5" thickTop="1" thickBot="1">
      <c r="A548" s="11">
        <v>542</v>
      </c>
      <c r="B548" s="20" t="str">
        <f>IFERROR(INDEX(صادر_وارد!$A$2:$I$1999,MATCH('كارت صنف'!$A548,صادر_وارد!$AJ$2:$AJ$500,0),1),"")</f>
        <v/>
      </c>
      <c r="C548" s="21" t="str">
        <f>IFERROR(INDEX(صادر_وارد!$A$2:$I$1999,MATCH('كارت صنف'!$A548,صادر_وارد!$AJ$2:$AJ$500,0),2),"")</f>
        <v/>
      </c>
      <c r="D548" s="22" t="str">
        <f>IFERROR(INDEX(صادر_وارد!$A$2:$I$1999,MATCH('كارت صنف'!$A548,صادر_وارد!$AJ$2:$AJ$500,0),3),"")</f>
        <v/>
      </c>
      <c r="E548" s="22" t="str">
        <f>IFERROR(INDEX(صادر_وارد!$A$2:$I$1999,MATCH('كارت صنف'!$A548,صادر_وارد!$AJ$2:$AJ$500,0),4),"")</f>
        <v/>
      </c>
      <c r="F548" s="23" t="str">
        <f>IFERROR(INDEX(صادر_وارد!$A$2:$I$1999,MATCH('كارت صنف'!$A548,صادر_وارد!$AJ$2:$AJ$500,0),5),"")</f>
        <v/>
      </c>
      <c r="G548" s="20" t="str">
        <f>IFERROR(INDEX(صادر_وارد!$A$2:$I$1999,MATCH('كارت صنف'!$A548,صادر_وارد!$AJ$2:$AJ$500,0),6),"")</f>
        <v/>
      </c>
      <c r="H548" s="20" t="str">
        <f>IFERROR(INDEX(صادر_وارد!$A$2:$I$1999,MATCH('كارت صنف'!$A548,صادر_وارد!$AJ$2:$AJ$500,0),7),"")</f>
        <v/>
      </c>
      <c r="I548" s="20" t="str">
        <f>IFERROR(INDEX(صادر_وارد!$A$2:$I$1999,MATCH('كارت صنف'!$A548,صادر_وارد!$AJ$2:$AJ$500,0),8),"")</f>
        <v/>
      </c>
      <c r="J548" s="20" t="str">
        <f>IFERROR(INDEX(صادر_وارد!$A$2:$I$1999,MATCH('كارت صنف'!$A548,صادر_وارد!$AJ$2:$AJ$500,0),9),"")</f>
        <v/>
      </c>
    </row>
    <row r="549" spans="1:10" ht="19.5" thickTop="1" thickBot="1">
      <c r="A549" s="11">
        <v>543</v>
      </c>
      <c r="B549" s="20" t="str">
        <f>IFERROR(INDEX(صادر_وارد!$A$2:$I$1999,MATCH('كارت صنف'!$A549,صادر_وارد!$AJ$2:$AJ$500,0),1),"")</f>
        <v/>
      </c>
      <c r="C549" s="21" t="str">
        <f>IFERROR(INDEX(صادر_وارد!$A$2:$I$1999,MATCH('كارت صنف'!$A549,صادر_وارد!$AJ$2:$AJ$500,0),2),"")</f>
        <v/>
      </c>
      <c r="D549" s="22" t="str">
        <f>IFERROR(INDEX(صادر_وارد!$A$2:$I$1999,MATCH('كارت صنف'!$A549,صادر_وارد!$AJ$2:$AJ$500,0),3),"")</f>
        <v/>
      </c>
      <c r="E549" s="22" t="str">
        <f>IFERROR(INDEX(صادر_وارد!$A$2:$I$1999,MATCH('كارت صنف'!$A549,صادر_وارد!$AJ$2:$AJ$500,0),4),"")</f>
        <v/>
      </c>
      <c r="F549" s="23" t="str">
        <f>IFERROR(INDEX(صادر_وارد!$A$2:$I$1999,MATCH('كارت صنف'!$A549,صادر_وارد!$AJ$2:$AJ$500,0),5),"")</f>
        <v/>
      </c>
      <c r="G549" s="20" t="str">
        <f>IFERROR(INDEX(صادر_وارد!$A$2:$I$1999,MATCH('كارت صنف'!$A549,صادر_وارد!$AJ$2:$AJ$500,0),6),"")</f>
        <v/>
      </c>
      <c r="H549" s="20" t="str">
        <f>IFERROR(INDEX(صادر_وارد!$A$2:$I$1999,MATCH('كارت صنف'!$A549,صادر_وارد!$AJ$2:$AJ$500,0),7),"")</f>
        <v/>
      </c>
      <c r="I549" s="20" t="str">
        <f>IFERROR(INDEX(صادر_وارد!$A$2:$I$1999,MATCH('كارت صنف'!$A549,صادر_وارد!$AJ$2:$AJ$500,0),8),"")</f>
        <v/>
      </c>
      <c r="J549" s="20" t="str">
        <f>IFERROR(INDEX(صادر_وارد!$A$2:$I$1999,MATCH('كارت صنف'!$A549,صادر_وارد!$AJ$2:$AJ$500,0),9),"")</f>
        <v/>
      </c>
    </row>
    <row r="550" spans="1:10" ht="19.5" thickTop="1" thickBot="1">
      <c r="A550" s="11">
        <v>544</v>
      </c>
      <c r="B550" s="20" t="str">
        <f>IFERROR(INDEX(صادر_وارد!$A$2:$I$1999,MATCH('كارت صنف'!$A550,صادر_وارد!$AJ$2:$AJ$500,0),1),"")</f>
        <v/>
      </c>
      <c r="C550" s="21" t="str">
        <f>IFERROR(INDEX(صادر_وارد!$A$2:$I$1999,MATCH('كارت صنف'!$A550,صادر_وارد!$AJ$2:$AJ$500,0),2),"")</f>
        <v/>
      </c>
      <c r="D550" s="22" t="str">
        <f>IFERROR(INDEX(صادر_وارد!$A$2:$I$1999,MATCH('كارت صنف'!$A550,صادر_وارد!$AJ$2:$AJ$500,0),3),"")</f>
        <v/>
      </c>
      <c r="E550" s="22" t="str">
        <f>IFERROR(INDEX(صادر_وارد!$A$2:$I$1999,MATCH('كارت صنف'!$A550,صادر_وارد!$AJ$2:$AJ$500,0),4),"")</f>
        <v/>
      </c>
      <c r="F550" s="23" t="str">
        <f>IFERROR(INDEX(صادر_وارد!$A$2:$I$1999,MATCH('كارت صنف'!$A550,صادر_وارد!$AJ$2:$AJ$500,0),5),"")</f>
        <v/>
      </c>
      <c r="G550" s="20" t="str">
        <f>IFERROR(INDEX(صادر_وارد!$A$2:$I$1999,MATCH('كارت صنف'!$A550,صادر_وارد!$AJ$2:$AJ$500,0),6),"")</f>
        <v/>
      </c>
      <c r="H550" s="20" t="str">
        <f>IFERROR(INDEX(صادر_وارد!$A$2:$I$1999,MATCH('كارت صنف'!$A550,صادر_وارد!$AJ$2:$AJ$500,0),7),"")</f>
        <v/>
      </c>
      <c r="I550" s="20" t="str">
        <f>IFERROR(INDEX(صادر_وارد!$A$2:$I$1999,MATCH('كارت صنف'!$A550,صادر_وارد!$AJ$2:$AJ$500,0),8),"")</f>
        <v/>
      </c>
      <c r="J550" s="20" t="str">
        <f>IFERROR(INDEX(صادر_وارد!$A$2:$I$1999,MATCH('كارت صنف'!$A550,صادر_وارد!$AJ$2:$AJ$500,0),9),"")</f>
        <v/>
      </c>
    </row>
    <row r="551" spans="1:10" ht="19.5" thickTop="1" thickBot="1">
      <c r="A551" s="11">
        <v>545</v>
      </c>
      <c r="B551" s="20" t="str">
        <f>IFERROR(INDEX(صادر_وارد!$A$2:$I$1999,MATCH('كارت صنف'!$A551,صادر_وارد!$AJ$2:$AJ$500,0),1),"")</f>
        <v/>
      </c>
      <c r="C551" s="21" t="str">
        <f>IFERROR(INDEX(صادر_وارد!$A$2:$I$1999,MATCH('كارت صنف'!$A551,صادر_وارد!$AJ$2:$AJ$500,0),2),"")</f>
        <v/>
      </c>
      <c r="D551" s="22" t="str">
        <f>IFERROR(INDEX(صادر_وارد!$A$2:$I$1999,MATCH('كارت صنف'!$A551,صادر_وارد!$AJ$2:$AJ$500,0),3),"")</f>
        <v/>
      </c>
      <c r="E551" s="22" t="str">
        <f>IFERROR(INDEX(صادر_وارد!$A$2:$I$1999,MATCH('كارت صنف'!$A551,صادر_وارد!$AJ$2:$AJ$500,0),4),"")</f>
        <v/>
      </c>
      <c r="F551" s="23" t="str">
        <f>IFERROR(INDEX(صادر_وارد!$A$2:$I$1999,MATCH('كارت صنف'!$A551,صادر_وارد!$AJ$2:$AJ$500,0),5),"")</f>
        <v/>
      </c>
      <c r="G551" s="20" t="str">
        <f>IFERROR(INDEX(صادر_وارد!$A$2:$I$1999,MATCH('كارت صنف'!$A551,صادر_وارد!$AJ$2:$AJ$500,0),6),"")</f>
        <v/>
      </c>
      <c r="H551" s="20" t="str">
        <f>IFERROR(INDEX(صادر_وارد!$A$2:$I$1999,MATCH('كارت صنف'!$A551,صادر_وارد!$AJ$2:$AJ$500,0),7),"")</f>
        <v/>
      </c>
      <c r="I551" s="20" t="str">
        <f>IFERROR(INDEX(صادر_وارد!$A$2:$I$1999,MATCH('كارت صنف'!$A551,صادر_وارد!$AJ$2:$AJ$500,0),8),"")</f>
        <v/>
      </c>
      <c r="J551" s="20" t="str">
        <f>IFERROR(INDEX(صادر_وارد!$A$2:$I$1999,MATCH('كارت صنف'!$A551,صادر_وارد!$AJ$2:$AJ$500,0),9),"")</f>
        <v/>
      </c>
    </row>
    <row r="552" spans="1:10" ht="19.5" thickTop="1" thickBot="1">
      <c r="A552" s="11">
        <v>546</v>
      </c>
      <c r="B552" s="20" t="str">
        <f>IFERROR(INDEX(صادر_وارد!$A$2:$I$1999,MATCH('كارت صنف'!$A552,صادر_وارد!$AJ$2:$AJ$500,0),1),"")</f>
        <v/>
      </c>
      <c r="C552" s="21" t="str">
        <f>IFERROR(INDEX(صادر_وارد!$A$2:$I$1999,MATCH('كارت صنف'!$A552,صادر_وارد!$AJ$2:$AJ$500,0),2),"")</f>
        <v/>
      </c>
      <c r="D552" s="22" t="str">
        <f>IFERROR(INDEX(صادر_وارد!$A$2:$I$1999,MATCH('كارت صنف'!$A552,صادر_وارد!$AJ$2:$AJ$500,0),3),"")</f>
        <v/>
      </c>
      <c r="E552" s="22" t="str">
        <f>IFERROR(INDEX(صادر_وارد!$A$2:$I$1999,MATCH('كارت صنف'!$A552,صادر_وارد!$AJ$2:$AJ$500,0),4),"")</f>
        <v/>
      </c>
      <c r="F552" s="23" t="str">
        <f>IFERROR(INDEX(صادر_وارد!$A$2:$I$1999,MATCH('كارت صنف'!$A552,صادر_وارد!$AJ$2:$AJ$500,0),5),"")</f>
        <v/>
      </c>
      <c r="G552" s="20" t="str">
        <f>IFERROR(INDEX(صادر_وارد!$A$2:$I$1999,MATCH('كارت صنف'!$A552,صادر_وارد!$AJ$2:$AJ$500,0),6),"")</f>
        <v/>
      </c>
      <c r="H552" s="20" t="str">
        <f>IFERROR(INDEX(صادر_وارد!$A$2:$I$1999,MATCH('كارت صنف'!$A552,صادر_وارد!$AJ$2:$AJ$500,0),7),"")</f>
        <v/>
      </c>
      <c r="I552" s="20" t="str">
        <f>IFERROR(INDEX(صادر_وارد!$A$2:$I$1999,MATCH('كارت صنف'!$A552,صادر_وارد!$AJ$2:$AJ$500,0),8),"")</f>
        <v/>
      </c>
      <c r="J552" s="20" t="str">
        <f>IFERROR(INDEX(صادر_وارد!$A$2:$I$1999,MATCH('كارت صنف'!$A552,صادر_وارد!$AJ$2:$AJ$500,0),9),"")</f>
        <v/>
      </c>
    </row>
    <row r="553" spans="1:10" ht="19.5" thickTop="1" thickBot="1">
      <c r="A553" s="11">
        <v>547</v>
      </c>
      <c r="B553" s="20" t="str">
        <f>IFERROR(INDEX(صادر_وارد!$A$2:$I$1999,MATCH('كارت صنف'!$A553,صادر_وارد!$AJ$2:$AJ$500,0),1),"")</f>
        <v/>
      </c>
      <c r="C553" s="21" t="str">
        <f>IFERROR(INDEX(صادر_وارد!$A$2:$I$1999,MATCH('كارت صنف'!$A553,صادر_وارد!$AJ$2:$AJ$500,0),2),"")</f>
        <v/>
      </c>
      <c r="D553" s="22" t="str">
        <f>IFERROR(INDEX(صادر_وارد!$A$2:$I$1999,MATCH('كارت صنف'!$A553,صادر_وارد!$AJ$2:$AJ$500,0),3),"")</f>
        <v/>
      </c>
      <c r="E553" s="22" t="str">
        <f>IFERROR(INDEX(صادر_وارد!$A$2:$I$1999,MATCH('كارت صنف'!$A553,صادر_وارد!$AJ$2:$AJ$500,0),4),"")</f>
        <v/>
      </c>
      <c r="F553" s="23" t="str">
        <f>IFERROR(INDEX(صادر_وارد!$A$2:$I$1999,MATCH('كارت صنف'!$A553,صادر_وارد!$AJ$2:$AJ$500,0),5),"")</f>
        <v/>
      </c>
      <c r="G553" s="20" t="str">
        <f>IFERROR(INDEX(صادر_وارد!$A$2:$I$1999,MATCH('كارت صنف'!$A553,صادر_وارد!$AJ$2:$AJ$500,0),6),"")</f>
        <v/>
      </c>
      <c r="H553" s="20" t="str">
        <f>IFERROR(INDEX(صادر_وارد!$A$2:$I$1999,MATCH('كارت صنف'!$A553,صادر_وارد!$AJ$2:$AJ$500,0),7),"")</f>
        <v/>
      </c>
      <c r="I553" s="20" t="str">
        <f>IFERROR(INDEX(صادر_وارد!$A$2:$I$1999,MATCH('كارت صنف'!$A553,صادر_وارد!$AJ$2:$AJ$500,0),8),"")</f>
        <v/>
      </c>
      <c r="J553" s="20" t="str">
        <f>IFERROR(INDEX(صادر_وارد!$A$2:$I$1999,MATCH('كارت صنف'!$A553,صادر_وارد!$AJ$2:$AJ$500,0),9),"")</f>
        <v/>
      </c>
    </row>
    <row r="554" spans="1:10" ht="19.5" thickTop="1" thickBot="1">
      <c r="A554" s="11">
        <v>548</v>
      </c>
      <c r="B554" s="20" t="str">
        <f>IFERROR(INDEX(صادر_وارد!$A$2:$I$1999,MATCH('كارت صنف'!$A554,صادر_وارد!$AJ$2:$AJ$500,0),1),"")</f>
        <v/>
      </c>
      <c r="C554" s="21" t="str">
        <f>IFERROR(INDEX(صادر_وارد!$A$2:$I$1999,MATCH('كارت صنف'!$A554,صادر_وارد!$AJ$2:$AJ$500,0),2),"")</f>
        <v/>
      </c>
      <c r="D554" s="22" t="str">
        <f>IFERROR(INDEX(صادر_وارد!$A$2:$I$1999,MATCH('كارت صنف'!$A554,صادر_وارد!$AJ$2:$AJ$500,0),3),"")</f>
        <v/>
      </c>
      <c r="E554" s="22" t="str">
        <f>IFERROR(INDEX(صادر_وارد!$A$2:$I$1999,MATCH('كارت صنف'!$A554,صادر_وارد!$AJ$2:$AJ$500,0),4),"")</f>
        <v/>
      </c>
      <c r="F554" s="23" t="str">
        <f>IFERROR(INDEX(صادر_وارد!$A$2:$I$1999,MATCH('كارت صنف'!$A554,صادر_وارد!$AJ$2:$AJ$500,0),5),"")</f>
        <v/>
      </c>
      <c r="G554" s="20" t="str">
        <f>IFERROR(INDEX(صادر_وارد!$A$2:$I$1999,MATCH('كارت صنف'!$A554,صادر_وارد!$AJ$2:$AJ$500,0),6),"")</f>
        <v/>
      </c>
      <c r="H554" s="20" t="str">
        <f>IFERROR(INDEX(صادر_وارد!$A$2:$I$1999,MATCH('كارت صنف'!$A554,صادر_وارد!$AJ$2:$AJ$500,0),7),"")</f>
        <v/>
      </c>
      <c r="I554" s="20" t="str">
        <f>IFERROR(INDEX(صادر_وارد!$A$2:$I$1999,MATCH('كارت صنف'!$A554,صادر_وارد!$AJ$2:$AJ$500,0),8),"")</f>
        <v/>
      </c>
      <c r="J554" s="20" t="str">
        <f>IFERROR(INDEX(صادر_وارد!$A$2:$I$1999,MATCH('كارت صنف'!$A554,صادر_وارد!$AJ$2:$AJ$500,0),9),"")</f>
        <v/>
      </c>
    </row>
    <row r="555" spans="1:10" ht="19.5" thickTop="1" thickBot="1">
      <c r="A555" s="11">
        <v>549</v>
      </c>
      <c r="B555" s="20" t="str">
        <f>IFERROR(INDEX(صادر_وارد!$A$2:$I$1999,MATCH('كارت صنف'!$A555,صادر_وارد!$AJ$2:$AJ$500,0),1),"")</f>
        <v/>
      </c>
      <c r="C555" s="21" t="str">
        <f>IFERROR(INDEX(صادر_وارد!$A$2:$I$1999,MATCH('كارت صنف'!$A555,صادر_وارد!$AJ$2:$AJ$500,0),2),"")</f>
        <v/>
      </c>
      <c r="D555" s="22" t="str">
        <f>IFERROR(INDEX(صادر_وارد!$A$2:$I$1999,MATCH('كارت صنف'!$A555,صادر_وارد!$AJ$2:$AJ$500,0),3),"")</f>
        <v/>
      </c>
      <c r="E555" s="22" t="str">
        <f>IFERROR(INDEX(صادر_وارد!$A$2:$I$1999,MATCH('كارت صنف'!$A555,صادر_وارد!$AJ$2:$AJ$500,0),4),"")</f>
        <v/>
      </c>
      <c r="F555" s="23" t="str">
        <f>IFERROR(INDEX(صادر_وارد!$A$2:$I$1999,MATCH('كارت صنف'!$A555,صادر_وارد!$AJ$2:$AJ$500,0),5),"")</f>
        <v/>
      </c>
      <c r="G555" s="20" t="str">
        <f>IFERROR(INDEX(صادر_وارد!$A$2:$I$1999,MATCH('كارت صنف'!$A555,صادر_وارد!$AJ$2:$AJ$500,0),6),"")</f>
        <v/>
      </c>
      <c r="H555" s="20" t="str">
        <f>IFERROR(INDEX(صادر_وارد!$A$2:$I$1999,MATCH('كارت صنف'!$A555,صادر_وارد!$AJ$2:$AJ$500,0),7),"")</f>
        <v/>
      </c>
      <c r="I555" s="20" t="str">
        <f>IFERROR(INDEX(صادر_وارد!$A$2:$I$1999,MATCH('كارت صنف'!$A555,صادر_وارد!$AJ$2:$AJ$500,0),8),"")</f>
        <v/>
      </c>
      <c r="J555" s="20" t="str">
        <f>IFERROR(INDEX(صادر_وارد!$A$2:$I$1999,MATCH('كارت صنف'!$A555,صادر_وارد!$AJ$2:$AJ$500,0),9),"")</f>
        <v/>
      </c>
    </row>
    <row r="556" spans="1:10" ht="19.5" thickTop="1" thickBot="1">
      <c r="A556" s="11">
        <v>550</v>
      </c>
      <c r="B556" s="20" t="str">
        <f>IFERROR(INDEX(صادر_وارد!$A$2:$I$1999,MATCH('كارت صنف'!$A556,صادر_وارد!$AJ$2:$AJ$500,0),1),"")</f>
        <v/>
      </c>
      <c r="C556" s="21" t="str">
        <f>IFERROR(INDEX(صادر_وارد!$A$2:$I$1999,MATCH('كارت صنف'!$A556,صادر_وارد!$AJ$2:$AJ$500,0),2),"")</f>
        <v/>
      </c>
      <c r="D556" s="22" t="str">
        <f>IFERROR(INDEX(صادر_وارد!$A$2:$I$1999,MATCH('كارت صنف'!$A556,صادر_وارد!$AJ$2:$AJ$500,0),3),"")</f>
        <v/>
      </c>
      <c r="E556" s="22" t="str">
        <f>IFERROR(INDEX(صادر_وارد!$A$2:$I$1999,MATCH('كارت صنف'!$A556,صادر_وارد!$AJ$2:$AJ$500,0),4),"")</f>
        <v/>
      </c>
      <c r="F556" s="23" t="str">
        <f>IFERROR(INDEX(صادر_وارد!$A$2:$I$1999,MATCH('كارت صنف'!$A556,صادر_وارد!$AJ$2:$AJ$500,0),5),"")</f>
        <v/>
      </c>
      <c r="G556" s="20" t="str">
        <f>IFERROR(INDEX(صادر_وارد!$A$2:$I$1999,MATCH('كارت صنف'!$A556,صادر_وارد!$AJ$2:$AJ$500,0),6),"")</f>
        <v/>
      </c>
      <c r="H556" s="20" t="str">
        <f>IFERROR(INDEX(صادر_وارد!$A$2:$I$1999,MATCH('كارت صنف'!$A556,صادر_وارد!$AJ$2:$AJ$500,0),7),"")</f>
        <v/>
      </c>
      <c r="I556" s="20" t="str">
        <f>IFERROR(INDEX(صادر_وارد!$A$2:$I$1999,MATCH('كارت صنف'!$A556,صادر_وارد!$AJ$2:$AJ$500,0),8),"")</f>
        <v/>
      </c>
      <c r="J556" s="20" t="str">
        <f>IFERROR(INDEX(صادر_وارد!$A$2:$I$1999,MATCH('كارت صنف'!$A556,صادر_وارد!$AJ$2:$AJ$500,0),9),"")</f>
        <v/>
      </c>
    </row>
    <row r="557" spans="1:10" ht="19.5" thickTop="1" thickBot="1">
      <c r="A557" s="11">
        <v>551</v>
      </c>
      <c r="B557" s="20" t="str">
        <f>IFERROR(INDEX(صادر_وارد!$A$2:$I$1999,MATCH('كارت صنف'!$A557,صادر_وارد!$AJ$2:$AJ$500,0),1),"")</f>
        <v/>
      </c>
      <c r="C557" s="21" t="str">
        <f>IFERROR(INDEX(صادر_وارد!$A$2:$I$1999,MATCH('كارت صنف'!$A557,صادر_وارد!$AJ$2:$AJ$500,0),2),"")</f>
        <v/>
      </c>
      <c r="D557" s="22" t="str">
        <f>IFERROR(INDEX(صادر_وارد!$A$2:$I$1999,MATCH('كارت صنف'!$A557,صادر_وارد!$AJ$2:$AJ$500,0),3),"")</f>
        <v/>
      </c>
      <c r="E557" s="22" t="str">
        <f>IFERROR(INDEX(صادر_وارد!$A$2:$I$1999,MATCH('كارت صنف'!$A557,صادر_وارد!$AJ$2:$AJ$500,0),4),"")</f>
        <v/>
      </c>
      <c r="F557" s="23" t="str">
        <f>IFERROR(INDEX(صادر_وارد!$A$2:$I$1999,MATCH('كارت صنف'!$A557,صادر_وارد!$AJ$2:$AJ$500,0),5),"")</f>
        <v/>
      </c>
      <c r="G557" s="20" t="str">
        <f>IFERROR(INDEX(صادر_وارد!$A$2:$I$1999,MATCH('كارت صنف'!$A557,صادر_وارد!$AJ$2:$AJ$500,0),6),"")</f>
        <v/>
      </c>
      <c r="H557" s="20" t="str">
        <f>IFERROR(INDEX(صادر_وارد!$A$2:$I$1999,MATCH('كارت صنف'!$A557,صادر_وارد!$AJ$2:$AJ$500,0),7),"")</f>
        <v/>
      </c>
      <c r="I557" s="20" t="str">
        <f>IFERROR(INDEX(صادر_وارد!$A$2:$I$1999,MATCH('كارت صنف'!$A557,صادر_وارد!$AJ$2:$AJ$500,0),8),"")</f>
        <v/>
      </c>
      <c r="J557" s="20" t="str">
        <f>IFERROR(INDEX(صادر_وارد!$A$2:$I$1999,MATCH('كارت صنف'!$A557,صادر_وارد!$AJ$2:$AJ$500,0),9),"")</f>
        <v/>
      </c>
    </row>
    <row r="558" spans="1:10" ht="19.5" thickTop="1" thickBot="1">
      <c r="A558" s="11">
        <v>552</v>
      </c>
      <c r="B558" s="20" t="str">
        <f>IFERROR(INDEX(صادر_وارد!$A$2:$I$1999,MATCH('كارت صنف'!$A558,صادر_وارد!$AJ$2:$AJ$500,0),1),"")</f>
        <v/>
      </c>
      <c r="C558" s="21" t="str">
        <f>IFERROR(INDEX(صادر_وارد!$A$2:$I$1999,MATCH('كارت صنف'!$A558,صادر_وارد!$AJ$2:$AJ$500,0),2),"")</f>
        <v/>
      </c>
      <c r="D558" s="22" t="str">
        <f>IFERROR(INDEX(صادر_وارد!$A$2:$I$1999,MATCH('كارت صنف'!$A558,صادر_وارد!$AJ$2:$AJ$500,0),3),"")</f>
        <v/>
      </c>
      <c r="E558" s="22" t="str">
        <f>IFERROR(INDEX(صادر_وارد!$A$2:$I$1999,MATCH('كارت صنف'!$A558,صادر_وارد!$AJ$2:$AJ$500,0),4),"")</f>
        <v/>
      </c>
      <c r="F558" s="23" t="str">
        <f>IFERROR(INDEX(صادر_وارد!$A$2:$I$1999,MATCH('كارت صنف'!$A558,صادر_وارد!$AJ$2:$AJ$500,0),5),"")</f>
        <v/>
      </c>
      <c r="G558" s="20" t="str">
        <f>IFERROR(INDEX(صادر_وارد!$A$2:$I$1999,MATCH('كارت صنف'!$A558,صادر_وارد!$AJ$2:$AJ$500,0),6),"")</f>
        <v/>
      </c>
      <c r="H558" s="20" t="str">
        <f>IFERROR(INDEX(صادر_وارد!$A$2:$I$1999,MATCH('كارت صنف'!$A558,صادر_وارد!$AJ$2:$AJ$500,0),7),"")</f>
        <v/>
      </c>
      <c r="I558" s="20" t="str">
        <f>IFERROR(INDEX(صادر_وارد!$A$2:$I$1999,MATCH('كارت صنف'!$A558,صادر_وارد!$AJ$2:$AJ$500,0),8),"")</f>
        <v/>
      </c>
      <c r="J558" s="20" t="str">
        <f>IFERROR(INDEX(صادر_وارد!$A$2:$I$1999,MATCH('كارت صنف'!$A558,صادر_وارد!$AJ$2:$AJ$500,0),9),"")</f>
        <v/>
      </c>
    </row>
    <row r="559" spans="1:10" ht="19.5" thickTop="1" thickBot="1">
      <c r="A559" s="11">
        <v>553</v>
      </c>
      <c r="B559" s="20" t="str">
        <f>IFERROR(INDEX(صادر_وارد!$A$2:$I$1999,MATCH('كارت صنف'!$A559,صادر_وارد!$AJ$2:$AJ$500,0),1),"")</f>
        <v/>
      </c>
      <c r="C559" s="21" t="str">
        <f>IFERROR(INDEX(صادر_وارد!$A$2:$I$1999,MATCH('كارت صنف'!$A559,صادر_وارد!$AJ$2:$AJ$500,0),2),"")</f>
        <v/>
      </c>
      <c r="D559" s="22" t="str">
        <f>IFERROR(INDEX(صادر_وارد!$A$2:$I$1999,MATCH('كارت صنف'!$A559,صادر_وارد!$AJ$2:$AJ$500,0),3),"")</f>
        <v/>
      </c>
      <c r="E559" s="22" t="str">
        <f>IFERROR(INDEX(صادر_وارد!$A$2:$I$1999,MATCH('كارت صنف'!$A559,صادر_وارد!$AJ$2:$AJ$500,0),4),"")</f>
        <v/>
      </c>
      <c r="F559" s="23" t="str">
        <f>IFERROR(INDEX(صادر_وارد!$A$2:$I$1999,MATCH('كارت صنف'!$A559,صادر_وارد!$AJ$2:$AJ$500,0),5),"")</f>
        <v/>
      </c>
      <c r="G559" s="20" t="str">
        <f>IFERROR(INDEX(صادر_وارد!$A$2:$I$1999,MATCH('كارت صنف'!$A559,صادر_وارد!$AJ$2:$AJ$500,0),6),"")</f>
        <v/>
      </c>
      <c r="H559" s="20" t="str">
        <f>IFERROR(INDEX(صادر_وارد!$A$2:$I$1999,MATCH('كارت صنف'!$A559,صادر_وارد!$AJ$2:$AJ$500,0),7),"")</f>
        <v/>
      </c>
      <c r="I559" s="20" t="str">
        <f>IFERROR(INDEX(صادر_وارد!$A$2:$I$1999,MATCH('كارت صنف'!$A559,صادر_وارد!$AJ$2:$AJ$500,0),8),"")</f>
        <v/>
      </c>
      <c r="J559" s="20" t="str">
        <f>IFERROR(INDEX(صادر_وارد!$A$2:$I$1999,MATCH('كارت صنف'!$A559,صادر_وارد!$AJ$2:$AJ$500,0),9),"")</f>
        <v/>
      </c>
    </row>
    <row r="560" spans="1:10" ht="19.5" thickTop="1" thickBot="1">
      <c r="A560" s="11">
        <v>554</v>
      </c>
      <c r="B560" s="20" t="str">
        <f>IFERROR(INDEX(صادر_وارد!$A$2:$I$1999,MATCH('كارت صنف'!$A560,صادر_وارد!$AJ$2:$AJ$500,0),1),"")</f>
        <v/>
      </c>
      <c r="C560" s="21" t="str">
        <f>IFERROR(INDEX(صادر_وارد!$A$2:$I$1999,MATCH('كارت صنف'!$A560,صادر_وارد!$AJ$2:$AJ$500,0),2),"")</f>
        <v/>
      </c>
      <c r="D560" s="22" t="str">
        <f>IFERROR(INDEX(صادر_وارد!$A$2:$I$1999,MATCH('كارت صنف'!$A560,صادر_وارد!$AJ$2:$AJ$500,0),3),"")</f>
        <v/>
      </c>
      <c r="E560" s="22" t="str">
        <f>IFERROR(INDEX(صادر_وارد!$A$2:$I$1999,MATCH('كارت صنف'!$A560,صادر_وارد!$AJ$2:$AJ$500,0),4),"")</f>
        <v/>
      </c>
      <c r="F560" s="23" t="str">
        <f>IFERROR(INDEX(صادر_وارد!$A$2:$I$1999,MATCH('كارت صنف'!$A560,صادر_وارد!$AJ$2:$AJ$500,0),5),"")</f>
        <v/>
      </c>
      <c r="G560" s="20" t="str">
        <f>IFERROR(INDEX(صادر_وارد!$A$2:$I$1999,MATCH('كارت صنف'!$A560,صادر_وارد!$AJ$2:$AJ$500,0),6),"")</f>
        <v/>
      </c>
      <c r="H560" s="20" t="str">
        <f>IFERROR(INDEX(صادر_وارد!$A$2:$I$1999,MATCH('كارت صنف'!$A560,صادر_وارد!$AJ$2:$AJ$500,0),7),"")</f>
        <v/>
      </c>
      <c r="I560" s="20" t="str">
        <f>IFERROR(INDEX(صادر_وارد!$A$2:$I$1999,MATCH('كارت صنف'!$A560,صادر_وارد!$AJ$2:$AJ$500,0),8),"")</f>
        <v/>
      </c>
      <c r="J560" s="20" t="str">
        <f>IFERROR(INDEX(صادر_وارد!$A$2:$I$1999,MATCH('كارت صنف'!$A560,صادر_وارد!$AJ$2:$AJ$500,0),9),"")</f>
        <v/>
      </c>
    </row>
    <row r="561" spans="1:10" ht="19.5" thickTop="1" thickBot="1">
      <c r="A561" s="11">
        <v>555</v>
      </c>
      <c r="B561" s="20" t="str">
        <f>IFERROR(INDEX(صادر_وارد!$A$2:$I$1999,MATCH('كارت صنف'!$A561,صادر_وارد!$AJ$2:$AJ$500,0),1),"")</f>
        <v/>
      </c>
      <c r="C561" s="21" t="str">
        <f>IFERROR(INDEX(صادر_وارد!$A$2:$I$1999,MATCH('كارت صنف'!$A561,صادر_وارد!$AJ$2:$AJ$500,0),2),"")</f>
        <v/>
      </c>
      <c r="D561" s="22" t="str">
        <f>IFERROR(INDEX(صادر_وارد!$A$2:$I$1999,MATCH('كارت صنف'!$A561,صادر_وارد!$AJ$2:$AJ$500,0),3),"")</f>
        <v/>
      </c>
      <c r="E561" s="22" t="str">
        <f>IFERROR(INDEX(صادر_وارد!$A$2:$I$1999,MATCH('كارت صنف'!$A561,صادر_وارد!$AJ$2:$AJ$500,0),4),"")</f>
        <v/>
      </c>
      <c r="F561" s="23" t="str">
        <f>IFERROR(INDEX(صادر_وارد!$A$2:$I$1999,MATCH('كارت صنف'!$A561,صادر_وارد!$AJ$2:$AJ$500,0),5),"")</f>
        <v/>
      </c>
      <c r="G561" s="20" t="str">
        <f>IFERROR(INDEX(صادر_وارد!$A$2:$I$1999,MATCH('كارت صنف'!$A561,صادر_وارد!$AJ$2:$AJ$500,0),6),"")</f>
        <v/>
      </c>
      <c r="H561" s="20" t="str">
        <f>IFERROR(INDEX(صادر_وارد!$A$2:$I$1999,MATCH('كارت صنف'!$A561,صادر_وارد!$AJ$2:$AJ$500,0),7),"")</f>
        <v/>
      </c>
      <c r="I561" s="20" t="str">
        <f>IFERROR(INDEX(صادر_وارد!$A$2:$I$1999,MATCH('كارت صنف'!$A561,صادر_وارد!$AJ$2:$AJ$500,0),8),"")</f>
        <v/>
      </c>
      <c r="J561" s="20" t="str">
        <f>IFERROR(INDEX(صادر_وارد!$A$2:$I$1999,MATCH('كارت صنف'!$A561,صادر_وارد!$AJ$2:$AJ$500,0),9),"")</f>
        <v/>
      </c>
    </row>
    <row r="562" spans="1:10" ht="19.5" thickTop="1" thickBot="1">
      <c r="A562" s="11">
        <v>556</v>
      </c>
      <c r="B562" s="20" t="str">
        <f>IFERROR(INDEX(صادر_وارد!$A$2:$I$1999,MATCH('كارت صنف'!$A562,صادر_وارد!$AJ$2:$AJ$500,0),1),"")</f>
        <v/>
      </c>
      <c r="C562" s="21" t="str">
        <f>IFERROR(INDEX(صادر_وارد!$A$2:$I$1999,MATCH('كارت صنف'!$A562,صادر_وارد!$AJ$2:$AJ$500,0),2),"")</f>
        <v/>
      </c>
      <c r="D562" s="22" t="str">
        <f>IFERROR(INDEX(صادر_وارد!$A$2:$I$1999,MATCH('كارت صنف'!$A562,صادر_وارد!$AJ$2:$AJ$500,0),3),"")</f>
        <v/>
      </c>
      <c r="E562" s="22" t="str">
        <f>IFERROR(INDEX(صادر_وارد!$A$2:$I$1999,MATCH('كارت صنف'!$A562,صادر_وارد!$AJ$2:$AJ$500,0),4),"")</f>
        <v/>
      </c>
      <c r="F562" s="23" t="str">
        <f>IFERROR(INDEX(صادر_وارد!$A$2:$I$1999,MATCH('كارت صنف'!$A562,صادر_وارد!$AJ$2:$AJ$500,0),5),"")</f>
        <v/>
      </c>
      <c r="G562" s="20" t="str">
        <f>IFERROR(INDEX(صادر_وارد!$A$2:$I$1999,MATCH('كارت صنف'!$A562,صادر_وارد!$AJ$2:$AJ$500,0),6),"")</f>
        <v/>
      </c>
      <c r="H562" s="20" t="str">
        <f>IFERROR(INDEX(صادر_وارد!$A$2:$I$1999,MATCH('كارت صنف'!$A562,صادر_وارد!$AJ$2:$AJ$500,0),7),"")</f>
        <v/>
      </c>
      <c r="I562" s="20" t="str">
        <f>IFERROR(INDEX(صادر_وارد!$A$2:$I$1999,MATCH('كارت صنف'!$A562,صادر_وارد!$AJ$2:$AJ$500,0),8),"")</f>
        <v/>
      </c>
      <c r="J562" s="20" t="str">
        <f>IFERROR(INDEX(صادر_وارد!$A$2:$I$1999,MATCH('كارت صنف'!$A562,صادر_وارد!$AJ$2:$AJ$500,0),9),"")</f>
        <v/>
      </c>
    </row>
    <row r="563" spans="1:10" ht="19.5" thickTop="1" thickBot="1">
      <c r="A563" s="11">
        <v>557</v>
      </c>
      <c r="B563" s="20" t="str">
        <f>IFERROR(INDEX(صادر_وارد!$A$2:$I$1999,MATCH('كارت صنف'!$A563,صادر_وارد!$AJ$2:$AJ$500,0),1),"")</f>
        <v/>
      </c>
      <c r="C563" s="21" t="str">
        <f>IFERROR(INDEX(صادر_وارد!$A$2:$I$1999,MATCH('كارت صنف'!$A563,صادر_وارد!$AJ$2:$AJ$500,0),2),"")</f>
        <v/>
      </c>
      <c r="D563" s="22" t="str">
        <f>IFERROR(INDEX(صادر_وارد!$A$2:$I$1999,MATCH('كارت صنف'!$A563,صادر_وارد!$AJ$2:$AJ$500,0),3),"")</f>
        <v/>
      </c>
      <c r="E563" s="22" t="str">
        <f>IFERROR(INDEX(صادر_وارد!$A$2:$I$1999,MATCH('كارت صنف'!$A563,صادر_وارد!$AJ$2:$AJ$500,0),4),"")</f>
        <v/>
      </c>
      <c r="F563" s="23" t="str">
        <f>IFERROR(INDEX(صادر_وارد!$A$2:$I$1999,MATCH('كارت صنف'!$A563,صادر_وارد!$AJ$2:$AJ$500,0),5),"")</f>
        <v/>
      </c>
      <c r="G563" s="20" t="str">
        <f>IFERROR(INDEX(صادر_وارد!$A$2:$I$1999,MATCH('كارت صنف'!$A563,صادر_وارد!$AJ$2:$AJ$500,0),6),"")</f>
        <v/>
      </c>
      <c r="H563" s="20" t="str">
        <f>IFERROR(INDEX(صادر_وارد!$A$2:$I$1999,MATCH('كارت صنف'!$A563,صادر_وارد!$AJ$2:$AJ$500,0),7),"")</f>
        <v/>
      </c>
      <c r="I563" s="20" t="str">
        <f>IFERROR(INDEX(صادر_وارد!$A$2:$I$1999,MATCH('كارت صنف'!$A563,صادر_وارد!$AJ$2:$AJ$500,0),8),"")</f>
        <v/>
      </c>
      <c r="J563" s="20" t="str">
        <f>IFERROR(INDEX(صادر_وارد!$A$2:$I$1999,MATCH('كارت صنف'!$A563,صادر_وارد!$AJ$2:$AJ$500,0),9),"")</f>
        <v/>
      </c>
    </row>
    <row r="564" spans="1:10" ht="19.5" thickTop="1" thickBot="1">
      <c r="A564" s="11">
        <v>558</v>
      </c>
      <c r="B564" s="20" t="str">
        <f>IFERROR(INDEX(صادر_وارد!$A$2:$I$1999,MATCH('كارت صنف'!$A564,صادر_وارد!$AJ$2:$AJ$500,0),1),"")</f>
        <v/>
      </c>
      <c r="C564" s="21" t="str">
        <f>IFERROR(INDEX(صادر_وارد!$A$2:$I$1999,MATCH('كارت صنف'!$A564,صادر_وارد!$AJ$2:$AJ$500,0),2),"")</f>
        <v/>
      </c>
      <c r="D564" s="22" t="str">
        <f>IFERROR(INDEX(صادر_وارد!$A$2:$I$1999,MATCH('كارت صنف'!$A564,صادر_وارد!$AJ$2:$AJ$500,0),3),"")</f>
        <v/>
      </c>
      <c r="E564" s="22" t="str">
        <f>IFERROR(INDEX(صادر_وارد!$A$2:$I$1999,MATCH('كارت صنف'!$A564,صادر_وارد!$AJ$2:$AJ$500,0),4),"")</f>
        <v/>
      </c>
      <c r="F564" s="23" t="str">
        <f>IFERROR(INDEX(صادر_وارد!$A$2:$I$1999,MATCH('كارت صنف'!$A564,صادر_وارد!$AJ$2:$AJ$500,0),5),"")</f>
        <v/>
      </c>
      <c r="G564" s="20" t="str">
        <f>IFERROR(INDEX(صادر_وارد!$A$2:$I$1999,MATCH('كارت صنف'!$A564,صادر_وارد!$AJ$2:$AJ$500,0),6),"")</f>
        <v/>
      </c>
      <c r="H564" s="20" t="str">
        <f>IFERROR(INDEX(صادر_وارد!$A$2:$I$1999,MATCH('كارت صنف'!$A564,صادر_وارد!$AJ$2:$AJ$500,0),7),"")</f>
        <v/>
      </c>
      <c r="I564" s="20" t="str">
        <f>IFERROR(INDEX(صادر_وارد!$A$2:$I$1999,MATCH('كارت صنف'!$A564,صادر_وارد!$AJ$2:$AJ$500,0),8),"")</f>
        <v/>
      </c>
      <c r="J564" s="20" t="str">
        <f>IFERROR(INDEX(صادر_وارد!$A$2:$I$1999,MATCH('كارت صنف'!$A564,صادر_وارد!$AJ$2:$AJ$500,0),9),"")</f>
        <v/>
      </c>
    </row>
    <row r="565" spans="1:10" ht="19.5" thickTop="1" thickBot="1">
      <c r="A565" s="11">
        <v>559</v>
      </c>
      <c r="B565" s="20" t="str">
        <f>IFERROR(INDEX(صادر_وارد!$A$2:$I$1999,MATCH('كارت صنف'!$A565,صادر_وارد!$AJ$2:$AJ$500,0),1),"")</f>
        <v/>
      </c>
      <c r="C565" s="21" t="str">
        <f>IFERROR(INDEX(صادر_وارد!$A$2:$I$1999,MATCH('كارت صنف'!$A565,صادر_وارد!$AJ$2:$AJ$500,0),2),"")</f>
        <v/>
      </c>
      <c r="D565" s="22" t="str">
        <f>IFERROR(INDEX(صادر_وارد!$A$2:$I$1999,MATCH('كارت صنف'!$A565,صادر_وارد!$AJ$2:$AJ$500,0),3),"")</f>
        <v/>
      </c>
      <c r="E565" s="22" t="str">
        <f>IFERROR(INDEX(صادر_وارد!$A$2:$I$1999,MATCH('كارت صنف'!$A565,صادر_وارد!$AJ$2:$AJ$500,0),4),"")</f>
        <v/>
      </c>
      <c r="F565" s="23" t="str">
        <f>IFERROR(INDEX(صادر_وارد!$A$2:$I$1999,MATCH('كارت صنف'!$A565,صادر_وارد!$AJ$2:$AJ$500,0),5),"")</f>
        <v/>
      </c>
      <c r="G565" s="20" t="str">
        <f>IFERROR(INDEX(صادر_وارد!$A$2:$I$1999,MATCH('كارت صنف'!$A565,صادر_وارد!$AJ$2:$AJ$500,0),6),"")</f>
        <v/>
      </c>
      <c r="H565" s="20" t="str">
        <f>IFERROR(INDEX(صادر_وارد!$A$2:$I$1999,MATCH('كارت صنف'!$A565,صادر_وارد!$AJ$2:$AJ$500,0),7),"")</f>
        <v/>
      </c>
      <c r="I565" s="20" t="str">
        <f>IFERROR(INDEX(صادر_وارد!$A$2:$I$1999,MATCH('كارت صنف'!$A565,صادر_وارد!$AJ$2:$AJ$500,0),8),"")</f>
        <v/>
      </c>
      <c r="J565" s="20" t="str">
        <f>IFERROR(INDEX(صادر_وارد!$A$2:$I$1999,MATCH('كارت صنف'!$A565,صادر_وارد!$AJ$2:$AJ$500,0),9),"")</f>
        <v/>
      </c>
    </row>
    <row r="566" spans="1:10" ht="19.5" thickTop="1" thickBot="1">
      <c r="A566" s="11">
        <v>560</v>
      </c>
      <c r="B566" s="20" t="str">
        <f>IFERROR(INDEX(صادر_وارد!$A$2:$I$1999,MATCH('كارت صنف'!$A566,صادر_وارد!$AJ$2:$AJ$500,0),1),"")</f>
        <v/>
      </c>
      <c r="C566" s="21" t="str">
        <f>IFERROR(INDEX(صادر_وارد!$A$2:$I$1999,MATCH('كارت صنف'!$A566,صادر_وارد!$AJ$2:$AJ$500,0),2),"")</f>
        <v/>
      </c>
      <c r="D566" s="22" t="str">
        <f>IFERROR(INDEX(صادر_وارد!$A$2:$I$1999,MATCH('كارت صنف'!$A566,صادر_وارد!$AJ$2:$AJ$500,0),3),"")</f>
        <v/>
      </c>
      <c r="E566" s="22" t="str">
        <f>IFERROR(INDEX(صادر_وارد!$A$2:$I$1999,MATCH('كارت صنف'!$A566,صادر_وارد!$AJ$2:$AJ$500,0),4),"")</f>
        <v/>
      </c>
      <c r="F566" s="23" t="str">
        <f>IFERROR(INDEX(صادر_وارد!$A$2:$I$1999,MATCH('كارت صنف'!$A566,صادر_وارد!$AJ$2:$AJ$500,0),5),"")</f>
        <v/>
      </c>
      <c r="G566" s="20" t="str">
        <f>IFERROR(INDEX(صادر_وارد!$A$2:$I$1999,MATCH('كارت صنف'!$A566,صادر_وارد!$AJ$2:$AJ$500,0),6),"")</f>
        <v/>
      </c>
      <c r="H566" s="20" t="str">
        <f>IFERROR(INDEX(صادر_وارد!$A$2:$I$1999,MATCH('كارت صنف'!$A566,صادر_وارد!$AJ$2:$AJ$500,0),7),"")</f>
        <v/>
      </c>
      <c r="I566" s="20" t="str">
        <f>IFERROR(INDEX(صادر_وارد!$A$2:$I$1999,MATCH('كارت صنف'!$A566,صادر_وارد!$AJ$2:$AJ$500,0),8),"")</f>
        <v/>
      </c>
      <c r="J566" s="20" t="str">
        <f>IFERROR(INDEX(صادر_وارد!$A$2:$I$1999,MATCH('كارت صنف'!$A566,صادر_وارد!$AJ$2:$AJ$500,0),9),"")</f>
        <v/>
      </c>
    </row>
    <row r="567" spans="1:10" ht="19.5" thickTop="1" thickBot="1">
      <c r="A567" s="11">
        <v>561</v>
      </c>
      <c r="B567" s="20" t="str">
        <f>IFERROR(INDEX(صادر_وارد!$A$2:$I$1999,MATCH('كارت صنف'!$A567,صادر_وارد!$AJ$2:$AJ$500,0),1),"")</f>
        <v/>
      </c>
      <c r="C567" s="21" t="str">
        <f>IFERROR(INDEX(صادر_وارد!$A$2:$I$1999,MATCH('كارت صنف'!$A567,صادر_وارد!$AJ$2:$AJ$500,0),2),"")</f>
        <v/>
      </c>
      <c r="D567" s="22" t="str">
        <f>IFERROR(INDEX(صادر_وارد!$A$2:$I$1999,MATCH('كارت صنف'!$A567,صادر_وارد!$AJ$2:$AJ$500,0),3),"")</f>
        <v/>
      </c>
      <c r="E567" s="22" t="str">
        <f>IFERROR(INDEX(صادر_وارد!$A$2:$I$1999,MATCH('كارت صنف'!$A567,صادر_وارد!$AJ$2:$AJ$500,0),4),"")</f>
        <v/>
      </c>
      <c r="F567" s="23" t="str">
        <f>IFERROR(INDEX(صادر_وارد!$A$2:$I$1999,MATCH('كارت صنف'!$A567,صادر_وارد!$AJ$2:$AJ$500,0),5),"")</f>
        <v/>
      </c>
      <c r="G567" s="20" t="str">
        <f>IFERROR(INDEX(صادر_وارد!$A$2:$I$1999,MATCH('كارت صنف'!$A567,صادر_وارد!$AJ$2:$AJ$500,0),6),"")</f>
        <v/>
      </c>
      <c r="H567" s="20" t="str">
        <f>IFERROR(INDEX(صادر_وارد!$A$2:$I$1999,MATCH('كارت صنف'!$A567,صادر_وارد!$AJ$2:$AJ$500,0),7),"")</f>
        <v/>
      </c>
      <c r="I567" s="20" t="str">
        <f>IFERROR(INDEX(صادر_وارد!$A$2:$I$1999,MATCH('كارت صنف'!$A567,صادر_وارد!$AJ$2:$AJ$500,0),8),"")</f>
        <v/>
      </c>
      <c r="J567" s="20" t="str">
        <f>IFERROR(INDEX(صادر_وارد!$A$2:$I$1999,MATCH('كارت صنف'!$A567,صادر_وارد!$AJ$2:$AJ$500,0),9),"")</f>
        <v/>
      </c>
    </row>
    <row r="568" spans="1:10" ht="19.5" thickTop="1" thickBot="1">
      <c r="A568" s="11">
        <v>562</v>
      </c>
      <c r="B568" s="20" t="str">
        <f>IFERROR(INDEX(صادر_وارد!$A$2:$I$1999,MATCH('كارت صنف'!$A568,صادر_وارد!$AJ$2:$AJ$500,0),1),"")</f>
        <v/>
      </c>
      <c r="C568" s="21" t="str">
        <f>IFERROR(INDEX(صادر_وارد!$A$2:$I$1999,MATCH('كارت صنف'!$A568,صادر_وارد!$AJ$2:$AJ$500,0),2),"")</f>
        <v/>
      </c>
      <c r="D568" s="22" t="str">
        <f>IFERROR(INDEX(صادر_وارد!$A$2:$I$1999,MATCH('كارت صنف'!$A568,صادر_وارد!$AJ$2:$AJ$500,0),3),"")</f>
        <v/>
      </c>
      <c r="E568" s="22" t="str">
        <f>IFERROR(INDEX(صادر_وارد!$A$2:$I$1999,MATCH('كارت صنف'!$A568,صادر_وارد!$AJ$2:$AJ$500,0),4),"")</f>
        <v/>
      </c>
      <c r="F568" s="23" t="str">
        <f>IFERROR(INDEX(صادر_وارد!$A$2:$I$1999,MATCH('كارت صنف'!$A568,صادر_وارد!$AJ$2:$AJ$500,0),5),"")</f>
        <v/>
      </c>
      <c r="G568" s="20" t="str">
        <f>IFERROR(INDEX(صادر_وارد!$A$2:$I$1999,MATCH('كارت صنف'!$A568,صادر_وارد!$AJ$2:$AJ$500,0),6),"")</f>
        <v/>
      </c>
      <c r="H568" s="20" t="str">
        <f>IFERROR(INDEX(صادر_وارد!$A$2:$I$1999,MATCH('كارت صنف'!$A568,صادر_وارد!$AJ$2:$AJ$500,0),7),"")</f>
        <v/>
      </c>
      <c r="I568" s="20" t="str">
        <f>IFERROR(INDEX(صادر_وارد!$A$2:$I$1999,MATCH('كارت صنف'!$A568,صادر_وارد!$AJ$2:$AJ$500,0),8),"")</f>
        <v/>
      </c>
      <c r="J568" s="20" t="str">
        <f>IFERROR(INDEX(صادر_وارد!$A$2:$I$1999,MATCH('كارت صنف'!$A568,صادر_وارد!$AJ$2:$AJ$500,0),9),"")</f>
        <v/>
      </c>
    </row>
    <row r="569" spans="1:10" ht="19.5" thickTop="1" thickBot="1">
      <c r="A569" s="11">
        <v>563</v>
      </c>
      <c r="B569" s="20" t="str">
        <f>IFERROR(INDEX(صادر_وارد!$A$2:$I$1999,MATCH('كارت صنف'!$A569,صادر_وارد!$AJ$2:$AJ$500,0),1),"")</f>
        <v/>
      </c>
      <c r="C569" s="21" t="str">
        <f>IFERROR(INDEX(صادر_وارد!$A$2:$I$1999,MATCH('كارت صنف'!$A569,صادر_وارد!$AJ$2:$AJ$500,0),2),"")</f>
        <v/>
      </c>
      <c r="D569" s="22" t="str">
        <f>IFERROR(INDEX(صادر_وارد!$A$2:$I$1999,MATCH('كارت صنف'!$A569,صادر_وارد!$AJ$2:$AJ$500,0),3),"")</f>
        <v/>
      </c>
      <c r="E569" s="22" t="str">
        <f>IFERROR(INDEX(صادر_وارد!$A$2:$I$1999,MATCH('كارت صنف'!$A569,صادر_وارد!$AJ$2:$AJ$500,0),4),"")</f>
        <v/>
      </c>
      <c r="F569" s="23" t="str">
        <f>IFERROR(INDEX(صادر_وارد!$A$2:$I$1999,MATCH('كارت صنف'!$A569,صادر_وارد!$AJ$2:$AJ$500,0),5),"")</f>
        <v/>
      </c>
      <c r="G569" s="20" t="str">
        <f>IFERROR(INDEX(صادر_وارد!$A$2:$I$1999,MATCH('كارت صنف'!$A569,صادر_وارد!$AJ$2:$AJ$500,0),6),"")</f>
        <v/>
      </c>
      <c r="H569" s="20" t="str">
        <f>IFERROR(INDEX(صادر_وارد!$A$2:$I$1999,MATCH('كارت صنف'!$A569,صادر_وارد!$AJ$2:$AJ$500,0),7),"")</f>
        <v/>
      </c>
      <c r="I569" s="20" t="str">
        <f>IFERROR(INDEX(صادر_وارد!$A$2:$I$1999,MATCH('كارت صنف'!$A569,صادر_وارد!$AJ$2:$AJ$500,0),8),"")</f>
        <v/>
      </c>
      <c r="J569" s="20" t="str">
        <f>IFERROR(INDEX(صادر_وارد!$A$2:$I$1999,MATCH('كارت صنف'!$A569,صادر_وارد!$AJ$2:$AJ$500,0),9),"")</f>
        <v/>
      </c>
    </row>
    <row r="570" spans="1:10" ht="19.5" thickTop="1" thickBot="1">
      <c r="A570" s="11">
        <v>564</v>
      </c>
      <c r="B570" s="20" t="str">
        <f>IFERROR(INDEX(صادر_وارد!$A$2:$I$1999,MATCH('كارت صنف'!$A570,صادر_وارد!$AJ$2:$AJ$500,0),1),"")</f>
        <v/>
      </c>
      <c r="C570" s="21" t="str">
        <f>IFERROR(INDEX(صادر_وارد!$A$2:$I$1999,MATCH('كارت صنف'!$A570,صادر_وارد!$AJ$2:$AJ$500,0),2),"")</f>
        <v/>
      </c>
      <c r="D570" s="22" t="str">
        <f>IFERROR(INDEX(صادر_وارد!$A$2:$I$1999,MATCH('كارت صنف'!$A570,صادر_وارد!$AJ$2:$AJ$500,0),3),"")</f>
        <v/>
      </c>
      <c r="E570" s="22" t="str">
        <f>IFERROR(INDEX(صادر_وارد!$A$2:$I$1999,MATCH('كارت صنف'!$A570,صادر_وارد!$AJ$2:$AJ$500,0),4),"")</f>
        <v/>
      </c>
      <c r="F570" s="23" t="str">
        <f>IFERROR(INDEX(صادر_وارد!$A$2:$I$1999,MATCH('كارت صنف'!$A570,صادر_وارد!$AJ$2:$AJ$500,0),5),"")</f>
        <v/>
      </c>
      <c r="G570" s="20" t="str">
        <f>IFERROR(INDEX(صادر_وارد!$A$2:$I$1999,MATCH('كارت صنف'!$A570,صادر_وارد!$AJ$2:$AJ$500,0),6),"")</f>
        <v/>
      </c>
      <c r="H570" s="20" t="str">
        <f>IFERROR(INDEX(صادر_وارد!$A$2:$I$1999,MATCH('كارت صنف'!$A570,صادر_وارد!$AJ$2:$AJ$500,0),7),"")</f>
        <v/>
      </c>
      <c r="I570" s="20" t="str">
        <f>IFERROR(INDEX(صادر_وارد!$A$2:$I$1999,MATCH('كارت صنف'!$A570,صادر_وارد!$AJ$2:$AJ$500,0),8),"")</f>
        <v/>
      </c>
      <c r="J570" s="20" t="str">
        <f>IFERROR(INDEX(صادر_وارد!$A$2:$I$1999,MATCH('كارت صنف'!$A570,صادر_وارد!$AJ$2:$AJ$500,0),9),"")</f>
        <v/>
      </c>
    </row>
    <row r="571" spans="1:10" ht="19.5" thickTop="1" thickBot="1">
      <c r="A571" s="11">
        <v>565</v>
      </c>
      <c r="B571" s="20" t="str">
        <f>IFERROR(INDEX(صادر_وارد!$A$2:$I$1999,MATCH('كارت صنف'!$A571,صادر_وارد!$AJ$2:$AJ$500,0),1),"")</f>
        <v/>
      </c>
      <c r="C571" s="21" t="str">
        <f>IFERROR(INDEX(صادر_وارد!$A$2:$I$1999,MATCH('كارت صنف'!$A571,صادر_وارد!$AJ$2:$AJ$500,0),2),"")</f>
        <v/>
      </c>
      <c r="D571" s="22" t="str">
        <f>IFERROR(INDEX(صادر_وارد!$A$2:$I$1999,MATCH('كارت صنف'!$A571,صادر_وارد!$AJ$2:$AJ$500,0),3),"")</f>
        <v/>
      </c>
      <c r="E571" s="22" t="str">
        <f>IFERROR(INDEX(صادر_وارد!$A$2:$I$1999,MATCH('كارت صنف'!$A571,صادر_وارد!$AJ$2:$AJ$500,0),4),"")</f>
        <v/>
      </c>
      <c r="F571" s="23" t="str">
        <f>IFERROR(INDEX(صادر_وارد!$A$2:$I$1999,MATCH('كارت صنف'!$A571,صادر_وارد!$AJ$2:$AJ$500,0),5),"")</f>
        <v/>
      </c>
      <c r="G571" s="20" t="str">
        <f>IFERROR(INDEX(صادر_وارد!$A$2:$I$1999,MATCH('كارت صنف'!$A571,صادر_وارد!$AJ$2:$AJ$500,0),6),"")</f>
        <v/>
      </c>
      <c r="H571" s="20" t="str">
        <f>IFERROR(INDEX(صادر_وارد!$A$2:$I$1999,MATCH('كارت صنف'!$A571,صادر_وارد!$AJ$2:$AJ$500,0),7),"")</f>
        <v/>
      </c>
      <c r="I571" s="20" t="str">
        <f>IFERROR(INDEX(صادر_وارد!$A$2:$I$1999,MATCH('كارت صنف'!$A571,صادر_وارد!$AJ$2:$AJ$500,0),8),"")</f>
        <v/>
      </c>
      <c r="J571" s="20" t="str">
        <f>IFERROR(INDEX(صادر_وارد!$A$2:$I$1999,MATCH('كارت صنف'!$A571,صادر_وارد!$AJ$2:$AJ$500,0),9),"")</f>
        <v/>
      </c>
    </row>
    <row r="572" spans="1:10" ht="19.5" thickTop="1" thickBot="1">
      <c r="A572" s="11">
        <v>566</v>
      </c>
      <c r="B572" s="20" t="str">
        <f>IFERROR(INDEX(صادر_وارد!$A$2:$I$1999,MATCH('كارت صنف'!$A572,صادر_وارد!$AJ$2:$AJ$500,0),1),"")</f>
        <v/>
      </c>
      <c r="C572" s="21" t="str">
        <f>IFERROR(INDEX(صادر_وارد!$A$2:$I$1999,MATCH('كارت صنف'!$A572,صادر_وارد!$AJ$2:$AJ$500,0),2),"")</f>
        <v/>
      </c>
      <c r="D572" s="22" t="str">
        <f>IFERROR(INDEX(صادر_وارد!$A$2:$I$1999,MATCH('كارت صنف'!$A572,صادر_وارد!$AJ$2:$AJ$500,0),3),"")</f>
        <v/>
      </c>
      <c r="E572" s="22" t="str">
        <f>IFERROR(INDEX(صادر_وارد!$A$2:$I$1999,MATCH('كارت صنف'!$A572,صادر_وارد!$AJ$2:$AJ$500,0),4),"")</f>
        <v/>
      </c>
      <c r="F572" s="23" t="str">
        <f>IFERROR(INDEX(صادر_وارد!$A$2:$I$1999,MATCH('كارت صنف'!$A572,صادر_وارد!$AJ$2:$AJ$500,0),5),"")</f>
        <v/>
      </c>
      <c r="G572" s="20" t="str">
        <f>IFERROR(INDEX(صادر_وارد!$A$2:$I$1999,MATCH('كارت صنف'!$A572,صادر_وارد!$AJ$2:$AJ$500,0),6),"")</f>
        <v/>
      </c>
      <c r="H572" s="20" t="str">
        <f>IFERROR(INDEX(صادر_وارد!$A$2:$I$1999,MATCH('كارت صنف'!$A572,صادر_وارد!$AJ$2:$AJ$500,0),7),"")</f>
        <v/>
      </c>
      <c r="I572" s="20" t="str">
        <f>IFERROR(INDEX(صادر_وارد!$A$2:$I$1999,MATCH('كارت صنف'!$A572,صادر_وارد!$AJ$2:$AJ$500,0),8),"")</f>
        <v/>
      </c>
      <c r="J572" s="20" t="str">
        <f>IFERROR(INDEX(صادر_وارد!$A$2:$I$1999,MATCH('كارت صنف'!$A572,صادر_وارد!$AJ$2:$AJ$500,0),9),"")</f>
        <v/>
      </c>
    </row>
    <row r="573" spans="1:10" ht="19.5" thickTop="1" thickBot="1">
      <c r="A573" s="11">
        <v>567</v>
      </c>
      <c r="B573" s="20" t="str">
        <f>IFERROR(INDEX(صادر_وارد!$A$2:$I$1999,MATCH('كارت صنف'!$A573,صادر_وارد!$AJ$2:$AJ$500,0),1),"")</f>
        <v/>
      </c>
      <c r="C573" s="21" t="str">
        <f>IFERROR(INDEX(صادر_وارد!$A$2:$I$1999,MATCH('كارت صنف'!$A573,صادر_وارد!$AJ$2:$AJ$500,0),2),"")</f>
        <v/>
      </c>
      <c r="D573" s="22" t="str">
        <f>IFERROR(INDEX(صادر_وارد!$A$2:$I$1999,MATCH('كارت صنف'!$A573,صادر_وارد!$AJ$2:$AJ$500,0),3),"")</f>
        <v/>
      </c>
      <c r="E573" s="22" t="str">
        <f>IFERROR(INDEX(صادر_وارد!$A$2:$I$1999,MATCH('كارت صنف'!$A573,صادر_وارد!$AJ$2:$AJ$500,0),4),"")</f>
        <v/>
      </c>
      <c r="F573" s="23" t="str">
        <f>IFERROR(INDEX(صادر_وارد!$A$2:$I$1999,MATCH('كارت صنف'!$A573,صادر_وارد!$AJ$2:$AJ$500,0),5),"")</f>
        <v/>
      </c>
      <c r="G573" s="20" t="str">
        <f>IFERROR(INDEX(صادر_وارد!$A$2:$I$1999,MATCH('كارت صنف'!$A573,صادر_وارد!$AJ$2:$AJ$500,0),6),"")</f>
        <v/>
      </c>
      <c r="H573" s="20" t="str">
        <f>IFERROR(INDEX(صادر_وارد!$A$2:$I$1999,MATCH('كارت صنف'!$A573,صادر_وارد!$AJ$2:$AJ$500,0),7),"")</f>
        <v/>
      </c>
      <c r="I573" s="20" t="str">
        <f>IFERROR(INDEX(صادر_وارد!$A$2:$I$1999,MATCH('كارت صنف'!$A573,صادر_وارد!$AJ$2:$AJ$500,0),8),"")</f>
        <v/>
      </c>
      <c r="J573" s="20" t="str">
        <f>IFERROR(INDEX(صادر_وارد!$A$2:$I$1999,MATCH('كارت صنف'!$A573,صادر_وارد!$AJ$2:$AJ$500,0),9),"")</f>
        <v/>
      </c>
    </row>
    <row r="574" spans="1:10" ht="19.5" thickTop="1" thickBot="1">
      <c r="A574" s="11">
        <v>568</v>
      </c>
      <c r="B574" s="20" t="str">
        <f>IFERROR(INDEX(صادر_وارد!$A$2:$I$1999,MATCH('كارت صنف'!$A574,صادر_وارد!$AJ$2:$AJ$500,0),1),"")</f>
        <v/>
      </c>
      <c r="C574" s="21" t="str">
        <f>IFERROR(INDEX(صادر_وارد!$A$2:$I$1999,MATCH('كارت صنف'!$A574,صادر_وارد!$AJ$2:$AJ$500,0),2),"")</f>
        <v/>
      </c>
      <c r="D574" s="22" t="str">
        <f>IFERROR(INDEX(صادر_وارد!$A$2:$I$1999,MATCH('كارت صنف'!$A574,صادر_وارد!$AJ$2:$AJ$500,0),3),"")</f>
        <v/>
      </c>
      <c r="E574" s="22" t="str">
        <f>IFERROR(INDEX(صادر_وارد!$A$2:$I$1999,MATCH('كارت صنف'!$A574,صادر_وارد!$AJ$2:$AJ$500,0),4),"")</f>
        <v/>
      </c>
      <c r="F574" s="23" t="str">
        <f>IFERROR(INDEX(صادر_وارد!$A$2:$I$1999,MATCH('كارت صنف'!$A574,صادر_وارد!$AJ$2:$AJ$500,0),5),"")</f>
        <v/>
      </c>
      <c r="G574" s="20" t="str">
        <f>IFERROR(INDEX(صادر_وارد!$A$2:$I$1999,MATCH('كارت صنف'!$A574,صادر_وارد!$AJ$2:$AJ$500,0),6),"")</f>
        <v/>
      </c>
      <c r="H574" s="20" t="str">
        <f>IFERROR(INDEX(صادر_وارد!$A$2:$I$1999,MATCH('كارت صنف'!$A574,صادر_وارد!$AJ$2:$AJ$500,0),7),"")</f>
        <v/>
      </c>
      <c r="I574" s="20" t="str">
        <f>IFERROR(INDEX(صادر_وارد!$A$2:$I$1999,MATCH('كارت صنف'!$A574,صادر_وارد!$AJ$2:$AJ$500,0),8),"")</f>
        <v/>
      </c>
      <c r="J574" s="20" t="str">
        <f>IFERROR(INDEX(صادر_وارد!$A$2:$I$1999,MATCH('كارت صنف'!$A574,صادر_وارد!$AJ$2:$AJ$500,0),9),"")</f>
        <v/>
      </c>
    </row>
    <row r="575" spans="1:10" ht="19.5" thickTop="1" thickBot="1">
      <c r="A575" s="11">
        <v>569</v>
      </c>
      <c r="B575" s="20" t="str">
        <f>IFERROR(INDEX(صادر_وارد!$A$2:$I$1999,MATCH('كارت صنف'!$A575,صادر_وارد!$AJ$2:$AJ$500,0),1),"")</f>
        <v/>
      </c>
      <c r="C575" s="21" t="str">
        <f>IFERROR(INDEX(صادر_وارد!$A$2:$I$1999,MATCH('كارت صنف'!$A575,صادر_وارد!$AJ$2:$AJ$500,0),2),"")</f>
        <v/>
      </c>
      <c r="D575" s="22" t="str">
        <f>IFERROR(INDEX(صادر_وارد!$A$2:$I$1999,MATCH('كارت صنف'!$A575,صادر_وارد!$AJ$2:$AJ$500,0),3),"")</f>
        <v/>
      </c>
      <c r="E575" s="22" t="str">
        <f>IFERROR(INDEX(صادر_وارد!$A$2:$I$1999,MATCH('كارت صنف'!$A575,صادر_وارد!$AJ$2:$AJ$500,0),4),"")</f>
        <v/>
      </c>
      <c r="F575" s="23" t="str">
        <f>IFERROR(INDEX(صادر_وارد!$A$2:$I$1999,MATCH('كارت صنف'!$A575,صادر_وارد!$AJ$2:$AJ$500,0),5),"")</f>
        <v/>
      </c>
      <c r="G575" s="20" t="str">
        <f>IFERROR(INDEX(صادر_وارد!$A$2:$I$1999,MATCH('كارت صنف'!$A575,صادر_وارد!$AJ$2:$AJ$500,0),6),"")</f>
        <v/>
      </c>
      <c r="H575" s="20" t="str">
        <f>IFERROR(INDEX(صادر_وارد!$A$2:$I$1999,MATCH('كارت صنف'!$A575,صادر_وارد!$AJ$2:$AJ$500,0),7),"")</f>
        <v/>
      </c>
      <c r="I575" s="20" t="str">
        <f>IFERROR(INDEX(صادر_وارد!$A$2:$I$1999,MATCH('كارت صنف'!$A575,صادر_وارد!$AJ$2:$AJ$500,0),8),"")</f>
        <v/>
      </c>
      <c r="J575" s="20" t="str">
        <f>IFERROR(INDEX(صادر_وارد!$A$2:$I$1999,MATCH('كارت صنف'!$A575,صادر_وارد!$AJ$2:$AJ$500,0),9),"")</f>
        <v/>
      </c>
    </row>
    <row r="576" spans="1:10" ht="19.5" thickTop="1" thickBot="1">
      <c r="A576" s="11">
        <v>570</v>
      </c>
      <c r="B576" s="20" t="str">
        <f>IFERROR(INDEX(صادر_وارد!$A$2:$I$1999,MATCH('كارت صنف'!$A576,صادر_وارد!$AJ$2:$AJ$500,0),1),"")</f>
        <v/>
      </c>
      <c r="C576" s="21" t="str">
        <f>IFERROR(INDEX(صادر_وارد!$A$2:$I$1999,MATCH('كارت صنف'!$A576,صادر_وارد!$AJ$2:$AJ$500,0),2),"")</f>
        <v/>
      </c>
      <c r="D576" s="22" t="str">
        <f>IFERROR(INDEX(صادر_وارد!$A$2:$I$1999,MATCH('كارت صنف'!$A576,صادر_وارد!$AJ$2:$AJ$500,0),3),"")</f>
        <v/>
      </c>
      <c r="E576" s="22" t="str">
        <f>IFERROR(INDEX(صادر_وارد!$A$2:$I$1999,MATCH('كارت صنف'!$A576,صادر_وارد!$AJ$2:$AJ$500,0),4),"")</f>
        <v/>
      </c>
      <c r="F576" s="23" t="str">
        <f>IFERROR(INDEX(صادر_وارد!$A$2:$I$1999,MATCH('كارت صنف'!$A576,صادر_وارد!$AJ$2:$AJ$500,0),5),"")</f>
        <v/>
      </c>
      <c r="G576" s="20" t="str">
        <f>IFERROR(INDEX(صادر_وارد!$A$2:$I$1999,MATCH('كارت صنف'!$A576,صادر_وارد!$AJ$2:$AJ$500,0),6),"")</f>
        <v/>
      </c>
      <c r="H576" s="20" t="str">
        <f>IFERROR(INDEX(صادر_وارد!$A$2:$I$1999,MATCH('كارت صنف'!$A576,صادر_وارد!$AJ$2:$AJ$500,0),7),"")</f>
        <v/>
      </c>
      <c r="I576" s="20" t="str">
        <f>IFERROR(INDEX(صادر_وارد!$A$2:$I$1999,MATCH('كارت صنف'!$A576,صادر_وارد!$AJ$2:$AJ$500,0),8),"")</f>
        <v/>
      </c>
      <c r="J576" s="20" t="str">
        <f>IFERROR(INDEX(صادر_وارد!$A$2:$I$1999,MATCH('كارت صنف'!$A576,صادر_وارد!$AJ$2:$AJ$500,0),9),"")</f>
        <v/>
      </c>
    </row>
    <row r="577" spans="1:10" ht="19.5" thickTop="1" thickBot="1">
      <c r="A577" s="11">
        <v>571</v>
      </c>
      <c r="B577" s="20" t="str">
        <f>IFERROR(INDEX(صادر_وارد!$A$2:$I$1999,MATCH('كارت صنف'!$A577,صادر_وارد!$AJ$2:$AJ$500,0),1),"")</f>
        <v/>
      </c>
      <c r="C577" s="21" t="str">
        <f>IFERROR(INDEX(صادر_وارد!$A$2:$I$1999,MATCH('كارت صنف'!$A577,صادر_وارد!$AJ$2:$AJ$500,0),2),"")</f>
        <v/>
      </c>
      <c r="D577" s="22" t="str">
        <f>IFERROR(INDEX(صادر_وارد!$A$2:$I$1999,MATCH('كارت صنف'!$A577,صادر_وارد!$AJ$2:$AJ$500,0),3),"")</f>
        <v/>
      </c>
      <c r="E577" s="22" t="str">
        <f>IFERROR(INDEX(صادر_وارد!$A$2:$I$1999,MATCH('كارت صنف'!$A577,صادر_وارد!$AJ$2:$AJ$500,0),4),"")</f>
        <v/>
      </c>
      <c r="F577" s="23" t="str">
        <f>IFERROR(INDEX(صادر_وارد!$A$2:$I$1999,MATCH('كارت صنف'!$A577,صادر_وارد!$AJ$2:$AJ$500,0),5),"")</f>
        <v/>
      </c>
      <c r="G577" s="20" t="str">
        <f>IFERROR(INDEX(صادر_وارد!$A$2:$I$1999,MATCH('كارت صنف'!$A577,صادر_وارد!$AJ$2:$AJ$500,0),6),"")</f>
        <v/>
      </c>
      <c r="H577" s="20" t="str">
        <f>IFERROR(INDEX(صادر_وارد!$A$2:$I$1999,MATCH('كارت صنف'!$A577,صادر_وارد!$AJ$2:$AJ$500,0),7),"")</f>
        <v/>
      </c>
      <c r="I577" s="20" t="str">
        <f>IFERROR(INDEX(صادر_وارد!$A$2:$I$1999,MATCH('كارت صنف'!$A577,صادر_وارد!$AJ$2:$AJ$500,0),8),"")</f>
        <v/>
      </c>
      <c r="J577" s="20" t="str">
        <f>IFERROR(INDEX(صادر_وارد!$A$2:$I$1999,MATCH('كارت صنف'!$A577,صادر_وارد!$AJ$2:$AJ$500,0),9),"")</f>
        <v/>
      </c>
    </row>
    <row r="578" spans="1:10" ht="19.5" thickTop="1" thickBot="1">
      <c r="A578" s="11">
        <v>572</v>
      </c>
      <c r="B578" s="20" t="str">
        <f>IFERROR(INDEX(صادر_وارد!$A$2:$I$1999,MATCH('كارت صنف'!$A578,صادر_وارد!$AJ$2:$AJ$500,0),1),"")</f>
        <v/>
      </c>
      <c r="C578" s="21" t="str">
        <f>IFERROR(INDEX(صادر_وارد!$A$2:$I$1999,MATCH('كارت صنف'!$A578,صادر_وارد!$AJ$2:$AJ$500,0),2),"")</f>
        <v/>
      </c>
      <c r="D578" s="22" t="str">
        <f>IFERROR(INDEX(صادر_وارد!$A$2:$I$1999,MATCH('كارت صنف'!$A578,صادر_وارد!$AJ$2:$AJ$500,0),3),"")</f>
        <v/>
      </c>
      <c r="E578" s="22" t="str">
        <f>IFERROR(INDEX(صادر_وارد!$A$2:$I$1999,MATCH('كارت صنف'!$A578,صادر_وارد!$AJ$2:$AJ$500,0),4),"")</f>
        <v/>
      </c>
      <c r="F578" s="23" t="str">
        <f>IFERROR(INDEX(صادر_وارد!$A$2:$I$1999,MATCH('كارت صنف'!$A578,صادر_وارد!$AJ$2:$AJ$500,0),5),"")</f>
        <v/>
      </c>
      <c r="G578" s="20" t="str">
        <f>IFERROR(INDEX(صادر_وارد!$A$2:$I$1999,MATCH('كارت صنف'!$A578,صادر_وارد!$AJ$2:$AJ$500,0),6),"")</f>
        <v/>
      </c>
      <c r="H578" s="20" t="str">
        <f>IFERROR(INDEX(صادر_وارد!$A$2:$I$1999,MATCH('كارت صنف'!$A578,صادر_وارد!$AJ$2:$AJ$500,0),7),"")</f>
        <v/>
      </c>
      <c r="I578" s="20" t="str">
        <f>IFERROR(INDEX(صادر_وارد!$A$2:$I$1999,MATCH('كارت صنف'!$A578,صادر_وارد!$AJ$2:$AJ$500,0),8),"")</f>
        <v/>
      </c>
      <c r="J578" s="20" t="str">
        <f>IFERROR(INDEX(صادر_وارد!$A$2:$I$1999,MATCH('كارت صنف'!$A578,صادر_وارد!$AJ$2:$AJ$500,0),9),"")</f>
        <v/>
      </c>
    </row>
    <row r="579" spans="1:10" ht="19.5" thickTop="1" thickBot="1">
      <c r="A579" s="11">
        <v>573</v>
      </c>
      <c r="B579" s="20" t="str">
        <f>IFERROR(INDEX(صادر_وارد!$A$2:$I$1999,MATCH('كارت صنف'!$A579,صادر_وارد!$AJ$2:$AJ$500,0),1),"")</f>
        <v/>
      </c>
      <c r="C579" s="21" t="str">
        <f>IFERROR(INDEX(صادر_وارد!$A$2:$I$1999,MATCH('كارت صنف'!$A579,صادر_وارد!$AJ$2:$AJ$500,0),2),"")</f>
        <v/>
      </c>
      <c r="D579" s="22" t="str">
        <f>IFERROR(INDEX(صادر_وارد!$A$2:$I$1999,MATCH('كارت صنف'!$A579,صادر_وارد!$AJ$2:$AJ$500,0),3),"")</f>
        <v/>
      </c>
      <c r="E579" s="22" t="str">
        <f>IFERROR(INDEX(صادر_وارد!$A$2:$I$1999,MATCH('كارت صنف'!$A579,صادر_وارد!$AJ$2:$AJ$500,0),4),"")</f>
        <v/>
      </c>
      <c r="F579" s="23" t="str">
        <f>IFERROR(INDEX(صادر_وارد!$A$2:$I$1999,MATCH('كارت صنف'!$A579,صادر_وارد!$AJ$2:$AJ$500,0),5),"")</f>
        <v/>
      </c>
      <c r="G579" s="20" t="str">
        <f>IFERROR(INDEX(صادر_وارد!$A$2:$I$1999,MATCH('كارت صنف'!$A579,صادر_وارد!$AJ$2:$AJ$500,0),6),"")</f>
        <v/>
      </c>
      <c r="H579" s="20" t="str">
        <f>IFERROR(INDEX(صادر_وارد!$A$2:$I$1999,MATCH('كارت صنف'!$A579,صادر_وارد!$AJ$2:$AJ$500,0),7),"")</f>
        <v/>
      </c>
      <c r="I579" s="20" t="str">
        <f>IFERROR(INDEX(صادر_وارد!$A$2:$I$1999,MATCH('كارت صنف'!$A579,صادر_وارد!$AJ$2:$AJ$500,0),8),"")</f>
        <v/>
      </c>
      <c r="J579" s="20" t="str">
        <f>IFERROR(INDEX(صادر_وارد!$A$2:$I$1999,MATCH('كارت صنف'!$A579,صادر_وارد!$AJ$2:$AJ$500,0),9),"")</f>
        <v/>
      </c>
    </row>
    <row r="580" spans="1:10" ht="19.5" thickTop="1" thickBot="1">
      <c r="A580" s="11">
        <v>574</v>
      </c>
      <c r="B580" s="20" t="str">
        <f>IFERROR(INDEX(صادر_وارد!$A$2:$I$1999,MATCH('كارت صنف'!$A580,صادر_وارد!$AJ$2:$AJ$500,0),1),"")</f>
        <v/>
      </c>
      <c r="C580" s="21" t="str">
        <f>IFERROR(INDEX(صادر_وارد!$A$2:$I$1999,MATCH('كارت صنف'!$A580,صادر_وارد!$AJ$2:$AJ$500,0),2),"")</f>
        <v/>
      </c>
      <c r="D580" s="22" t="str">
        <f>IFERROR(INDEX(صادر_وارد!$A$2:$I$1999,MATCH('كارت صنف'!$A580,صادر_وارد!$AJ$2:$AJ$500,0),3),"")</f>
        <v/>
      </c>
      <c r="E580" s="22" t="str">
        <f>IFERROR(INDEX(صادر_وارد!$A$2:$I$1999,MATCH('كارت صنف'!$A580,صادر_وارد!$AJ$2:$AJ$500,0),4),"")</f>
        <v/>
      </c>
      <c r="F580" s="23" t="str">
        <f>IFERROR(INDEX(صادر_وارد!$A$2:$I$1999,MATCH('كارت صنف'!$A580,صادر_وارد!$AJ$2:$AJ$500,0),5),"")</f>
        <v/>
      </c>
      <c r="G580" s="20" t="str">
        <f>IFERROR(INDEX(صادر_وارد!$A$2:$I$1999,MATCH('كارت صنف'!$A580,صادر_وارد!$AJ$2:$AJ$500,0),6),"")</f>
        <v/>
      </c>
      <c r="H580" s="20" t="str">
        <f>IFERROR(INDEX(صادر_وارد!$A$2:$I$1999,MATCH('كارت صنف'!$A580,صادر_وارد!$AJ$2:$AJ$500,0),7),"")</f>
        <v/>
      </c>
      <c r="I580" s="20" t="str">
        <f>IFERROR(INDEX(صادر_وارد!$A$2:$I$1999,MATCH('كارت صنف'!$A580,صادر_وارد!$AJ$2:$AJ$500,0),8),"")</f>
        <v/>
      </c>
      <c r="J580" s="20" t="str">
        <f>IFERROR(INDEX(صادر_وارد!$A$2:$I$1999,MATCH('كارت صنف'!$A580,صادر_وارد!$AJ$2:$AJ$500,0),9),"")</f>
        <v/>
      </c>
    </row>
    <row r="581" spans="1:10" ht="19.5" thickTop="1" thickBot="1">
      <c r="A581" s="11">
        <v>575</v>
      </c>
      <c r="B581" s="20" t="str">
        <f>IFERROR(INDEX(صادر_وارد!$A$2:$I$1999,MATCH('كارت صنف'!$A581,صادر_وارد!$AJ$2:$AJ$500,0),1),"")</f>
        <v/>
      </c>
      <c r="C581" s="21" t="str">
        <f>IFERROR(INDEX(صادر_وارد!$A$2:$I$1999,MATCH('كارت صنف'!$A581,صادر_وارد!$AJ$2:$AJ$500,0),2),"")</f>
        <v/>
      </c>
      <c r="D581" s="22" t="str">
        <f>IFERROR(INDEX(صادر_وارد!$A$2:$I$1999,MATCH('كارت صنف'!$A581,صادر_وارد!$AJ$2:$AJ$500,0),3),"")</f>
        <v/>
      </c>
      <c r="E581" s="22" t="str">
        <f>IFERROR(INDEX(صادر_وارد!$A$2:$I$1999,MATCH('كارت صنف'!$A581,صادر_وارد!$AJ$2:$AJ$500,0),4),"")</f>
        <v/>
      </c>
      <c r="F581" s="23" t="str">
        <f>IFERROR(INDEX(صادر_وارد!$A$2:$I$1999,MATCH('كارت صنف'!$A581,صادر_وارد!$AJ$2:$AJ$500,0),5),"")</f>
        <v/>
      </c>
      <c r="G581" s="20" t="str">
        <f>IFERROR(INDEX(صادر_وارد!$A$2:$I$1999,MATCH('كارت صنف'!$A581,صادر_وارد!$AJ$2:$AJ$500,0),6),"")</f>
        <v/>
      </c>
      <c r="H581" s="20" t="str">
        <f>IFERROR(INDEX(صادر_وارد!$A$2:$I$1999,MATCH('كارت صنف'!$A581,صادر_وارد!$AJ$2:$AJ$500,0),7),"")</f>
        <v/>
      </c>
      <c r="I581" s="20" t="str">
        <f>IFERROR(INDEX(صادر_وارد!$A$2:$I$1999,MATCH('كارت صنف'!$A581,صادر_وارد!$AJ$2:$AJ$500,0),8),"")</f>
        <v/>
      </c>
      <c r="J581" s="20" t="str">
        <f>IFERROR(INDEX(صادر_وارد!$A$2:$I$1999,MATCH('كارت صنف'!$A581,صادر_وارد!$AJ$2:$AJ$500,0),9),"")</f>
        <v/>
      </c>
    </row>
    <row r="582" spans="1:10" ht="19.5" thickTop="1" thickBot="1">
      <c r="A582" s="11">
        <v>576</v>
      </c>
      <c r="B582" s="20" t="str">
        <f>IFERROR(INDEX(صادر_وارد!$A$2:$I$1999,MATCH('كارت صنف'!$A582,صادر_وارد!$AJ$2:$AJ$500,0),1),"")</f>
        <v/>
      </c>
      <c r="C582" s="21" t="str">
        <f>IFERROR(INDEX(صادر_وارد!$A$2:$I$1999,MATCH('كارت صنف'!$A582,صادر_وارد!$AJ$2:$AJ$500,0),2),"")</f>
        <v/>
      </c>
      <c r="D582" s="22" t="str">
        <f>IFERROR(INDEX(صادر_وارد!$A$2:$I$1999,MATCH('كارت صنف'!$A582,صادر_وارد!$AJ$2:$AJ$500,0),3),"")</f>
        <v/>
      </c>
      <c r="E582" s="22" t="str">
        <f>IFERROR(INDEX(صادر_وارد!$A$2:$I$1999,MATCH('كارت صنف'!$A582,صادر_وارد!$AJ$2:$AJ$500,0),4),"")</f>
        <v/>
      </c>
      <c r="F582" s="23" t="str">
        <f>IFERROR(INDEX(صادر_وارد!$A$2:$I$1999,MATCH('كارت صنف'!$A582,صادر_وارد!$AJ$2:$AJ$500,0),5),"")</f>
        <v/>
      </c>
      <c r="G582" s="20" t="str">
        <f>IFERROR(INDEX(صادر_وارد!$A$2:$I$1999,MATCH('كارت صنف'!$A582,صادر_وارد!$AJ$2:$AJ$500,0),6),"")</f>
        <v/>
      </c>
      <c r="H582" s="20" t="str">
        <f>IFERROR(INDEX(صادر_وارد!$A$2:$I$1999,MATCH('كارت صنف'!$A582,صادر_وارد!$AJ$2:$AJ$500,0),7),"")</f>
        <v/>
      </c>
      <c r="I582" s="20" t="str">
        <f>IFERROR(INDEX(صادر_وارد!$A$2:$I$1999,MATCH('كارت صنف'!$A582,صادر_وارد!$AJ$2:$AJ$500,0),8),"")</f>
        <v/>
      </c>
      <c r="J582" s="20" t="str">
        <f>IFERROR(INDEX(صادر_وارد!$A$2:$I$1999,MATCH('كارت صنف'!$A582,صادر_وارد!$AJ$2:$AJ$500,0),9),"")</f>
        <v/>
      </c>
    </row>
    <row r="583" spans="1:10" ht="19.5" thickTop="1" thickBot="1">
      <c r="A583" s="11">
        <v>577</v>
      </c>
      <c r="B583" s="20" t="str">
        <f>IFERROR(INDEX(صادر_وارد!$A$2:$I$1999,MATCH('كارت صنف'!$A583,صادر_وارد!$AJ$2:$AJ$500,0),1),"")</f>
        <v/>
      </c>
      <c r="C583" s="21" t="str">
        <f>IFERROR(INDEX(صادر_وارد!$A$2:$I$1999,MATCH('كارت صنف'!$A583,صادر_وارد!$AJ$2:$AJ$500,0),2),"")</f>
        <v/>
      </c>
      <c r="D583" s="22" t="str">
        <f>IFERROR(INDEX(صادر_وارد!$A$2:$I$1999,MATCH('كارت صنف'!$A583,صادر_وارد!$AJ$2:$AJ$500,0),3),"")</f>
        <v/>
      </c>
      <c r="E583" s="22" t="str">
        <f>IFERROR(INDEX(صادر_وارد!$A$2:$I$1999,MATCH('كارت صنف'!$A583,صادر_وارد!$AJ$2:$AJ$500,0),4),"")</f>
        <v/>
      </c>
      <c r="F583" s="23" t="str">
        <f>IFERROR(INDEX(صادر_وارد!$A$2:$I$1999,MATCH('كارت صنف'!$A583,صادر_وارد!$AJ$2:$AJ$500,0),5),"")</f>
        <v/>
      </c>
      <c r="G583" s="20" t="str">
        <f>IFERROR(INDEX(صادر_وارد!$A$2:$I$1999,MATCH('كارت صنف'!$A583,صادر_وارد!$AJ$2:$AJ$500,0),6),"")</f>
        <v/>
      </c>
      <c r="H583" s="20" t="str">
        <f>IFERROR(INDEX(صادر_وارد!$A$2:$I$1999,MATCH('كارت صنف'!$A583,صادر_وارد!$AJ$2:$AJ$500,0),7),"")</f>
        <v/>
      </c>
      <c r="I583" s="20" t="str">
        <f>IFERROR(INDEX(صادر_وارد!$A$2:$I$1999,MATCH('كارت صنف'!$A583,صادر_وارد!$AJ$2:$AJ$500,0),8),"")</f>
        <v/>
      </c>
      <c r="J583" s="20" t="str">
        <f>IFERROR(INDEX(صادر_وارد!$A$2:$I$1999,MATCH('كارت صنف'!$A583,صادر_وارد!$AJ$2:$AJ$500,0),9),"")</f>
        <v/>
      </c>
    </row>
    <row r="584" spans="1:10" ht="19.5" thickTop="1" thickBot="1">
      <c r="A584" s="11">
        <v>578</v>
      </c>
      <c r="B584" s="20" t="str">
        <f>IFERROR(INDEX(صادر_وارد!$A$2:$I$1999,MATCH('كارت صنف'!$A584,صادر_وارد!$AJ$2:$AJ$500,0),1),"")</f>
        <v/>
      </c>
      <c r="C584" s="21" t="str">
        <f>IFERROR(INDEX(صادر_وارد!$A$2:$I$1999,MATCH('كارت صنف'!$A584,صادر_وارد!$AJ$2:$AJ$500,0),2),"")</f>
        <v/>
      </c>
      <c r="D584" s="22" t="str">
        <f>IFERROR(INDEX(صادر_وارد!$A$2:$I$1999,MATCH('كارت صنف'!$A584,صادر_وارد!$AJ$2:$AJ$500,0),3),"")</f>
        <v/>
      </c>
      <c r="E584" s="22" t="str">
        <f>IFERROR(INDEX(صادر_وارد!$A$2:$I$1999,MATCH('كارت صنف'!$A584,صادر_وارد!$AJ$2:$AJ$500,0),4),"")</f>
        <v/>
      </c>
      <c r="F584" s="23" t="str">
        <f>IFERROR(INDEX(صادر_وارد!$A$2:$I$1999,MATCH('كارت صنف'!$A584,صادر_وارد!$AJ$2:$AJ$500,0),5),"")</f>
        <v/>
      </c>
      <c r="G584" s="20" t="str">
        <f>IFERROR(INDEX(صادر_وارد!$A$2:$I$1999,MATCH('كارت صنف'!$A584,صادر_وارد!$AJ$2:$AJ$500,0),6),"")</f>
        <v/>
      </c>
      <c r="H584" s="20" t="str">
        <f>IFERROR(INDEX(صادر_وارد!$A$2:$I$1999,MATCH('كارت صنف'!$A584,صادر_وارد!$AJ$2:$AJ$500,0),7),"")</f>
        <v/>
      </c>
      <c r="I584" s="20" t="str">
        <f>IFERROR(INDEX(صادر_وارد!$A$2:$I$1999,MATCH('كارت صنف'!$A584,صادر_وارد!$AJ$2:$AJ$500,0),8),"")</f>
        <v/>
      </c>
      <c r="J584" s="20" t="str">
        <f>IFERROR(INDEX(صادر_وارد!$A$2:$I$1999,MATCH('كارت صنف'!$A584,صادر_وارد!$AJ$2:$AJ$500,0),9),"")</f>
        <v/>
      </c>
    </row>
    <row r="585" spans="1:10" ht="19.5" thickTop="1" thickBot="1">
      <c r="A585" s="11">
        <v>579</v>
      </c>
      <c r="B585" s="20" t="str">
        <f>IFERROR(INDEX(صادر_وارد!$A$2:$I$1999,MATCH('كارت صنف'!$A585,صادر_وارد!$AJ$2:$AJ$500,0),1),"")</f>
        <v/>
      </c>
      <c r="C585" s="21" t="str">
        <f>IFERROR(INDEX(صادر_وارد!$A$2:$I$1999,MATCH('كارت صنف'!$A585,صادر_وارد!$AJ$2:$AJ$500,0),2),"")</f>
        <v/>
      </c>
      <c r="D585" s="22" t="str">
        <f>IFERROR(INDEX(صادر_وارد!$A$2:$I$1999,MATCH('كارت صنف'!$A585,صادر_وارد!$AJ$2:$AJ$500,0),3),"")</f>
        <v/>
      </c>
      <c r="E585" s="22" t="str">
        <f>IFERROR(INDEX(صادر_وارد!$A$2:$I$1999,MATCH('كارت صنف'!$A585,صادر_وارد!$AJ$2:$AJ$500,0),4),"")</f>
        <v/>
      </c>
      <c r="F585" s="23" t="str">
        <f>IFERROR(INDEX(صادر_وارد!$A$2:$I$1999,MATCH('كارت صنف'!$A585,صادر_وارد!$AJ$2:$AJ$500,0),5),"")</f>
        <v/>
      </c>
      <c r="G585" s="20" t="str">
        <f>IFERROR(INDEX(صادر_وارد!$A$2:$I$1999,MATCH('كارت صنف'!$A585,صادر_وارد!$AJ$2:$AJ$500,0),6),"")</f>
        <v/>
      </c>
      <c r="H585" s="20" t="str">
        <f>IFERROR(INDEX(صادر_وارد!$A$2:$I$1999,MATCH('كارت صنف'!$A585,صادر_وارد!$AJ$2:$AJ$500,0),7),"")</f>
        <v/>
      </c>
      <c r="I585" s="20" t="str">
        <f>IFERROR(INDEX(صادر_وارد!$A$2:$I$1999,MATCH('كارت صنف'!$A585,صادر_وارد!$AJ$2:$AJ$500,0),8),"")</f>
        <v/>
      </c>
      <c r="J585" s="20" t="str">
        <f>IFERROR(INDEX(صادر_وارد!$A$2:$I$1999,MATCH('كارت صنف'!$A585,صادر_وارد!$AJ$2:$AJ$500,0),9),"")</f>
        <v/>
      </c>
    </row>
    <row r="586" spans="1:10" ht="19.5" thickTop="1" thickBot="1">
      <c r="A586" s="11">
        <v>580</v>
      </c>
      <c r="B586" s="20" t="str">
        <f>IFERROR(INDEX(صادر_وارد!$A$2:$I$1999,MATCH('كارت صنف'!$A586,صادر_وارد!$AJ$2:$AJ$500,0),1),"")</f>
        <v/>
      </c>
      <c r="C586" s="21" t="str">
        <f>IFERROR(INDEX(صادر_وارد!$A$2:$I$1999,MATCH('كارت صنف'!$A586,صادر_وارد!$AJ$2:$AJ$500,0),2),"")</f>
        <v/>
      </c>
      <c r="D586" s="22" t="str">
        <f>IFERROR(INDEX(صادر_وارد!$A$2:$I$1999,MATCH('كارت صنف'!$A586,صادر_وارد!$AJ$2:$AJ$500,0),3),"")</f>
        <v/>
      </c>
      <c r="E586" s="22" t="str">
        <f>IFERROR(INDEX(صادر_وارد!$A$2:$I$1999,MATCH('كارت صنف'!$A586,صادر_وارد!$AJ$2:$AJ$500,0),4),"")</f>
        <v/>
      </c>
      <c r="F586" s="23" t="str">
        <f>IFERROR(INDEX(صادر_وارد!$A$2:$I$1999,MATCH('كارت صنف'!$A586,صادر_وارد!$AJ$2:$AJ$500,0),5),"")</f>
        <v/>
      </c>
      <c r="G586" s="20" t="str">
        <f>IFERROR(INDEX(صادر_وارد!$A$2:$I$1999,MATCH('كارت صنف'!$A586,صادر_وارد!$AJ$2:$AJ$500,0),6),"")</f>
        <v/>
      </c>
      <c r="H586" s="20" t="str">
        <f>IFERROR(INDEX(صادر_وارد!$A$2:$I$1999,MATCH('كارت صنف'!$A586,صادر_وارد!$AJ$2:$AJ$500,0),7),"")</f>
        <v/>
      </c>
      <c r="I586" s="20" t="str">
        <f>IFERROR(INDEX(صادر_وارد!$A$2:$I$1999,MATCH('كارت صنف'!$A586,صادر_وارد!$AJ$2:$AJ$500,0),8),"")</f>
        <v/>
      </c>
      <c r="J586" s="20" t="str">
        <f>IFERROR(INDEX(صادر_وارد!$A$2:$I$1999,MATCH('كارت صنف'!$A586,صادر_وارد!$AJ$2:$AJ$500,0),9),"")</f>
        <v/>
      </c>
    </row>
    <row r="587" spans="1:10" ht="19.5" thickTop="1" thickBot="1">
      <c r="A587" s="11">
        <v>581</v>
      </c>
      <c r="B587" s="20" t="str">
        <f>IFERROR(INDEX(صادر_وارد!$A$2:$I$1999,MATCH('كارت صنف'!$A587,صادر_وارد!$AJ$2:$AJ$500,0),1),"")</f>
        <v/>
      </c>
      <c r="C587" s="21" t="str">
        <f>IFERROR(INDEX(صادر_وارد!$A$2:$I$1999,MATCH('كارت صنف'!$A587,صادر_وارد!$AJ$2:$AJ$500,0),2),"")</f>
        <v/>
      </c>
      <c r="D587" s="22" t="str">
        <f>IFERROR(INDEX(صادر_وارد!$A$2:$I$1999,MATCH('كارت صنف'!$A587,صادر_وارد!$AJ$2:$AJ$500,0),3),"")</f>
        <v/>
      </c>
      <c r="E587" s="22" t="str">
        <f>IFERROR(INDEX(صادر_وارد!$A$2:$I$1999,MATCH('كارت صنف'!$A587,صادر_وارد!$AJ$2:$AJ$500,0),4),"")</f>
        <v/>
      </c>
      <c r="F587" s="23" t="str">
        <f>IFERROR(INDEX(صادر_وارد!$A$2:$I$1999,MATCH('كارت صنف'!$A587,صادر_وارد!$AJ$2:$AJ$500,0),5),"")</f>
        <v/>
      </c>
      <c r="G587" s="20" t="str">
        <f>IFERROR(INDEX(صادر_وارد!$A$2:$I$1999,MATCH('كارت صنف'!$A587,صادر_وارد!$AJ$2:$AJ$500,0),6),"")</f>
        <v/>
      </c>
      <c r="H587" s="20" t="str">
        <f>IFERROR(INDEX(صادر_وارد!$A$2:$I$1999,MATCH('كارت صنف'!$A587,صادر_وارد!$AJ$2:$AJ$500,0),7),"")</f>
        <v/>
      </c>
      <c r="I587" s="20" t="str">
        <f>IFERROR(INDEX(صادر_وارد!$A$2:$I$1999,MATCH('كارت صنف'!$A587,صادر_وارد!$AJ$2:$AJ$500,0),8),"")</f>
        <v/>
      </c>
      <c r="J587" s="20" t="str">
        <f>IFERROR(INDEX(صادر_وارد!$A$2:$I$1999,MATCH('كارت صنف'!$A587,صادر_وارد!$AJ$2:$AJ$500,0),9),"")</f>
        <v/>
      </c>
    </row>
    <row r="588" spans="1:10" ht="19.5" thickTop="1" thickBot="1">
      <c r="A588" s="11">
        <v>582</v>
      </c>
      <c r="B588" s="20" t="str">
        <f>IFERROR(INDEX(صادر_وارد!$A$2:$I$1999,MATCH('كارت صنف'!$A588,صادر_وارد!$AJ$2:$AJ$500,0),1),"")</f>
        <v/>
      </c>
      <c r="C588" s="21" t="str">
        <f>IFERROR(INDEX(صادر_وارد!$A$2:$I$1999,MATCH('كارت صنف'!$A588,صادر_وارد!$AJ$2:$AJ$500,0),2),"")</f>
        <v/>
      </c>
      <c r="D588" s="22" t="str">
        <f>IFERROR(INDEX(صادر_وارد!$A$2:$I$1999,MATCH('كارت صنف'!$A588,صادر_وارد!$AJ$2:$AJ$500,0),3),"")</f>
        <v/>
      </c>
      <c r="E588" s="22" t="str">
        <f>IFERROR(INDEX(صادر_وارد!$A$2:$I$1999,MATCH('كارت صنف'!$A588,صادر_وارد!$AJ$2:$AJ$500,0),4),"")</f>
        <v/>
      </c>
      <c r="F588" s="23" t="str">
        <f>IFERROR(INDEX(صادر_وارد!$A$2:$I$1999,MATCH('كارت صنف'!$A588,صادر_وارد!$AJ$2:$AJ$500,0),5),"")</f>
        <v/>
      </c>
      <c r="G588" s="20" t="str">
        <f>IFERROR(INDEX(صادر_وارد!$A$2:$I$1999,MATCH('كارت صنف'!$A588,صادر_وارد!$AJ$2:$AJ$500,0),6),"")</f>
        <v/>
      </c>
      <c r="H588" s="20" t="str">
        <f>IFERROR(INDEX(صادر_وارد!$A$2:$I$1999,MATCH('كارت صنف'!$A588,صادر_وارد!$AJ$2:$AJ$500,0),7),"")</f>
        <v/>
      </c>
      <c r="I588" s="20" t="str">
        <f>IFERROR(INDEX(صادر_وارد!$A$2:$I$1999,MATCH('كارت صنف'!$A588,صادر_وارد!$AJ$2:$AJ$500,0),8),"")</f>
        <v/>
      </c>
      <c r="J588" s="20" t="str">
        <f>IFERROR(INDEX(صادر_وارد!$A$2:$I$1999,MATCH('كارت صنف'!$A588,صادر_وارد!$AJ$2:$AJ$500,0),9),"")</f>
        <v/>
      </c>
    </row>
    <row r="589" spans="1:10" ht="19.5" thickTop="1" thickBot="1">
      <c r="A589" s="11">
        <v>583</v>
      </c>
      <c r="B589" s="20" t="str">
        <f>IFERROR(INDEX(صادر_وارد!$A$2:$I$1999,MATCH('كارت صنف'!$A589,صادر_وارد!$AJ$2:$AJ$500,0),1),"")</f>
        <v/>
      </c>
      <c r="C589" s="21" t="str">
        <f>IFERROR(INDEX(صادر_وارد!$A$2:$I$1999,MATCH('كارت صنف'!$A589,صادر_وارد!$AJ$2:$AJ$500,0),2),"")</f>
        <v/>
      </c>
      <c r="D589" s="22" t="str">
        <f>IFERROR(INDEX(صادر_وارد!$A$2:$I$1999,MATCH('كارت صنف'!$A589,صادر_وارد!$AJ$2:$AJ$500,0),3),"")</f>
        <v/>
      </c>
      <c r="E589" s="22" t="str">
        <f>IFERROR(INDEX(صادر_وارد!$A$2:$I$1999,MATCH('كارت صنف'!$A589,صادر_وارد!$AJ$2:$AJ$500,0),4),"")</f>
        <v/>
      </c>
      <c r="F589" s="23" t="str">
        <f>IFERROR(INDEX(صادر_وارد!$A$2:$I$1999,MATCH('كارت صنف'!$A589,صادر_وارد!$AJ$2:$AJ$500,0),5),"")</f>
        <v/>
      </c>
      <c r="G589" s="20" t="str">
        <f>IFERROR(INDEX(صادر_وارد!$A$2:$I$1999,MATCH('كارت صنف'!$A589,صادر_وارد!$AJ$2:$AJ$500,0),6),"")</f>
        <v/>
      </c>
      <c r="H589" s="20" t="str">
        <f>IFERROR(INDEX(صادر_وارد!$A$2:$I$1999,MATCH('كارت صنف'!$A589,صادر_وارد!$AJ$2:$AJ$500,0),7),"")</f>
        <v/>
      </c>
      <c r="I589" s="20" t="str">
        <f>IFERROR(INDEX(صادر_وارد!$A$2:$I$1999,MATCH('كارت صنف'!$A589,صادر_وارد!$AJ$2:$AJ$500,0),8),"")</f>
        <v/>
      </c>
      <c r="J589" s="20" t="str">
        <f>IFERROR(INDEX(صادر_وارد!$A$2:$I$1999,MATCH('كارت صنف'!$A589,صادر_وارد!$AJ$2:$AJ$500,0),9),"")</f>
        <v/>
      </c>
    </row>
    <row r="590" spans="1:10" ht="19.5" thickTop="1" thickBot="1">
      <c r="A590" s="11">
        <v>584</v>
      </c>
      <c r="B590" s="20" t="str">
        <f>IFERROR(INDEX(صادر_وارد!$A$2:$I$1999,MATCH('كارت صنف'!$A590,صادر_وارد!$AJ$2:$AJ$500,0),1),"")</f>
        <v/>
      </c>
      <c r="C590" s="21" t="str">
        <f>IFERROR(INDEX(صادر_وارد!$A$2:$I$1999,MATCH('كارت صنف'!$A590,صادر_وارد!$AJ$2:$AJ$500,0),2),"")</f>
        <v/>
      </c>
      <c r="D590" s="22" t="str">
        <f>IFERROR(INDEX(صادر_وارد!$A$2:$I$1999,MATCH('كارت صنف'!$A590,صادر_وارد!$AJ$2:$AJ$500,0),3),"")</f>
        <v/>
      </c>
      <c r="E590" s="22" t="str">
        <f>IFERROR(INDEX(صادر_وارد!$A$2:$I$1999,MATCH('كارت صنف'!$A590,صادر_وارد!$AJ$2:$AJ$500,0),4),"")</f>
        <v/>
      </c>
      <c r="F590" s="23" t="str">
        <f>IFERROR(INDEX(صادر_وارد!$A$2:$I$1999,MATCH('كارت صنف'!$A590,صادر_وارد!$AJ$2:$AJ$500,0),5),"")</f>
        <v/>
      </c>
      <c r="G590" s="20" t="str">
        <f>IFERROR(INDEX(صادر_وارد!$A$2:$I$1999,MATCH('كارت صنف'!$A590,صادر_وارد!$AJ$2:$AJ$500,0),6),"")</f>
        <v/>
      </c>
      <c r="H590" s="20" t="str">
        <f>IFERROR(INDEX(صادر_وارد!$A$2:$I$1999,MATCH('كارت صنف'!$A590,صادر_وارد!$AJ$2:$AJ$500,0),7),"")</f>
        <v/>
      </c>
      <c r="I590" s="20" t="str">
        <f>IFERROR(INDEX(صادر_وارد!$A$2:$I$1999,MATCH('كارت صنف'!$A590,صادر_وارد!$AJ$2:$AJ$500,0),8),"")</f>
        <v/>
      </c>
      <c r="J590" s="20" t="str">
        <f>IFERROR(INDEX(صادر_وارد!$A$2:$I$1999,MATCH('كارت صنف'!$A590,صادر_وارد!$AJ$2:$AJ$500,0),9),"")</f>
        <v/>
      </c>
    </row>
    <row r="591" spans="1:10" ht="19.5" thickTop="1" thickBot="1">
      <c r="A591" s="11">
        <v>585</v>
      </c>
      <c r="B591" s="20" t="str">
        <f>IFERROR(INDEX(صادر_وارد!$A$2:$I$1999,MATCH('كارت صنف'!$A591,صادر_وارد!$AJ$2:$AJ$500,0),1),"")</f>
        <v/>
      </c>
      <c r="C591" s="21" t="str">
        <f>IFERROR(INDEX(صادر_وارد!$A$2:$I$1999,MATCH('كارت صنف'!$A591,صادر_وارد!$AJ$2:$AJ$500,0),2),"")</f>
        <v/>
      </c>
      <c r="D591" s="22" t="str">
        <f>IFERROR(INDEX(صادر_وارد!$A$2:$I$1999,MATCH('كارت صنف'!$A591,صادر_وارد!$AJ$2:$AJ$500,0),3),"")</f>
        <v/>
      </c>
      <c r="E591" s="22" t="str">
        <f>IFERROR(INDEX(صادر_وارد!$A$2:$I$1999,MATCH('كارت صنف'!$A591,صادر_وارد!$AJ$2:$AJ$500,0),4),"")</f>
        <v/>
      </c>
      <c r="F591" s="23" t="str">
        <f>IFERROR(INDEX(صادر_وارد!$A$2:$I$1999,MATCH('كارت صنف'!$A591,صادر_وارد!$AJ$2:$AJ$500,0),5),"")</f>
        <v/>
      </c>
      <c r="G591" s="20" t="str">
        <f>IFERROR(INDEX(صادر_وارد!$A$2:$I$1999,MATCH('كارت صنف'!$A591,صادر_وارد!$AJ$2:$AJ$500,0),6),"")</f>
        <v/>
      </c>
      <c r="H591" s="20" t="str">
        <f>IFERROR(INDEX(صادر_وارد!$A$2:$I$1999,MATCH('كارت صنف'!$A591,صادر_وارد!$AJ$2:$AJ$500,0),7),"")</f>
        <v/>
      </c>
      <c r="I591" s="20" t="str">
        <f>IFERROR(INDEX(صادر_وارد!$A$2:$I$1999,MATCH('كارت صنف'!$A591,صادر_وارد!$AJ$2:$AJ$500,0),8),"")</f>
        <v/>
      </c>
      <c r="J591" s="20" t="str">
        <f>IFERROR(INDEX(صادر_وارد!$A$2:$I$1999,MATCH('كارت صنف'!$A591,صادر_وارد!$AJ$2:$AJ$500,0),9),"")</f>
        <v/>
      </c>
    </row>
    <row r="592" spans="1:10" ht="19.5" thickTop="1" thickBot="1">
      <c r="A592" s="11">
        <v>586</v>
      </c>
      <c r="B592" s="20" t="str">
        <f>IFERROR(INDEX(صادر_وارد!$A$2:$I$1999,MATCH('كارت صنف'!$A592,صادر_وارد!$AJ$2:$AJ$500,0),1),"")</f>
        <v/>
      </c>
      <c r="C592" s="21" t="str">
        <f>IFERROR(INDEX(صادر_وارد!$A$2:$I$1999,MATCH('كارت صنف'!$A592,صادر_وارد!$AJ$2:$AJ$500,0),2),"")</f>
        <v/>
      </c>
      <c r="D592" s="22" t="str">
        <f>IFERROR(INDEX(صادر_وارد!$A$2:$I$1999,MATCH('كارت صنف'!$A592,صادر_وارد!$AJ$2:$AJ$500,0),3),"")</f>
        <v/>
      </c>
      <c r="E592" s="22" t="str">
        <f>IFERROR(INDEX(صادر_وارد!$A$2:$I$1999,MATCH('كارت صنف'!$A592,صادر_وارد!$AJ$2:$AJ$500,0),4),"")</f>
        <v/>
      </c>
      <c r="F592" s="23" t="str">
        <f>IFERROR(INDEX(صادر_وارد!$A$2:$I$1999,MATCH('كارت صنف'!$A592,صادر_وارد!$AJ$2:$AJ$500,0),5),"")</f>
        <v/>
      </c>
      <c r="G592" s="20" t="str">
        <f>IFERROR(INDEX(صادر_وارد!$A$2:$I$1999,MATCH('كارت صنف'!$A592,صادر_وارد!$AJ$2:$AJ$500,0),6),"")</f>
        <v/>
      </c>
      <c r="H592" s="20" t="str">
        <f>IFERROR(INDEX(صادر_وارد!$A$2:$I$1999,MATCH('كارت صنف'!$A592,صادر_وارد!$AJ$2:$AJ$500,0),7),"")</f>
        <v/>
      </c>
      <c r="I592" s="20" t="str">
        <f>IFERROR(INDEX(صادر_وارد!$A$2:$I$1999,MATCH('كارت صنف'!$A592,صادر_وارد!$AJ$2:$AJ$500,0),8),"")</f>
        <v/>
      </c>
      <c r="J592" s="20" t="str">
        <f>IFERROR(INDEX(صادر_وارد!$A$2:$I$1999,MATCH('كارت صنف'!$A592,صادر_وارد!$AJ$2:$AJ$500,0),9),"")</f>
        <v/>
      </c>
    </row>
    <row r="593" spans="1:10" ht="19.5" thickTop="1" thickBot="1">
      <c r="A593" s="11">
        <v>587</v>
      </c>
      <c r="B593" s="20" t="str">
        <f>IFERROR(INDEX(صادر_وارد!$A$2:$I$1999,MATCH('كارت صنف'!$A593,صادر_وارد!$AJ$2:$AJ$500,0),1),"")</f>
        <v/>
      </c>
      <c r="C593" s="21" t="str">
        <f>IFERROR(INDEX(صادر_وارد!$A$2:$I$1999,MATCH('كارت صنف'!$A593,صادر_وارد!$AJ$2:$AJ$500,0),2),"")</f>
        <v/>
      </c>
      <c r="D593" s="22" t="str">
        <f>IFERROR(INDEX(صادر_وارد!$A$2:$I$1999,MATCH('كارت صنف'!$A593,صادر_وارد!$AJ$2:$AJ$500,0),3),"")</f>
        <v/>
      </c>
      <c r="E593" s="22" t="str">
        <f>IFERROR(INDEX(صادر_وارد!$A$2:$I$1999,MATCH('كارت صنف'!$A593,صادر_وارد!$AJ$2:$AJ$500,0),4),"")</f>
        <v/>
      </c>
      <c r="F593" s="23" t="str">
        <f>IFERROR(INDEX(صادر_وارد!$A$2:$I$1999,MATCH('كارت صنف'!$A593,صادر_وارد!$AJ$2:$AJ$500,0),5),"")</f>
        <v/>
      </c>
      <c r="G593" s="20" t="str">
        <f>IFERROR(INDEX(صادر_وارد!$A$2:$I$1999,MATCH('كارت صنف'!$A593,صادر_وارد!$AJ$2:$AJ$500,0),6),"")</f>
        <v/>
      </c>
      <c r="H593" s="20" t="str">
        <f>IFERROR(INDEX(صادر_وارد!$A$2:$I$1999,MATCH('كارت صنف'!$A593,صادر_وارد!$AJ$2:$AJ$500,0),7),"")</f>
        <v/>
      </c>
      <c r="I593" s="20" t="str">
        <f>IFERROR(INDEX(صادر_وارد!$A$2:$I$1999,MATCH('كارت صنف'!$A593,صادر_وارد!$AJ$2:$AJ$500,0),8),"")</f>
        <v/>
      </c>
      <c r="J593" s="20" t="str">
        <f>IFERROR(INDEX(صادر_وارد!$A$2:$I$1999,MATCH('كارت صنف'!$A593,صادر_وارد!$AJ$2:$AJ$500,0),9),"")</f>
        <v/>
      </c>
    </row>
    <row r="594" spans="1:10" ht="19.5" thickTop="1" thickBot="1">
      <c r="A594" s="11">
        <v>588</v>
      </c>
      <c r="B594" s="20" t="str">
        <f>IFERROR(INDEX(صادر_وارد!$A$2:$I$1999,MATCH('كارت صنف'!$A594,صادر_وارد!$AJ$2:$AJ$500,0),1),"")</f>
        <v/>
      </c>
      <c r="C594" s="21" t="str">
        <f>IFERROR(INDEX(صادر_وارد!$A$2:$I$1999,MATCH('كارت صنف'!$A594,صادر_وارد!$AJ$2:$AJ$500,0),2),"")</f>
        <v/>
      </c>
      <c r="D594" s="22" t="str">
        <f>IFERROR(INDEX(صادر_وارد!$A$2:$I$1999,MATCH('كارت صنف'!$A594,صادر_وارد!$AJ$2:$AJ$500,0),3),"")</f>
        <v/>
      </c>
      <c r="E594" s="22" t="str">
        <f>IFERROR(INDEX(صادر_وارد!$A$2:$I$1999,MATCH('كارت صنف'!$A594,صادر_وارد!$AJ$2:$AJ$500,0),4),"")</f>
        <v/>
      </c>
      <c r="F594" s="23" t="str">
        <f>IFERROR(INDEX(صادر_وارد!$A$2:$I$1999,MATCH('كارت صنف'!$A594,صادر_وارد!$AJ$2:$AJ$500,0),5),"")</f>
        <v/>
      </c>
      <c r="G594" s="20" t="str">
        <f>IFERROR(INDEX(صادر_وارد!$A$2:$I$1999,MATCH('كارت صنف'!$A594,صادر_وارد!$AJ$2:$AJ$500,0),6),"")</f>
        <v/>
      </c>
      <c r="H594" s="20" t="str">
        <f>IFERROR(INDEX(صادر_وارد!$A$2:$I$1999,MATCH('كارت صنف'!$A594,صادر_وارد!$AJ$2:$AJ$500,0),7),"")</f>
        <v/>
      </c>
      <c r="I594" s="20" t="str">
        <f>IFERROR(INDEX(صادر_وارد!$A$2:$I$1999,MATCH('كارت صنف'!$A594,صادر_وارد!$AJ$2:$AJ$500,0),8),"")</f>
        <v/>
      </c>
      <c r="J594" s="20" t="str">
        <f>IFERROR(INDEX(صادر_وارد!$A$2:$I$1999,MATCH('كارت صنف'!$A594,صادر_وارد!$AJ$2:$AJ$500,0),9),"")</f>
        <v/>
      </c>
    </row>
    <row r="595" spans="1:10" ht="19.5" thickTop="1" thickBot="1">
      <c r="A595" s="11">
        <v>589</v>
      </c>
      <c r="B595" s="20" t="str">
        <f>IFERROR(INDEX(صادر_وارد!$A$2:$I$1999,MATCH('كارت صنف'!$A595,صادر_وارد!$AJ$2:$AJ$500,0),1),"")</f>
        <v/>
      </c>
      <c r="C595" s="21" t="str">
        <f>IFERROR(INDEX(صادر_وارد!$A$2:$I$1999,MATCH('كارت صنف'!$A595,صادر_وارد!$AJ$2:$AJ$500,0),2),"")</f>
        <v/>
      </c>
      <c r="D595" s="22" t="str">
        <f>IFERROR(INDEX(صادر_وارد!$A$2:$I$1999,MATCH('كارت صنف'!$A595,صادر_وارد!$AJ$2:$AJ$500,0),3),"")</f>
        <v/>
      </c>
      <c r="E595" s="22" t="str">
        <f>IFERROR(INDEX(صادر_وارد!$A$2:$I$1999,MATCH('كارت صنف'!$A595,صادر_وارد!$AJ$2:$AJ$500,0),4),"")</f>
        <v/>
      </c>
      <c r="F595" s="23" t="str">
        <f>IFERROR(INDEX(صادر_وارد!$A$2:$I$1999,MATCH('كارت صنف'!$A595,صادر_وارد!$AJ$2:$AJ$500,0),5),"")</f>
        <v/>
      </c>
      <c r="G595" s="20" t="str">
        <f>IFERROR(INDEX(صادر_وارد!$A$2:$I$1999,MATCH('كارت صنف'!$A595,صادر_وارد!$AJ$2:$AJ$500,0),6),"")</f>
        <v/>
      </c>
      <c r="H595" s="20" t="str">
        <f>IFERROR(INDEX(صادر_وارد!$A$2:$I$1999,MATCH('كارت صنف'!$A595,صادر_وارد!$AJ$2:$AJ$500,0),7),"")</f>
        <v/>
      </c>
      <c r="I595" s="20" t="str">
        <f>IFERROR(INDEX(صادر_وارد!$A$2:$I$1999,MATCH('كارت صنف'!$A595,صادر_وارد!$AJ$2:$AJ$500,0),8),"")</f>
        <v/>
      </c>
      <c r="J595" s="20" t="str">
        <f>IFERROR(INDEX(صادر_وارد!$A$2:$I$1999,MATCH('كارت صنف'!$A595,صادر_وارد!$AJ$2:$AJ$500,0),9),"")</f>
        <v/>
      </c>
    </row>
    <row r="596" spans="1:10" ht="19.5" thickTop="1" thickBot="1">
      <c r="A596" s="11">
        <v>590</v>
      </c>
      <c r="B596" s="20" t="str">
        <f>IFERROR(INDEX(صادر_وارد!$A$2:$I$1999,MATCH('كارت صنف'!$A596,صادر_وارد!$AJ$2:$AJ$500,0),1),"")</f>
        <v/>
      </c>
      <c r="C596" s="21" t="str">
        <f>IFERROR(INDEX(صادر_وارد!$A$2:$I$1999,MATCH('كارت صنف'!$A596,صادر_وارد!$AJ$2:$AJ$500,0),2),"")</f>
        <v/>
      </c>
      <c r="D596" s="22" t="str">
        <f>IFERROR(INDEX(صادر_وارد!$A$2:$I$1999,MATCH('كارت صنف'!$A596,صادر_وارد!$AJ$2:$AJ$500,0),3),"")</f>
        <v/>
      </c>
      <c r="E596" s="22" t="str">
        <f>IFERROR(INDEX(صادر_وارد!$A$2:$I$1999,MATCH('كارت صنف'!$A596,صادر_وارد!$AJ$2:$AJ$500,0),4),"")</f>
        <v/>
      </c>
      <c r="F596" s="23" t="str">
        <f>IFERROR(INDEX(صادر_وارد!$A$2:$I$1999,MATCH('كارت صنف'!$A596,صادر_وارد!$AJ$2:$AJ$500,0),5),"")</f>
        <v/>
      </c>
      <c r="G596" s="20" t="str">
        <f>IFERROR(INDEX(صادر_وارد!$A$2:$I$1999,MATCH('كارت صنف'!$A596,صادر_وارد!$AJ$2:$AJ$500,0),6),"")</f>
        <v/>
      </c>
      <c r="H596" s="20" t="str">
        <f>IFERROR(INDEX(صادر_وارد!$A$2:$I$1999,MATCH('كارت صنف'!$A596,صادر_وارد!$AJ$2:$AJ$500,0),7),"")</f>
        <v/>
      </c>
      <c r="I596" s="20" t="str">
        <f>IFERROR(INDEX(صادر_وارد!$A$2:$I$1999,MATCH('كارت صنف'!$A596,صادر_وارد!$AJ$2:$AJ$500,0),8),"")</f>
        <v/>
      </c>
      <c r="J596" s="20" t="str">
        <f>IFERROR(INDEX(صادر_وارد!$A$2:$I$1999,MATCH('كارت صنف'!$A596,صادر_وارد!$AJ$2:$AJ$500,0),9),"")</f>
        <v/>
      </c>
    </row>
    <row r="597" spans="1:10" ht="19.5" thickTop="1" thickBot="1">
      <c r="A597" s="11">
        <v>591</v>
      </c>
      <c r="B597" s="20" t="str">
        <f>IFERROR(INDEX(صادر_وارد!$A$2:$I$1999,MATCH('كارت صنف'!$A597,صادر_وارد!$AJ$2:$AJ$500,0),1),"")</f>
        <v/>
      </c>
      <c r="C597" s="21" t="str">
        <f>IFERROR(INDEX(صادر_وارد!$A$2:$I$1999,MATCH('كارت صنف'!$A597,صادر_وارد!$AJ$2:$AJ$500,0),2),"")</f>
        <v/>
      </c>
      <c r="D597" s="22" t="str">
        <f>IFERROR(INDEX(صادر_وارد!$A$2:$I$1999,MATCH('كارت صنف'!$A597,صادر_وارد!$AJ$2:$AJ$500,0),3),"")</f>
        <v/>
      </c>
      <c r="E597" s="22" t="str">
        <f>IFERROR(INDEX(صادر_وارد!$A$2:$I$1999,MATCH('كارت صنف'!$A597,صادر_وارد!$AJ$2:$AJ$500,0),4),"")</f>
        <v/>
      </c>
      <c r="F597" s="23" t="str">
        <f>IFERROR(INDEX(صادر_وارد!$A$2:$I$1999,MATCH('كارت صنف'!$A597,صادر_وارد!$AJ$2:$AJ$500,0),5),"")</f>
        <v/>
      </c>
      <c r="G597" s="20" t="str">
        <f>IFERROR(INDEX(صادر_وارد!$A$2:$I$1999,MATCH('كارت صنف'!$A597,صادر_وارد!$AJ$2:$AJ$500,0),6),"")</f>
        <v/>
      </c>
      <c r="H597" s="20" t="str">
        <f>IFERROR(INDEX(صادر_وارد!$A$2:$I$1999,MATCH('كارت صنف'!$A597,صادر_وارد!$AJ$2:$AJ$500,0),7),"")</f>
        <v/>
      </c>
      <c r="I597" s="20" t="str">
        <f>IFERROR(INDEX(صادر_وارد!$A$2:$I$1999,MATCH('كارت صنف'!$A597,صادر_وارد!$AJ$2:$AJ$500,0),8),"")</f>
        <v/>
      </c>
      <c r="J597" s="20" t="str">
        <f>IFERROR(INDEX(صادر_وارد!$A$2:$I$1999,MATCH('كارت صنف'!$A597,صادر_وارد!$AJ$2:$AJ$500,0),9),"")</f>
        <v/>
      </c>
    </row>
    <row r="598" spans="1:10" ht="19.5" thickTop="1" thickBot="1">
      <c r="A598" s="11">
        <v>592</v>
      </c>
      <c r="B598" s="20" t="str">
        <f>IFERROR(INDEX(صادر_وارد!$A$2:$I$1999,MATCH('كارت صنف'!$A598,صادر_وارد!$AJ$2:$AJ$500,0),1),"")</f>
        <v/>
      </c>
      <c r="C598" s="21" t="str">
        <f>IFERROR(INDEX(صادر_وارد!$A$2:$I$1999,MATCH('كارت صنف'!$A598,صادر_وارد!$AJ$2:$AJ$500,0),2),"")</f>
        <v/>
      </c>
      <c r="D598" s="22" t="str">
        <f>IFERROR(INDEX(صادر_وارد!$A$2:$I$1999,MATCH('كارت صنف'!$A598,صادر_وارد!$AJ$2:$AJ$500,0),3),"")</f>
        <v/>
      </c>
      <c r="E598" s="22" t="str">
        <f>IFERROR(INDEX(صادر_وارد!$A$2:$I$1999,MATCH('كارت صنف'!$A598,صادر_وارد!$AJ$2:$AJ$500,0),4),"")</f>
        <v/>
      </c>
      <c r="F598" s="23" t="str">
        <f>IFERROR(INDEX(صادر_وارد!$A$2:$I$1999,MATCH('كارت صنف'!$A598,صادر_وارد!$AJ$2:$AJ$500,0),5),"")</f>
        <v/>
      </c>
      <c r="G598" s="20" t="str">
        <f>IFERROR(INDEX(صادر_وارد!$A$2:$I$1999,MATCH('كارت صنف'!$A598,صادر_وارد!$AJ$2:$AJ$500,0),6),"")</f>
        <v/>
      </c>
      <c r="H598" s="20" t="str">
        <f>IFERROR(INDEX(صادر_وارد!$A$2:$I$1999,MATCH('كارت صنف'!$A598,صادر_وارد!$AJ$2:$AJ$500,0),7),"")</f>
        <v/>
      </c>
      <c r="I598" s="20" t="str">
        <f>IFERROR(INDEX(صادر_وارد!$A$2:$I$1999,MATCH('كارت صنف'!$A598,صادر_وارد!$AJ$2:$AJ$500,0),8),"")</f>
        <v/>
      </c>
      <c r="J598" s="20" t="str">
        <f>IFERROR(INDEX(صادر_وارد!$A$2:$I$1999,MATCH('كارت صنف'!$A598,صادر_وارد!$AJ$2:$AJ$500,0),9),"")</f>
        <v/>
      </c>
    </row>
    <row r="599" spans="1:10" ht="19.5" thickTop="1" thickBot="1">
      <c r="A599" s="11">
        <v>593</v>
      </c>
      <c r="B599" s="20" t="str">
        <f>IFERROR(INDEX(صادر_وارد!$A$2:$I$1999,MATCH('كارت صنف'!$A599,صادر_وارد!$AJ$2:$AJ$500,0),1),"")</f>
        <v/>
      </c>
      <c r="C599" s="21" t="str">
        <f>IFERROR(INDEX(صادر_وارد!$A$2:$I$1999,MATCH('كارت صنف'!$A599,صادر_وارد!$AJ$2:$AJ$500,0),2),"")</f>
        <v/>
      </c>
      <c r="D599" s="22" t="str">
        <f>IFERROR(INDEX(صادر_وارد!$A$2:$I$1999,MATCH('كارت صنف'!$A599,صادر_وارد!$AJ$2:$AJ$500,0),3),"")</f>
        <v/>
      </c>
      <c r="E599" s="22" t="str">
        <f>IFERROR(INDEX(صادر_وارد!$A$2:$I$1999,MATCH('كارت صنف'!$A599,صادر_وارد!$AJ$2:$AJ$500,0),4),"")</f>
        <v/>
      </c>
      <c r="F599" s="23" t="str">
        <f>IFERROR(INDEX(صادر_وارد!$A$2:$I$1999,MATCH('كارت صنف'!$A599,صادر_وارد!$AJ$2:$AJ$500,0),5),"")</f>
        <v/>
      </c>
      <c r="G599" s="20" t="str">
        <f>IFERROR(INDEX(صادر_وارد!$A$2:$I$1999,MATCH('كارت صنف'!$A599,صادر_وارد!$AJ$2:$AJ$500,0),6),"")</f>
        <v/>
      </c>
      <c r="H599" s="20" t="str">
        <f>IFERROR(INDEX(صادر_وارد!$A$2:$I$1999,MATCH('كارت صنف'!$A599,صادر_وارد!$AJ$2:$AJ$500,0),7),"")</f>
        <v/>
      </c>
      <c r="I599" s="20" t="str">
        <f>IFERROR(INDEX(صادر_وارد!$A$2:$I$1999,MATCH('كارت صنف'!$A599,صادر_وارد!$AJ$2:$AJ$500,0),8),"")</f>
        <v/>
      </c>
      <c r="J599" s="20" t="str">
        <f>IFERROR(INDEX(صادر_وارد!$A$2:$I$1999,MATCH('كارت صنف'!$A599,صادر_وارد!$AJ$2:$AJ$500,0),9),"")</f>
        <v/>
      </c>
    </row>
    <row r="600" spans="1:10" ht="19.5" thickTop="1" thickBot="1">
      <c r="A600" s="11">
        <v>594</v>
      </c>
      <c r="B600" s="20" t="str">
        <f>IFERROR(INDEX(صادر_وارد!$A$2:$I$1999,MATCH('كارت صنف'!$A600,صادر_وارد!$AJ$2:$AJ$500,0),1),"")</f>
        <v/>
      </c>
      <c r="C600" s="21" t="str">
        <f>IFERROR(INDEX(صادر_وارد!$A$2:$I$1999,MATCH('كارت صنف'!$A600,صادر_وارد!$AJ$2:$AJ$500,0),2),"")</f>
        <v/>
      </c>
      <c r="D600" s="22" t="str">
        <f>IFERROR(INDEX(صادر_وارد!$A$2:$I$1999,MATCH('كارت صنف'!$A600,صادر_وارد!$AJ$2:$AJ$500,0),3),"")</f>
        <v/>
      </c>
      <c r="E600" s="22" t="str">
        <f>IFERROR(INDEX(صادر_وارد!$A$2:$I$1999,MATCH('كارت صنف'!$A600,صادر_وارد!$AJ$2:$AJ$500,0),4),"")</f>
        <v/>
      </c>
      <c r="F600" s="23" t="str">
        <f>IFERROR(INDEX(صادر_وارد!$A$2:$I$1999,MATCH('كارت صنف'!$A600,صادر_وارد!$AJ$2:$AJ$500,0),5),"")</f>
        <v/>
      </c>
      <c r="G600" s="20" t="str">
        <f>IFERROR(INDEX(صادر_وارد!$A$2:$I$1999,MATCH('كارت صنف'!$A600,صادر_وارد!$AJ$2:$AJ$500,0),6),"")</f>
        <v/>
      </c>
      <c r="H600" s="20" t="str">
        <f>IFERROR(INDEX(صادر_وارد!$A$2:$I$1999,MATCH('كارت صنف'!$A600,صادر_وارد!$AJ$2:$AJ$500,0),7),"")</f>
        <v/>
      </c>
      <c r="I600" s="20" t="str">
        <f>IFERROR(INDEX(صادر_وارد!$A$2:$I$1999,MATCH('كارت صنف'!$A600,صادر_وارد!$AJ$2:$AJ$500,0),8),"")</f>
        <v/>
      </c>
      <c r="J600" s="20" t="str">
        <f>IFERROR(INDEX(صادر_وارد!$A$2:$I$1999,MATCH('كارت صنف'!$A600,صادر_وارد!$AJ$2:$AJ$500,0),9),"")</f>
        <v/>
      </c>
    </row>
    <row r="601" spans="1:10" ht="19.5" thickTop="1" thickBot="1">
      <c r="A601" s="11">
        <v>595</v>
      </c>
      <c r="B601" s="20" t="str">
        <f>IFERROR(INDEX(صادر_وارد!$A$2:$I$1999,MATCH('كارت صنف'!$A601,صادر_وارد!$AJ$2:$AJ$500,0),1),"")</f>
        <v/>
      </c>
      <c r="C601" s="21" t="str">
        <f>IFERROR(INDEX(صادر_وارد!$A$2:$I$1999,MATCH('كارت صنف'!$A601,صادر_وارد!$AJ$2:$AJ$500,0),2),"")</f>
        <v/>
      </c>
      <c r="D601" s="22" t="str">
        <f>IFERROR(INDEX(صادر_وارد!$A$2:$I$1999,MATCH('كارت صنف'!$A601,صادر_وارد!$AJ$2:$AJ$500,0),3),"")</f>
        <v/>
      </c>
      <c r="E601" s="22" t="str">
        <f>IFERROR(INDEX(صادر_وارد!$A$2:$I$1999,MATCH('كارت صنف'!$A601,صادر_وارد!$AJ$2:$AJ$500,0),4),"")</f>
        <v/>
      </c>
      <c r="F601" s="23" t="str">
        <f>IFERROR(INDEX(صادر_وارد!$A$2:$I$1999,MATCH('كارت صنف'!$A601,صادر_وارد!$AJ$2:$AJ$500,0),5),"")</f>
        <v/>
      </c>
      <c r="G601" s="20" t="str">
        <f>IFERROR(INDEX(صادر_وارد!$A$2:$I$1999,MATCH('كارت صنف'!$A601,صادر_وارد!$AJ$2:$AJ$500,0),6),"")</f>
        <v/>
      </c>
      <c r="H601" s="20" t="str">
        <f>IFERROR(INDEX(صادر_وارد!$A$2:$I$1999,MATCH('كارت صنف'!$A601,صادر_وارد!$AJ$2:$AJ$500,0),7),"")</f>
        <v/>
      </c>
      <c r="I601" s="20" t="str">
        <f>IFERROR(INDEX(صادر_وارد!$A$2:$I$1999,MATCH('كارت صنف'!$A601,صادر_وارد!$AJ$2:$AJ$500,0),8),"")</f>
        <v/>
      </c>
      <c r="J601" s="20" t="str">
        <f>IFERROR(INDEX(صادر_وارد!$A$2:$I$1999,MATCH('كارت صنف'!$A601,صادر_وارد!$AJ$2:$AJ$500,0),9),"")</f>
        <v/>
      </c>
    </row>
    <row r="602" spans="1:10" ht="19.5" thickTop="1" thickBot="1">
      <c r="A602" s="11">
        <v>596</v>
      </c>
      <c r="B602" s="20" t="str">
        <f>IFERROR(INDEX(صادر_وارد!$A$2:$I$1999,MATCH('كارت صنف'!$A602,صادر_وارد!$AJ$2:$AJ$500,0),1),"")</f>
        <v/>
      </c>
      <c r="C602" s="21" t="str">
        <f>IFERROR(INDEX(صادر_وارد!$A$2:$I$1999,MATCH('كارت صنف'!$A602,صادر_وارد!$AJ$2:$AJ$500,0),2),"")</f>
        <v/>
      </c>
      <c r="D602" s="22" t="str">
        <f>IFERROR(INDEX(صادر_وارد!$A$2:$I$1999,MATCH('كارت صنف'!$A602,صادر_وارد!$AJ$2:$AJ$500,0),3),"")</f>
        <v/>
      </c>
      <c r="E602" s="22" t="str">
        <f>IFERROR(INDEX(صادر_وارد!$A$2:$I$1999,MATCH('كارت صنف'!$A602,صادر_وارد!$AJ$2:$AJ$500,0),4),"")</f>
        <v/>
      </c>
      <c r="F602" s="23" t="str">
        <f>IFERROR(INDEX(صادر_وارد!$A$2:$I$1999,MATCH('كارت صنف'!$A602,صادر_وارد!$AJ$2:$AJ$500,0),5),"")</f>
        <v/>
      </c>
      <c r="G602" s="20" t="str">
        <f>IFERROR(INDEX(صادر_وارد!$A$2:$I$1999,MATCH('كارت صنف'!$A602,صادر_وارد!$AJ$2:$AJ$500,0),6),"")</f>
        <v/>
      </c>
      <c r="H602" s="20" t="str">
        <f>IFERROR(INDEX(صادر_وارد!$A$2:$I$1999,MATCH('كارت صنف'!$A602,صادر_وارد!$AJ$2:$AJ$500,0),7),"")</f>
        <v/>
      </c>
      <c r="I602" s="20" t="str">
        <f>IFERROR(INDEX(صادر_وارد!$A$2:$I$1999,MATCH('كارت صنف'!$A602,صادر_وارد!$AJ$2:$AJ$500,0),8),"")</f>
        <v/>
      </c>
      <c r="J602" s="20" t="str">
        <f>IFERROR(INDEX(صادر_وارد!$A$2:$I$1999,MATCH('كارت صنف'!$A602,صادر_وارد!$AJ$2:$AJ$500,0),9),"")</f>
        <v/>
      </c>
    </row>
    <row r="603" spans="1:10" ht="19.5" thickTop="1" thickBot="1">
      <c r="A603" s="11">
        <v>597</v>
      </c>
      <c r="B603" s="20" t="str">
        <f>IFERROR(INDEX(صادر_وارد!$A$2:$I$1999,MATCH('كارت صنف'!$A603,صادر_وارد!$AJ$2:$AJ$500,0),1),"")</f>
        <v/>
      </c>
      <c r="C603" s="21" t="str">
        <f>IFERROR(INDEX(صادر_وارد!$A$2:$I$1999,MATCH('كارت صنف'!$A603,صادر_وارد!$AJ$2:$AJ$500,0),2),"")</f>
        <v/>
      </c>
      <c r="D603" s="22" t="str">
        <f>IFERROR(INDEX(صادر_وارد!$A$2:$I$1999,MATCH('كارت صنف'!$A603,صادر_وارد!$AJ$2:$AJ$500,0),3),"")</f>
        <v/>
      </c>
      <c r="E603" s="22" t="str">
        <f>IFERROR(INDEX(صادر_وارد!$A$2:$I$1999,MATCH('كارت صنف'!$A603,صادر_وارد!$AJ$2:$AJ$500,0),4),"")</f>
        <v/>
      </c>
      <c r="F603" s="23" t="str">
        <f>IFERROR(INDEX(صادر_وارد!$A$2:$I$1999,MATCH('كارت صنف'!$A603,صادر_وارد!$AJ$2:$AJ$500,0),5),"")</f>
        <v/>
      </c>
      <c r="G603" s="20" t="str">
        <f>IFERROR(INDEX(صادر_وارد!$A$2:$I$1999,MATCH('كارت صنف'!$A603,صادر_وارد!$AJ$2:$AJ$500,0),6),"")</f>
        <v/>
      </c>
      <c r="H603" s="20" t="str">
        <f>IFERROR(INDEX(صادر_وارد!$A$2:$I$1999,MATCH('كارت صنف'!$A603,صادر_وارد!$AJ$2:$AJ$500,0),7),"")</f>
        <v/>
      </c>
      <c r="I603" s="20" t="str">
        <f>IFERROR(INDEX(صادر_وارد!$A$2:$I$1999,MATCH('كارت صنف'!$A603,صادر_وارد!$AJ$2:$AJ$500,0),8),"")</f>
        <v/>
      </c>
      <c r="J603" s="20" t="str">
        <f>IFERROR(INDEX(صادر_وارد!$A$2:$I$1999,MATCH('كارت صنف'!$A603,صادر_وارد!$AJ$2:$AJ$500,0),9),"")</f>
        <v/>
      </c>
    </row>
    <row r="604" spans="1:10" ht="19.5" thickTop="1" thickBot="1">
      <c r="A604" s="11">
        <v>598</v>
      </c>
      <c r="B604" s="20" t="str">
        <f>IFERROR(INDEX(صادر_وارد!$A$2:$I$1999,MATCH('كارت صنف'!$A604,صادر_وارد!$AJ$2:$AJ$500,0),1),"")</f>
        <v/>
      </c>
      <c r="C604" s="21" t="str">
        <f>IFERROR(INDEX(صادر_وارد!$A$2:$I$1999,MATCH('كارت صنف'!$A604,صادر_وارد!$AJ$2:$AJ$500,0),2),"")</f>
        <v/>
      </c>
      <c r="D604" s="22" t="str">
        <f>IFERROR(INDEX(صادر_وارد!$A$2:$I$1999,MATCH('كارت صنف'!$A604,صادر_وارد!$AJ$2:$AJ$500,0),3),"")</f>
        <v/>
      </c>
      <c r="E604" s="22" t="str">
        <f>IFERROR(INDEX(صادر_وارد!$A$2:$I$1999,MATCH('كارت صنف'!$A604,صادر_وارد!$AJ$2:$AJ$500,0),4),"")</f>
        <v/>
      </c>
      <c r="F604" s="23" t="str">
        <f>IFERROR(INDEX(صادر_وارد!$A$2:$I$1999,MATCH('كارت صنف'!$A604,صادر_وارد!$AJ$2:$AJ$500,0),5),"")</f>
        <v/>
      </c>
      <c r="G604" s="20" t="str">
        <f>IFERROR(INDEX(صادر_وارد!$A$2:$I$1999,MATCH('كارت صنف'!$A604,صادر_وارد!$AJ$2:$AJ$500,0),6),"")</f>
        <v/>
      </c>
      <c r="H604" s="20" t="str">
        <f>IFERROR(INDEX(صادر_وارد!$A$2:$I$1999,MATCH('كارت صنف'!$A604,صادر_وارد!$AJ$2:$AJ$500,0),7),"")</f>
        <v/>
      </c>
      <c r="I604" s="20" t="str">
        <f>IFERROR(INDEX(صادر_وارد!$A$2:$I$1999,MATCH('كارت صنف'!$A604,صادر_وارد!$AJ$2:$AJ$500,0),8),"")</f>
        <v/>
      </c>
      <c r="J604" s="20" t="str">
        <f>IFERROR(INDEX(صادر_وارد!$A$2:$I$1999,MATCH('كارت صنف'!$A604,صادر_وارد!$AJ$2:$AJ$500,0),9),"")</f>
        <v/>
      </c>
    </row>
    <row r="605" spans="1:10" ht="19.5" thickTop="1" thickBot="1">
      <c r="A605" s="11">
        <v>599</v>
      </c>
      <c r="B605" s="20" t="str">
        <f>IFERROR(INDEX(صادر_وارد!$A$2:$I$1999,MATCH('كارت صنف'!$A605,صادر_وارد!$AJ$2:$AJ$500,0),1),"")</f>
        <v/>
      </c>
      <c r="C605" s="21" t="str">
        <f>IFERROR(INDEX(صادر_وارد!$A$2:$I$1999,MATCH('كارت صنف'!$A605,صادر_وارد!$AJ$2:$AJ$500,0),2),"")</f>
        <v/>
      </c>
      <c r="D605" s="22" t="str">
        <f>IFERROR(INDEX(صادر_وارد!$A$2:$I$1999,MATCH('كارت صنف'!$A605,صادر_وارد!$AJ$2:$AJ$500,0),3),"")</f>
        <v/>
      </c>
      <c r="E605" s="22" t="str">
        <f>IFERROR(INDEX(صادر_وارد!$A$2:$I$1999,MATCH('كارت صنف'!$A605,صادر_وارد!$AJ$2:$AJ$500,0),4),"")</f>
        <v/>
      </c>
      <c r="F605" s="23" t="str">
        <f>IFERROR(INDEX(صادر_وارد!$A$2:$I$1999,MATCH('كارت صنف'!$A605,صادر_وارد!$AJ$2:$AJ$500,0),5),"")</f>
        <v/>
      </c>
      <c r="G605" s="20" t="str">
        <f>IFERROR(INDEX(صادر_وارد!$A$2:$I$1999,MATCH('كارت صنف'!$A605,صادر_وارد!$AJ$2:$AJ$500,0),6),"")</f>
        <v/>
      </c>
      <c r="H605" s="20" t="str">
        <f>IFERROR(INDEX(صادر_وارد!$A$2:$I$1999,MATCH('كارت صنف'!$A605,صادر_وارد!$AJ$2:$AJ$500,0),7),"")</f>
        <v/>
      </c>
      <c r="I605" s="20" t="str">
        <f>IFERROR(INDEX(صادر_وارد!$A$2:$I$1999,MATCH('كارت صنف'!$A605,صادر_وارد!$AJ$2:$AJ$500,0),8),"")</f>
        <v/>
      </c>
      <c r="J605" s="20" t="str">
        <f>IFERROR(INDEX(صادر_وارد!$A$2:$I$1999,MATCH('كارت صنف'!$A605,صادر_وارد!$AJ$2:$AJ$500,0),9),"")</f>
        <v/>
      </c>
    </row>
    <row r="606" spans="1:10" ht="19.5" thickTop="1" thickBot="1">
      <c r="A606" s="11">
        <v>600</v>
      </c>
      <c r="B606" s="20" t="str">
        <f>IFERROR(INDEX(صادر_وارد!$A$2:$I$1999,MATCH('كارت صنف'!$A606,صادر_وارد!$AJ$2:$AJ$500,0),1),"")</f>
        <v/>
      </c>
      <c r="C606" s="21" t="str">
        <f>IFERROR(INDEX(صادر_وارد!$A$2:$I$1999,MATCH('كارت صنف'!$A606,صادر_وارد!$AJ$2:$AJ$500,0),2),"")</f>
        <v/>
      </c>
      <c r="D606" s="22" t="str">
        <f>IFERROR(INDEX(صادر_وارد!$A$2:$I$1999,MATCH('كارت صنف'!$A606,صادر_وارد!$AJ$2:$AJ$500,0),3),"")</f>
        <v/>
      </c>
      <c r="E606" s="22" t="str">
        <f>IFERROR(INDEX(صادر_وارد!$A$2:$I$1999,MATCH('كارت صنف'!$A606,صادر_وارد!$AJ$2:$AJ$500,0),4),"")</f>
        <v/>
      </c>
      <c r="F606" s="23" t="str">
        <f>IFERROR(INDEX(صادر_وارد!$A$2:$I$1999,MATCH('كارت صنف'!$A606,صادر_وارد!$AJ$2:$AJ$500,0),5),"")</f>
        <v/>
      </c>
      <c r="G606" s="20" t="str">
        <f>IFERROR(INDEX(صادر_وارد!$A$2:$I$1999,MATCH('كارت صنف'!$A606,صادر_وارد!$AJ$2:$AJ$500,0),6),"")</f>
        <v/>
      </c>
      <c r="H606" s="20" t="str">
        <f>IFERROR(INDEX(صادر_وارد!$A$2:$I$1999,MATCH('كارت صنف'!$A606,صادر_وارد!$AJ$2:$AJ$500,0),7),"")</f>
        <v/>
      </c>
      <c r="I606" s="20" t="str">
        <f>IFERROR(INDEX(صادر_وارد!$A$2:$I$1999,MATCH('كارت صنف'!$A606,صادر_وارد!$AJ$2:$AJ$500,0),8),"")</f>
        <v/>
      </c>
      <c r="J606" s="20" t="str">
        <f>IFERROR(INDEX(صادر_وارد!$A$2:$I$1999,MATCH('كارت صنف'!$A606,صادر_وارد!$AJ$2:$AJ$500,0),9),"")</f>
        <v/>
      </c>
    </row>
    <row r="607" spans="1:10" ht="19.5" thickTop="1" thickBot="1">
      <c r="A607" s="11">
        <v>601</v>
      </c>
      <c r="B607" s="20" t="str">
        <f>IFERROR(INDEX(صادر_وارد!$A$2:$I$1999,MATCH('كارت صنف'!$A607,صادر_وارد!$AJ$2:$AJ$500,0),1),"")</f>
        <v/>
      </c>
      <c r="C607" s="21" t="str">
        <f>IFERROR(INDEX(صادر_وارد!$A$2:$I$1999,MATCH('كارت صنف'!$A607,صادر_وارد!$AJ$2:$AJ$500,0),2),"")</f>
        <v/>
      </c>
      <c r="D607" s="22" t="str">
        <f>IFERROR(INDEX(صادر_وارد!$A$2:$I$1999,MATCH('كارت صنف'!$A607,صادر_وارد!$AJ$2:$AJ$500,0),3),"")</f>
        <v/>
      </c>
      <c r="E607" s="22" t="str">
        <f>IFERROR(INDEX(صادر_وارد!$A$2:$I$1999,MATCH('كارت صنف'!$A607,صادر_وارد!$AJ$2:$AJ$500,0),4),"")</f>
        <v/>
      </c>
      <c r="F607" s="23" t="str">
        <f>IFERROR(INDEX(صادر_وارد!$A$2:$I$1999,MATCH('كارت صنف'!$A607,صادر_وارد!$AJ$2:$AJ$500,0),5),"")</f>
        <v/>
      </c>
      <c r="G607" s="20" t="str">
        <f>IFERROR(INDEX(صادر_وارد!$A$2:$I$1999,MATCH('كارت صنف'!$A607,صادر_وارد!$AJ$2:$AJ$500,0),6),"")</f>
        <v/>
      </c>
      <c r="H607" s="20" t="str">
        <f>IFERROR(INDEX(صادر_وارد!$A$2:$I$1999,MATCH('كارت صنف'!$A607,صادر_وارد!$AJ$2:$AJ$500,0),7),"")</f>
        <v/>
      </c>
      <c r="I607" s="20" t="str">
        <f>IFERROR(INDEX(صادر_وارد!$A$2:$I$1999,MATCH('كارت صنف'!$A607,صادر_وارد!$AJ$2:$AJ$500,0),8),"")</f>
        <v/>
      </c>
      <c r="J607" s="20" t="str">
        <f>IFERROR(INDEX(صادر_وارد!$A$2:$I$1999,MATCH('كارت صنف'!$A607,صادر_وارد!$AJ$2:$AJ$500,0),9),"")</f>
        <v/>
      </c>
    </row>
    <row r="608" spans="1:10" ht="19.5" thickTop="1" thickBot="1">
      <c r="A608" s="11">
        <v>602</v>
      </c>
      <c r="B608" s="20" t="str">
        <f>IFERROR(INDEX(صادر_وارد!$A$2:$I$1999,MATCH('كارت صنف'!$A608,صادر_وارد!$AJ$2:$AJ$500,0),1),"")</f>
        <v/>
      </c>
      <c r="C608" s="21" t="str">
        <f>IFERROR(INDEX(صادر_وارد!$A$2:$I$1999,MATCH('كارت صنف'!$A608,صادر_وارد!$AJ$2:$AJ$500,0),2),"")</f>
        <v/>
      </c>
      <c r="D608" s="22" t="str">
        <f>IFERROR(INDEX(صادر_وارد!$A$2:$I$1999,MATCH('كارت صنف'!$A608,صادر_وارد!$AJ$2:$AJ$500,0),3),"")</f>
        <v/>
      </c>
      <c r="E608" s="22" t="str">
        <f>IFERROR(INDEX(صادر_وارد!$A$2:$I$1999,MATCH('كارت صنف'!$A608,صادر_وارد!$AJ$2:$AJ$500,0),4),"")</f>
        <v/>
      </c>
      <c r="F608" s="23" t="str">
        <f>IFERROR(INDEX(صادر_وارد!$A$2:$I$1999,MATCH('كارت صنف'!$A608,صادر_وارد!$AJ$2:$AJ$500,0),5),"")</f>
        <v/>
      </c>
      <c r="G608" s="20" t="str">
        <f>IFERROR(INDEX(صادر_وارد!$A$2:$I$1999,MATCH('كارت صنف'!$A608,صادر_وارد!$AJ$2:$AJ$500,0),6),"")</f>
        <v/>
      </c>
      <c r="H608" s="20" t="str">
        <f>IFERROR(INDEX(صادر_وارد!$A$2:$I$1999,MATCH('كارت صنف'!$A608,صادر_وارد!$AJ$2:$AJ$500,0),7),"")</f>
        <v/>
      </c>
      <c r="I608" s="20" t="str">
        <f>IFERROR(INDEX(صادر_وارد!$A$2:$I$1999,MATCH('كارت صنف'!$A608,صادر_وارد!$AJ$2:$AJ$500,0),8),"")</f>
        <v/>
      </c>
      <c r="J608" s="20" t="str">
        <f>IFERROR(INDEX(صادر_وارد!$A$2:$I$1999,MATCH('كارت صنف'!$A608,صادر_وارد!$AJ$2:$AJ$500,0),9),"")</f>
        <v/>
      </c>
    </row>
    <row r="609" spans="1:10" ht="19.5" thickTop="1" thickBot="1">
      <c r="A609" s="11">
        <v>603</v>
      </c>
      <c r="B609" s="20" t="str">
        <f>IFERROR(INDEX(صادر_وارد!$A$2:$I$1999,MATCH('كارت صنف'!$A609,صادر_وارد!$AJ$2:$AJ$500,0),1),"")</f>
        <v/>
      </c>
      <c r="C609" s="21" t="str">
        <f>IFERROR(INDEX(صادر_وارد!$A$2:$I$1999,MATCH('كارت صنف'!$A609,صادر_وارد!$AJ$2:$AJ$500,0),2),"")</f>
        <v/>
      </c>
      <c r="D609" s="22" t="str">
        <f>IFERROR(INDEX(صادر_وارد!$A$2:$I$1999,MATCH('كارت صنف'!$A609,صادر_وارد!$AJ$2:$AJ$500,0),3),"")</f>
        <v/>
      </c>
      <c r="E609" s="22" t="str">
        <f>IFERROR(INDEX(صادر_وارد!$A$2:$I$1999,MATCH('كارت صنف'!$A609,صادر_وارد!$AJ$2:$AJ$500,0),4),"")</f>
        <v/>
      </c>
      <c r="F609" s="23" t="str">
        <f>IFERROR(INDEX(صادر_وارد!$A$2:$I$1999,MATCH('كارت صنف'!$A609,صادر_وارد!$AJ$2:$AJ$500,0),5),"")</f>
        <v/>
      </c>
      <c r="G609" s="20" t="str">
        <f>IFERROR(INDEX(صادر_وارد!$A$2:$I$1999,MATCH('كارت صنف'!$A609,صادر_وارد!$AJ$2:$AJ$500,0),6),"")</f>
        <v/>
      </c>
      <c r="H609" s="20" t="str">
        <f>IFERROR(INDEX(صادر_وارد!$A$2:$I$1999,MATCH('كارت صنف'!$A609,صادر_وارد!$AJ$2:$AJ$500,0),7),"")</f>
        <v/>
      </c>
      <c r="I609" s="20" t="str">
        <f>IFERROR(INDEX(صادر_وارد!$A$2:$I$1999,MATCH('كارت صنف'!$A609,صادر_وارد!$AJ$2:$AJ$500,0),8),"")</f>
        <v/>
      </c>
      <c r="J609" s="20" t="str">
        <f>IFERROR(INDEX(صادر_وارد!$A$2:$I$1999,MATCH('كارت صنف'!$A609,صادر_وارد!$AJ$2:$AJ$500,0),9),"")</f>
        <v/>
      </c>
    </row>
    <row r="610" spans="1:10" ht="19.5" thickTop="1" thickBot="1">
      <c r="A610" s="11">
        <v>604</v>
      </c>
      <c r="B610" s="20" t="str">
        <f>IFERROR(INDEX(صادر_وارد!$A$2:$I$1999,MATCH('كارت صنف'!$A610,صادر_وارد!$AJ$2:$AJ$500,0),1),"")</f>
        <v/>
      </c>
      <c r="C610" s="21" t="str">
        <f>IFERROR(INDEX(صادر_وارد!$A$2:$I$1999,MATCH('كارت صنف'!$A610,صادر_وارد!$AJ$2:$AJ$500,0),2),"")</f>
        <v/>
      </c>
      <c r="D610" s="22" t="str">
        <f>IFERROR(INDEX(صادر_وارد!$A$2:$I$1999,MATCH('كارت صنف'!$A610,صادر_وارد!$AJ$2:$AJ$500,0),3),"")</f>
        <v/>
      </c>
      <c r="E610" s="22" t="str">
        <f>IFERROR(INDEX(صادر_وارد!$A$2:$I$1999,MATCH('كارت صنف'!$A610,صادر_وارد!$AJ$2:$AJ$500,0),4),"")</f>
        <v/>
      </c>
      <c r="F610" s="23" t="str">
        <f>IFERROR(INDEX(صادر_وارد!$A$2:$I$1999,MATCH('كارت صنف'!$A610,صادر_وارد!$AJ$2:$AJ$500,0),5),"")</f>
        <v/>
      </c>
      <c r="G610" s="20" t="str">
        <f>IFERROR(INDEX(صادر_وارد!$A$2:$I$1999,MATCH('كارت صنف'!$A610,صادر_وارد!$AJ$2:$AJ$500,0),6),"")</f>
        <v/>
      </c>
      <c r="H610" s="20" t="str">
        <f>IFERROR(INDEX(صادر_وارد!$A$2:$I$1999,MATCH('كارت صنف'!$A610,صادر_وارد!$AJ$2:$AJ$500,0),7),"")</f>
        <v/>
      </c>
      <c r="I610" s="20" t="str">
        <f>IFERROR(INDEX(صادر_وارد!$A$2:$I$1999,MATCH('كارت صنف'!$A610,صادر_وارد!$AJ$2:$AJ$500,0),8),"")</f>
        <v/>
      </c>
      <c r="J610" s="20" t="str">
        <f>IFERROR(INDEX(صادر_وارد!$A$2:$I$1999,MATCH('كارت صنف'!$A610,صادر_وارد!$AJ$2:$AJ$500,0),9),"")</f>
        <v/>
      </c>
    </row>
    <row r="611" spans="1:10" ht="19.5" thickTop="1" thickBot="1">
      <c r="A611" s="11">
        <v>605</v>
      </c>
      <c r="B611" s="20" t="str">
        <f>IFERROR(INDEX(صادر_وارد!$A$2:$I$1999,MATCH('كارت صنف'!$A611,صادر_وارد!$AJ$2:$AJ$500,0),1),"")</f>
        <v/>
      </c>
      <c r="C611" s="21" t="str">
        <f>IFERROR(INDEX(صادر_وارد!$A$2:$I$1999,MATCH('كارت صنف'!$A611,صادر_وارد!$AJ$2:$AJ$500,0),2),"")</f>
        <v/>
      </c>
      <c r="D611" s="22" t="str">
        <f>IFERROR(INDEX(صادر_وارد!$A$2:$I$1999,MATCH('كارت صنف'!$A611,صادر_وارد!$AJ$2:$AJ$500,0),3),"")</f>
        <v/>
      </c>
      <c r="E611" s="22" t="str">
        <f>IFERROR(INDEX(صادر_وارد!$A$2:$I$1999,MATCH('كارت صنف'!$A611,صادر_وارد!$AJ$2:$AJ$500,0),4),"")</f>
        <v/>
      </c>
      <c r="F611" s="23" t="str">
        <f>IFERROR(INDEX(صادر_وارد!$A$2:$I$1999,MATCH('كارت صنف'!$A611,صادر_وارد!$AJ$2:$AJ$500,0),5),"")</f>
        <v/>
      </c>
      <c r="G611" s="20" t="str">
        <f>IFERROR(INDEX(صادر_وارد!$A$2:$I$1999,MATCH('كارت صنف'!$A611,صادر_وارد!$AJ$2:$AJ$500,0),6),"")</f>
        <v/>
      </c>
      <c r="H611" s="20" t="str">
        <f>IFERROR(INDEX(صادر_وارد!$A$2:$I$1999,MATCH('كارت صنف'!$A611,صادر_وارد!$AJ$2:$AJ$500,0),7),"")</f>
        <v/>
      </c>
      <c r="I611" s="20" t="str">
        <f>IFERROR(INDEX(صادر_وارد!$A$2:$I$1999,MATCH('كارت صنف'!$A611,صادر_وارد!$AJ$2:$AJ$500,0),8),"")</f>
        <v/>
      </c>
      <c r="J611" s="20" t="str">
        <f>IFERROR(INDEX(صادر_وارد!$A$2:$I$1999,MATCH('كارت صنف'!$A611,صادر_وارد!$AJ$2:$AJ$500,0),9),"")</f>
        <v/>
      </c>
    </row>
    <row r="612" spans="1:10" ht="19.5" thickTop="1" thickBot="1">
      <c r="A612" s="11">
        <v>606</v>
      </c>
      <c r="B612" s="20" t="str">
        <f>IFERROR(INDEX(صادر_وارد!$A$2:$I$1999,MATCH('كارت صنف'!$A612,صادر_وارد!$AJ$2:$AJ$500,0),1),"")</f>
        <v/>
      </c>
      <c r="C612" s="21" t="str">
        <f>IFERROR(INDEX(صادر_وارد!$A$2:$I$1999,MATCH('كارت صنف'!$A612,صادر_وارد!$AJ$2:$AJ$500,0),2),"")</f>
        <v/>
      </c>
      <c r="D612" s="22" t="str">
        <f>IFERROR(INDEX(صادر_وارد!$A$2:$I$1999,MATCH('كارت صنف'!$A612,صادر_وارد!$AJ$2:$AJ$500,0),3),"")</f>
        <v/>
      </c>
      <c r="E612" s="22" t="str">
        <f>IFERROR(INDEX(صادر_وارد!$A$2:$I$1999,MATCH('كارت صنف'!$A612,صادر_وارد!$AJ$2:$AJ$500,0),4),"")</f>
        <v/>
      </c>
      <c r="F612" s="23" t="str">
        <f>IFERROR(INDEX(صادر_وارد!$A$2:$I$1999,MATCH('كارت صنف'!$A612,صادر_وارد!$AJ$2:$AJ$500,0),5),"")</f>
        <v/>
      </c>
      <c r="G612" s="20" t="str">
        <f>IFERROR(INDEX(صادر_وارد!$A$2:$I$1999,MATCH('كارت صنف'!$A612,صادر_وارد!$AJ$2:$AJ$500,0),6),"")</f>
        <v/>
      </c>
      <c r="H612" s="20" t="str">
        <f>IFERROR(INDEX(صادر_وارد!$A$2:$I$1999,MATCH('كارت صنف'!$A612,صادر_وارد!$AJ$2:$AJ$500,0),7),"")</f>
        <v/>
      </c>
      <c r="I612" s="20" t="str">
        <f>IFERROR(INDEX(صادر_وارد!$A$2:$I$1999,MATCH('كارت صنف'!$A612,صادر_وارد!$AJ$2:$AJ$500,0),8),"")</f>
        <v/>
      </c>
      <c r="J612" s="20" t="str">
        <f>IFERROR(INDEX(صادر_وارد!$A$2:$I$1999,MATCH('كارت صنف'!$A612,صادر_وارد!$AJ$2:$AJ$500,0),9),"")</f>
        <v/>
      </c>
    </row>
    <row r="613" spans="1:10" ht="19.5" thickTop="1" thickBot="1">
      <c r="A613" s="11">
        <v>607</v>
      </c>
      <c r="B613" s="20" t="str">
        <f>IFERROR(INDEX(صادر_وارد!$A$2:$I$1999,MATCH('كارت صنف'!$A613,صادر_وارد!$AJ$2:$AJ$500,0),1),"")</f>
        <v/>
      </c>
      <c r="C613" s="21" t="str">
        <f>IFERROR(INDEX(صادر_وارد!$A$2:$I$1999,MATCH('كارت صنف'!$A613,صادر_وارد!$AJ$2:$AJ$500,0),2),"")</f>
        <v/>
      </c>
      <c r="D613" s="22" t="str">
        <f>IFERROR(INDEX(صادر_وارد!$A$2:$I$1999,MATCH('كارت صنف'!$A613,صادر_وارد!$AJ$2:$AJ$500,0),3),"")</f>
        <v/>
      </c>
      <c r="E613" s="22" t="str">
        <f>IFERROR(INDEX(صادر_وارد!$A$2:$I$1999,MATCH('كارت صنف'!$A613,صادر_وارد!$AJ$2:$AJ$500,0),4),"")</f>
        <v/>
      </c>
      <c r="F613" s="23" t="str">
        <f>IFERROR(INDEX(صادر_وارد!$A$2:$I$1999,MATCH('كارت صنف'!$A613,صادر_وارد!$AJ$2:$AJ$500,0),5),"")</f>
        <v/>
      </c>
      <c r="G613" s="20" t="str">
        <f>IFERROR(INDEX(صادر_وارد!$A$2:$I$1999,MATCH('كارت صنف'!$A613,صادر_وارد!$AJ$2:$AJ$500,0),6),"")</f>
        <v/>
      </c>
      <c r="H613" s="20" t="str">
        <f>IFERROR(INDEX(صادر_وارد!$A$2:$I$1999,MATCH('كارت صنف'!$A613,صادر_وارد!$AJ$2:$AJ$500,0),7),"")</f>
        <v/>
      </c>
      <c r="I613" s="20" t="str">
        <f>IFERROR(INDEX(صادر_وارد!$A$2:$I$1999,MATCH('كارت صنف'!$A613,صادر_وارد!$AJ$2:$AJ$500,0),8),"")</f>
        <v/>
      </c>
      <c r="J613" s="20" t="str">
        <f>IFERROR(INDEX(صادر_وارد!$A$2:$I$1999,MATCH('كارت صنف'!$A613,صادر_وارد!$AJ$2:$AJ$500,0),9),"")</f>
        <v/>
      </c>
    </row>
    <row r="614" spans="1:10" ht="19.5" thickTop="1" thickBot="1">
      <c r="A614" s="11">
        <v>608</v>
      </c>
      <c r="B614" s="20" t="str">
        <f>IFERROR(INDEX(صادر_وارد!$A$2:$I$1999,MATCH('كارت صنف'!$A614,صادر_وارد!$AJ$2:$AJ$500,0),1),"")</f>
        <v/>
      </c>
      <c r="C614" s="21" t="str">
        <f>IFERROR(INDEX(صادر_وارد!$A$2:$I$1999,MATCH('كارت صنف'!$A614,صادر_وارد!$AJ$2:$AJ$500,0),2),"")</f>
        <v/>
      </c>
      <c r="D614" s="22" t="str">
        <f>IFERROR(INDEX(صادر_وارد!$A$2:$I$1999,MATCH('كارت صنف'!$A614,صادر_وارد!$AJ$2:$AJ$500,0),3),"")</f>
        <v/>
      </c>
      <c r="E614" s="22" t="str">
        <f>IFERROR(INDEX(صادر_وارد!$A$2:$I$1999,MATCH('كارت صنف'!$A614,صادر_وارد!$AJ$2:$AJ$500,0),4),"")</f>
        <v/>
      </c>
      <c r="F614" s="23" t="str">
        <f>IFERROR(INDEX(صادر_وارد!$A$2:$I$1999,MATCH('كارت صنف'!$A614,صادر_وارد!$AJ$2:$AJ$500,0),5),"")</f>
        <v/>
      </c>
      <c r="G614" s="20" t="str">
        <f>IFERROR(INDEX(صادر_وارد!$A$2:$I$1999,MATCH('كارت صنف'!$A614,صادر_وارد!$AJ$2:$AJ$500,0),6),"")</f>
        <v/>
      </c>
      <c r="H614" s="20" t="str">
        <f>IFERROR(INDEX(صادر_وارد!$A$2:$I$1999,MATCH('كارت صنف'!$A614,صادر_وارد!$AJ$2:$AJ$500,0),7),"")</f>
        <v/>
      </c>
      <c r="I614" s="20" t="str">
        <f>IFERROR(INDEX(صادر_وارد!$A$2:$I$1999,MATCH('كارت صنف'!$A614,صادر_وارد!$AJ$2:$AJ$500,0),8),"")</f>
        <v/>
      </c>
      <c r="J614" s="20" t="str">
        <f>IFERROR(INDEX(صادر_وارد!$A$2:$I$1999,MATCH('كارت صنف'!$A614,صادر_وارد!$AJ$2:$AJ$500,0),9),"")</f>
        <v/>
      </c>
    </row>
    <row r="615" spans="1:10" ht="19.5" thickTop="1" thickBot="1">
      <c r="A615" s="11">
        <v>609</v>
      </c>
      <c r="B615" s="20" t="str">
        <f>IFERROR(INDEX(صادر_وارد!$A$2:$I$1999,MATCH('كارت صنف'!$A615,صادر_وارد!$AJ$2:$AJ$500,0),1),"")</f>
        <v/>
      </c>
      <c r="C615" s="21" t="str">
        <f>IFERROR(INDEX(صادر_وارد!$A$2:$I$1999,MATCH('كارت صنف'!$A615,صادر_وارد!$AJ$2:$AJ$500,0),2),"")</f>
        <v/>
      </c>
      <c r="D615" s="22" t="str">
        <f>IFERROR(INDEX(صادر_وارد!$A$2:$I$1999,MATCH('كارت صنف'!$A615,صادر_وارد!$AJ$2:$AJ$500,0),3),"")</f>
        <v/>
      </c>
      <c r="E615" s="22" t="str">
        <f>IFERROR(INDEX(صادر_وارد!$A$2:$I$1999,MATCH('كارت صنف'!$A615,صادر_وارد!$AJ$2:$AJ$500,0),4),"")</f>
        <v/>
      </c>
      <c r="F615" s="23" t="str">
        <f>IFERROR(INDEX(صادر_وارد!$A$2:$I$1999,MATCH('كارت صنف'!$A615,صادر_وارد!$AJ$2:$AJ$500,0),5),"")</f>
        <v/>
      </c>
      <c r="G615" s="20" t="str">
        <f>IFERROR(INDEX(صادر_وارد!$A$2:$I$1999,MATCH('كارت صنف'!$A615,صادر_وارد!$AJ$2:$AJ$500,0),6),"")</f>
        <v/>
      </c>
      <c r="H615" s="20" t="str">
        <f>IFERROR(INDEX(صادر_وارد!$A$2:$I$1999,MATCH('كارت صنف'!$A615,صادر_وارد!$AJ$2:$AJ$500,0),7),"")</f>
        <v/>
      </c>
      <c r="I615" s="20" t="str">
        <f>IFERROR(INDEX(صادر_وارد!$A$2:$I$1999,MATCH('كارت صنف'!$A615,صادر_وارد!$AJ$2:$AJ$500,0),8),"")</f>
        <v/>
      </c>
      <c r="J615" s="20" t="str">
        <f>IFERROR(INDEX(صادر_وارد!$A$2:$I$1999,MATCH('كارت صنف'!$A615,صادر_وارد!$AJ$2:$AJ$500,0),9),"")</f>
        <v/>
      </c>
    </row>
    <row r="616" spans="1:10" ht="19.5" thickTop="1" thickBot="1">
      <c r="A616" s="11">
        <v>610</v>
      </c>
      <c r="B616" s="20" t="str">
        <f>IFERROR(INDEX(صادر_وارد!$A$2:$I$1999,MATCH('كارت صنف'!$A616,صادر_وارد!$AJ$2:$AJ$500,0),1),"")</f>
        <v/>
      </c>
      <c r="C616" s="21" t="str">
        <f>IFERROR(INDEX(صادر_وارد!$A$2:$I$1999,MATCH('كارت صنف'!$A616,صادر_وارد!$AJ$2:$AJ$500,0),2),"")</f>
        <v/>
      </c>
      <c r="D616" s="22" t="str">
        <f>IFERROR(INDEX(صادر_وارد!$A$2:$I$1999,MATCH('كارت صنف'!$A616,صادر_وارد!$AJ$2:$AJ$500,0),3),"")</f>
        <v/>
      </c>
      <c r="E616" s="22" t="str">
        <f>IFERROR(INDEX(صادر_وارد!$A$2:$I$1999,MATCH('كارت صنف'!$A616,صادر_وارد!$AJ$2:$AJ$500,0),4),"")</f>
        <v/>
      </c>
      <c r="F616" s="23" t="str">
        <f>IFERROR(INDEX(صادر_وارد!$A$2:$I$1999,MATCH('كارت صنف'!$A616,صادر_وارد!$AJ$2:$AJ$500,0),5),"")</f>
        <v/>
      </c>
      <c r="G616" s="20" t="str">
        <f>IFERROR(INDEX(صادر_وارد!$A$2:$I$1999,MATCH('كارت صنف'!$A616,صادر_وارد!$AJ$2:$AJ$500,0),6),"")</f>
        <v/>
      </c>
      <c r="H616" s="20" t="str">
        <f>IFERROR(INDEX(صادر_وارد!$A$2:$I$1999,MATCH('كارت صنف'!$A616,صادر_وارد!$AJ$2:$AJ$500,0),7),"")</f>
        <v/>
      </c>
      <c r="I616" s="20" t="str">
        <f>IFERROR(INDEX(صادر_وارد!$A$2:$I$1999,MATCH('كارت صنف'!$A616,صادر_وارد!$AJ$2:$AJ$500,0),8),"")</f>
        <v/>
      </c>
      <c r="J616" s="20" t="str">
        <f>IFERROR(INDEX(صادر_وارد!$A$2:$I$1999,MATCH('كارت صنف'!$A616,صادر_وارد!$AJ$2:$AJ$500,0),9),"")</f>
        <v/>
      </c>
    </row>
    <row r="617" spans="1:10" ht="19.5" thickTop="1" thickBot="1">
      <c r="A617" s="11">
        <v>611</v>
      </c>
      <c r="B617" s="20" t="str">
        <f>IFERROR(INDEX(صادر_وارد!$A$2:$I$1999,MATCH('كارت صنف'!$A617,صادر_وارد!$AJ$2:$AJ$500,0),1),"")</f>
        <v/>
      </c>
      <c r="C617" s="21" t="str">
        <f>IFERROR(INDEX(صادر_وارد!$A$2:$I$1999,MATCH('كارت صنف'!$A617,صادر_وارد!$AJ$2:$AJ$500,0),2),"")</f>
        <v/>
      </c>
      <c r="D617" s="22" t="str">
        <f>IFERROR(INDEX(صادر_وارد!$A$2:$I$1999,MATCH('كارت صنف'!$A617,صادر_وارد!$AJ$2:$AJ$500,0),3),"")</f>
        <v/>
      </c>
      <c r="E617" s="22" t="str">
        <f>IFERROR(INDEX(صادر_وارد!$A$2:$I$1999,MATCH('كارت صنف'!$A617,صادر_وارد!$AJ$2:$AJ$500,0),4),"")</f>
        <v/>
      </c>
      <c r="F617" s="23" t="str">
        <f>IFERROR(INDEX(صادر_وارد!$A$2:$I$1999,MATCH('كارت صنف'!$A617,صادر_وارد!$AJ$2:$AJ$500,0),5),"")</f>
        <v/>
      </c>
      <c r="G617" s="20" t="str">
        <f>IFERROR(INDEX(صادر_وارد!$A$2:$I$1999,MATCH('كارت صنف'!$A617,صادر_وارد!$AJ$2:$AJ$500,0),6),"")</f>
        <v/>
      </c>
      <c r="H617" s="20" t="str">
        <f>IFERROR(INDEX(صادر_وارد!$A$2:$I$1999,MATCH('كارت صنف'!$A617,صادر_وارد!$AJ$2:$AJ$500,0),7),"")</f>
        <v/>
      </c>
      <c r="I617" s="20" t="str">
        <f>IFERROR(INDEX(صادر_وارد!$A$2:$I$1999,MATCH('كارت صنف'!$A617,صادر_وارد!$AJ$2:$AJ$500,0),8),"")</f>
        <v/>
      </c>
      <c r="J617" s="20" t="str">
        <f>IFERROR(INDEX(صادر_وارد!$A$2:$I$1999,MATCH('كارت صنف'!$A617,صادر_وارد!$AJ$2:$AJ$500,0),9),"")</f>
        <v/>
      </c>
    </row>
    <row r="618" spans="1:10" ht="19.5" thickTop="1" thickBot="1">
      <c r="A618" s="11">
        <v>612</v>
      </c>
      <c r="B618" s="20" t="str">
        <f>IFERROR(INDEX(صادر_وارد!$A$2:$I$1999,MATCH('كارت صنف'!$A618,صادر_وارد!$AJ$2:$AJ$500,0),1),"")</f>
        <v/>
      </c>
      <c r="C618" s="21" t="str">
        <f>IFERROR(INDEX(صادر_وارد!$A$2:$I$1999,MATCH('كارت صنف'!$A618,صادر_وارد!$AJ$2:$AJ$500,0),2),"")</f>
        <v/>
      </c>
      <c r="D618" s="22" t="str">
        <f>IFERROR(INDEX(صادر_وارد!$A$2:$I$1999,MATCH('كارت صنف'!$A618,صادر_وارد!$AJ$2:$AJ$500,0),3),"")</f>
        <v/>
      </c>
      <c r="E618" s="22" t="str">
        <f>IFERROR(INDEX(صادر_وارد!$A$2:$I$1999,MATCH('كارت صنف'!$A618,صادر_وارد!$AJ$2:$AJ$500,0),4),"")</f>
        <v/>
      </c>
      <c r="F618" s="23" t="str">
        <f>IFERROR(INDEX(صادر_وارد!$A$2:$I$1999,MATCH('كارت صنف'!$A618,صادر_وارد!$AJ$2:$AJ$500,0),5),"")</f>
        <v/>
      </c>
      <c r="G618" s="20" t="str">
        <f>IFERROR(INDEX(صادر_وارد!$A$2:$I$1999,MATCH('كارت صنف'!$A618,صادر_وارد!$AJ$2:$AJ$500,0),6),"")</f>
        <v/>
      </c>
      <c r="H618" s="20" t="str">
        <f>IFERROR(INDEX(صادر_وارد!$A$2:$I$1999,MATCH('كارت صنف'!$A618,صادر_وارد!$AJ$2:$AJ$500,0),7),"")</f>
        <v/>
      </c>
      <c r="I618" s="20" t="str">
        <f>IFERROR(INDEX(صادر_وارد!$A$2:$I$1999,MATCH('كارت صنف'!$A618,صادر_وارد!$AJ$2:$AJ$500,0),8),"")</f>
        <v/>
      </c>
      <c r="J618" s="20" t="str">
        <f>IFERROR(INDEX(صادر_وارد!$A$2:$I$1999,MATCH('كارت صنف'!$A618,صادر_وارد!$AJ$2:$AJ$500,0),9),"")</f>
        <v/>
      </c>
    </row>
    <row r="619" spans="1:10" ht="19.5" thickTop="1" thickBot="1">
      <c r="A619" s="11">
        <v>613</v>
      </c>
      <c r="B619" s="20" t="str">
        <f>IFERROR(INDEX(صادر_وارد!$A$2:$I$1999,MATCH('كارت صنف'!$A619,صادر_وارد!$AJ$2:$AJ$500,0),1),"")</f>
        <v/>
      </c>
      <c r="C619" s="21" t="str">
        <f>IFERROR(INDEX(صادر_وارد!$A$2:$I$1999,MATCH('كارت صنف'!$A619,صادر_وارد!$AJ$2:$AJ$500,0),2),"")</f>
        <v/>
      </c>
      <c r="D619" s="22" t="str">
        <f>IFERROR(INDEX(صادر_وارد!$A$2:$I$1999,MATCH('كارت صنف'!$A619,صادر_وارد!$AJ$2:$AJ$500,0),3),"")</f>
        <v/>
      </c>
      <c r="E619" s="22" t="str">
        <f>IFERROR(INDEX(صادر_وارد!$A$2:$I$1999,MATCH('كارت صنف'!$A619,صادر_وارد!$AJ$2:$AJ$500,0),4),"")</f>
        <v/>
      </c>
      <c r="F619" s="23" t="str">
        <f>IFERROR(INDEX(صادر_وارد!$A$2:$I$1999,MATCH('كارت صنف'!$A619,صادر_وارد!$AJ$2:$AJ$500,0),5),"")</f>
        <v/>
      </c>
      <c r="G619" s="20" t="str">
        <f>IFERROR(INDEX(صادر_وارد!$A$2:$I$1999,MATCH('كارت صنف'!$A619,صادر_وارد!$AJ$2:$AJ$500,0),6),"")</f>
        <v/>
      </c>
      <c r="H619" s="20" t="str">
        <f>IFERROR(INDEX(صادر_وارد!$A$2:$I$1999,MATCH('كارت صنف'!$A619,صادر_وارد!$AJ$2:$AJ$500,0),7),"")</f>
        <v/>
      </c>
      <c r="I619" s="20" t="str">
        <f>IFERROR(INDEX(صادر_وارد!$A$2:$I$1999,MATCH('كارت صنف'!$A619,صادر_وارد!$AJ$2:$AJ$500,0),8),"")</f>
        <v/>
      </c>
      <c r="J619" s="20" t="str">
        <f>IFERROR(INDEX(صادر_وارد!$A$2:$I$1999,MATCH('كارت صنف'!$A619,صادر_وارد!$AJ$2:$AJ$500,0),9),"")</f>
        <v/>
      </c>
    </row>
    <row r="620" spans="1:10" ht="19.5" thickTop="1" thickBot="1">
      <c r="A620" s="11">
        <v>614</v>
      </c>
      <c r="B620" s="20" t="str">
        <f>IFERROR(INDEX(صادر_وارد!$A$2:$I$1999,MATCH('كارت صنف'!$A620,صادر_وارد!$AJ$2:$AJ$500,0),1),"")</f>
        <v/>
      </c>
      <c r="C620" s="21" t="str">
        <f>IFERROR(INDEX(صادر_وارد!$A$2:$I$1999,MATCH('كارت صنف'!$A620,صادر_وارد!$AJ$2:$AJ$500,0),2),"")</f>
        <v/>
      </c>
      <c r="D620" s="22" t="str">
        <f>IFERROR(INDEX(صادر_وارد!$A$2:$I$1999,MATCH('كارت صنف'!$A620,صادر_وارد!$AJ$2:$AJ$500,0),3),"")</f>
        <v/>
      </c>
      <c r="E620" s="22" t="str">
        <f>IFERROR(INDEX(صادر_وارد!$A$2:$I$1999,MATCH('كارت صنف'!$A620,صادر_وارد!$AJ$2:$AJ$500,0),4),"")</f>
        <v/>
      </c>
      <c r="F620" s="23" t="str">
        <f>IFERROR(INDEX(صادر_وارد!$A$2:$I$1999,MATCH('كارت صنف'!$A620,صادر_وارد!$AJ$2:$AJ$500,0),5),"")</f>
        <v/>
      </c>
      <c r="G620" s="20" t="str">
        <f>IFERROR(INDEX(صادر_وارد!$A$2:$I$1999,MATCH('كارت صنف'!$A620,صادر_وارد!$AJ$2:$AJ$500,0),6),"")</f>
        <v/>
      </c>
      <c r="H620" s="20" t="str">
        <f>IFERROR(INDEX(صادر_وارد!$A$2:$I$1999,MATCH('كارت صنف'!$A620,صادر_وارد!$AJ$2:$AJ$500,0),7),"")</f>
        <v/>
      </c>
      <c r="I620" s="20" t="str">
        <f>IFERROR(INDEX(صادر_وارد!$A$2:$I$1999,MATCH('كارت صنف'!$A620,صادر_وارد!$AJ$2:$AJ$500,0),8),"")</f>
        <v/>
      </c>
      <c r="J620" s="20" t="str">
        <f>IFERROR(INDEX(صادر_وارد!$A$2:$I$1999,MATCH('كارت صنف'!$A620,صادر_وارد!$AJ$2:$AJ$500,0),9),"")</f>
        <v/>
      </c>
    </row>
    <row r="621" spans="1:10" ht="19.5" thickTop="1" thickBot="1">
      <c r="A621" s="11">
        <v>615</v>
      </c>
      <c r="B621" s="20" t="str">
        <f>IFERROR(INDEX(صادر_وارد!$A$2:$I$1999,MATCH('كارت صنف'!$A621,صادر_وارد!$AJ$2:$AJ$500,0),1),"")</f>
        <v/>
      </c>
      <c r="C621" s="21" t="str">
        <f>IFERROR(INDEX(صادر_وارد!$A$2:$I$1999,MATCH('كارت صنف'!$A621,صادر_وارد!$AJ$2:$AJ$500,0),2),"")</f>
        <v/>
      </c>
      <c r="D621" s="22" t="str">
        <f>IFERROR(INDEX(صادر_وارد!$A$2:$I$1999,MATCH('كارت صنف'!$A621,صادر_وارد!$AJ$2:$AJ$500,0),3),"")</f>
        <v/>
      </c>
      <c r="E621" s="22" t="str">
        <f>IFERROR(INDEX(صادر_وارد!$A$2:$I$1999,MATCH('كارت صنف'!$A621,صادر_وارد!$AJ$2:$AJ$500,0),4),"")</f>
        <v/>
      </c>
      <c r="F621" s="23" t="str">
        <f>IFERROR(INDEX(صادر_وارد!$A$2:$I$1999,MATCH('كارت صنف'!$A621,صادر_وارد!$AJ$2:$AJ$500,0),5),"")</f>
        <v/>
      </c>
      <c r="G621" s="20" t="str">
        <f>IFERROR(INDEX(صادر_وارد!$A$2:$I$1999,MATCH('كارت صنف'!$A621,صادر_وارد!$AJ$2:$AJ$500,0),6),"")</f>
        <v/>
      </c>
      <c r="H621" s="20" t="str">
        <f>IFERROR(INDEX(صادر_وارد!$A$2:$I$1999,MATCH('كارت صنف'!$A621,صادر_وارد!$AJ$2:$AJ$500,0),7),"")</f>
        <v/>
      </c>
      <c r="I621" s="20" t="str">
        <f>IFERROR(INDEX(صادر_وارد!$A$2:$I$1999,MATCH('كارت صنف'!$A621,صادر_وارد!$AJ$2:$AJ$500,0),8),"")</f>
        <v/>
      </c>
      <c r="J621" s="20" t="str">
        <f>IFERROR(INDEX(صادر_وارد!$A$2:$I$1999,MATCH('كارت صنف'!$A621,صادر_وارد!$AJ$2:$AJ$500,0),9),"")</f>
        <v/>
      </c>
    </row>
    <row r="622" spans="1:10" ht="19.5" thickTop="1" thickBot="1">
      <c r="A622" s="11">
        <v>616</v>
      </c>
      <c r="B622" s="20" t="str">
        <f>IFERROR(INDEX(صادر_وارد!$A$2:$I$1999,MATCH('كارت صنف'!$A622,صادر_وارد!$AJ$2:$AJ$500,0),1),"")</f>
        <v/>
      </c>
      <c r="C622" s="21" t="str">
        <f>IFERROR(INDEX(صادر_وارد!$A$2:$I$1999,MATCH('كارت صنف'!$A622,صادر_وارد!$AJ$2:$AJ$500,0),2),"")</f>
        <v/>
      </c>
      <c r="D622" s="22" t="str">
        <f>IFERROR(INDEX(صادر_وارد!$A$2:$I$1999,MATCH('كارت صنف'!$A622,صادر_وارد!$AJ$2:$AJ$500,0),3),"")</f>
        <v/>
      </c>
      <c r="E622" s="22" t="str">
        <f>IFERROR(INDEX(صادر_وارد!$A$2:$I$1999,MATCH('كارت صنف'!$A622,صادر_وارد!$AJ$2:$AJ$500,0),4),"")</f>
        <v/>
      </c>
      <c r="F622" s="23" t="str">
        <f>IFERROR(INDEX(صادر_وارد!$A$2:$I$1999,MATCH('كارت صنف'!$A622,صادر_وارد!$AJ$2:$AJ$500,0),5),"")</f>
        <v/>
      </c>
      <c r="G622" s="20" t="str">
        <f>IFERROR(INDEX(صادر_وارد!$A$2:$I$1999,MATCH('كارت صنف'!$A622,صادر_وارد!$AJ$2:$AJ$500,0),6),"")</f>
        <v/>
      </c>
      <c r="H622" s="20" t="str">
        <f>IFERROR(INDEX(صادر_وارد!$A$2:$I$1999,MATCH('كارت صنف'!$A622,صادر_وارد!$AJ$2:$AJ$500,0),7),"")</f>
        <v/>
      </c>
      <c r="I622" s="20" t="str">
        <f>IFERROR(INDEX(صادر_وارد!$A$2:$I$1999,MATCH('كارت صنف'!$A622,صادر_وارد!$AJ$2:$AJ$500,0),8),"")</f>
        <v/>
      </c>
      <c r="J622" s="20" t="str">
        <f>IFERROR(INDEX(صادر_وارد!$A$2:$I$1999,MATCH('كارت صنف'!$A622,صادر_وارد!$AJ$2:$AJ$500,0),9),"")</f>
        <v/>
      </c>
    </row>
    <row r="623" spans="1:10" ht="19.5" thickTop="1" thickBot="1">
      <c r="A623" s="11">
        <v>617</v>
      </c>
      <c r="B623" s="20" t="str">
        <f>IFERROR(INDEX(صادر_وارد!$A$2:$I$1999,MATCH('كارت صنف'!$A623,صادر_وارد!$AJ$2:$AJ$500,0),1),"")</f>
        <v/>
      </c>
      <c r="C623" s="21" t="str">
        <f>IFERROR(INDEX(صادر_وارد!$A$2:$I$1999,MATCH('كارت صنف'!$A623,صادر_وارد!$AJ$2:$AJ$500,0),2),"")</f>
        <v/>
      </c>
      <c r="D623" s="22" t="str">
        <f>IFERROR(INDEX(صادر_وارد!$A$2:$I$1999,MATCH('كارت صنف'!$A623,صادر_وارد!$AJ$2:$AJ$500,0),3),"")</f>
        <v/>
      </c>
      <c r="E623" s="22" t="str">
        <f>IFERROR(INDEX(صادر_وارد!$A$2:$I$1999,MATCH('كارت صنف'!$A623,صادر_وارد!$AJ$2:$AJ$500,0),4),"")</f>
        <v/>
      </c>
      <c r="F623" s="23" t="str">
        <f>IFERROR(INDEX(صادر_وارد!$A$2:$I$1999,MATCH('كارت صنف'!$A623,صادر_وارد!$AJ$2:$AJ$500,0),5),"")</f>
        <v/>
      </c>
      <c r="G623" s="20" t="str">
        <f>IFERROR(INDEX(صادر_وارد!$A$2:$I$1999,MATCH('كارت صنف'!$A623,صادر_وارد!$AJ$2:$AJ$500,0),6),"")</f>
        <v/>
      </c>
      <c r="H623" s="20" t="str">
        <f>IFERROR(INDEX(صادر_وارد!$A$2:$I$1999,MATCH('كارت صنف'!$A623,صادر_وارد!$AJ$2:$AJ$500,0),7),"")</f>
        <v/>
      </c>
      <c r="I623" s="20" t="str">
        <f>IFERROR(INDEX(صادر_وارد!$A$2:$I$1999,MATCH('كارت صنف'!$A623,صادر_وارد!$AJ$2:$AJ$500,0),8),"")</f>
        <v/>
      </c>
      <c r="J623" s="20" t="str">
        <f>IFERROR(INDEX(صادر_وارد!$A$2:$I$1999,MATCH('كارت صنف'!$A623,صادر_وارد!$AJ$2:$AJ$500,0),9),"")</f>
        <v/>
      </c>
    </row>
    <row r="624" spans="1:10" ht="19.5" thickTop="1" thickBot="1">
      <c r="A624" s="11">
        <v>618</v>
      </c>
      <c r="B624" s="20" t="str">
        <f>IFERROR(INDEX(صادر_وارد!$A$2:$I$1999,MATCH('كارت صنف'!$A624,صادر_وارد!$AJ$2:$AJ$500,0),1),"")</f>
        <v/>
      </c>
      <c r="C624" s="21" t="str">
        <f>IFERROR(INDEX(صادر_وارد!$A$2:$I$1999,MATCH('كارت صنف'!$A624,صادر_وارد!$AJ$2:$AJ$500,0),2),"")</f>
        <v/>
      </c>
      <c r="D624" s="22" t="str">
        <f>IFERROR(INDEX(صادر_وارد!$A$2:$I$1999,MATCH('كارت صنف'!$A624,صادر_وارد!$AJ$2:$AJ$500,0),3),"")</f>
        <v/>
      </c>
      <c r="E624" s="22" t="str">
        <f>IFERROR(INDEX(صادر_وارد!$A$2:$I$1999,MATCH('كارت صنف'!$A624,صادر_وارد!$AJ$2:$AJ$500,0),4),"")</f>
        <v/>
      </c>
      <c r="F624" s="23" t="str">
        <f>IFERROR(INDEX(صادر_وارد!$A$2:$I$1999,MATCH('كارت صنف'!$A624,صادر_وارد!$AJ$2:$AJ$500,0),5),"")</f>
        <v/>
      </c>
      <c r="G624" s="20" t="str">
        <f>IFERROR(INDEX(صادر_وارد!$A$2:$I$1999,MATCH('كارت صنف'!$A624,صادر_وارد!$AJ$2:$AJ$500,0),6),"")</f>
        <v/>
      </c>
      <c r="H624" s="20" t="str">
        <f>IFERROR(INDEX(صادر_وارد!$A$2:$I$1999,MATCH('كارت صنف'!$A624,صادر_وارد!$AJ$2:$AJ$500,0),7),"")</f>
        <v/>
      </c>
      <c r="I624" s="20" t="str">
        <f>IFERROR(INDEX(صادر_وارد!$A$2:$I$1999,MATCH('كارت صنف'!$A624,صادر_وارد!$AJ$2:$AJ$500,0),8),"")</f>
        <v/>
      </c>
      <c r="J624" s="20" t="str">
        <f>IFERROR(INDEX(صادر_وارد!$A$2:$I$1999,MATCH('كارت صنف'!$A624,صادر_وارد!$AJ$2:$AJ$500,0),9),"")</f>
        <v/>
      </c>
    </row>
    <row r="625" spans="1:10" ht="19.5" thickTop="1" thickBot="1">
      <c r="A625" s="11">
        <v>619</v>
      </c>
      <c r="B625" s="20" t="str">
        <f>IFERROR(INDEX(صادر_وارد!$A$2:$I$1999,MATCH('كارت صنف'!$A625,صادر_وارد!$AJ$2:$AJ$500,0),1),"")</f>
        <v/>
      </c>
      <c r="C625" s="21" t="str">
        <f>IFERROR(INDEX(صادر_وارد!$A$2:$I$1999,MATCH('كارت صنف'!$A625,صادر_وارد!$AJ$2:$AJ$500,0),2),"")</f>
        <v/>
      </c>
      <c r="D625" s="22" t="str">
        <f>IFERROR(INDEX(صادر_وارد!$A$2:$I$1999,MATCH('كارت صنف'!$A625,صادر_وارد!$AJ$2:$AJ$500,0),3),"")</f>
        <v/>
      </c>
      <c r="E625" s="22" t="str">
        <f>IFERROR(INDEX(صادر_وارد!$A$2:$I$1999,MATCH('كارت صنف'!$A625,صادر_وارد!$AJ$2:$AJ$500,0),4),"")</f>
        <v/>
      </c>
      <c r="F625" s="23" t="str">
        <f>IFERROR(INDEX(صادر_وارد!$A$2:$I$1999,MATCH('كارت صنف'!$A625,صادر_وارد!$AJ$2:$AJ$500,0),5),"")</f>
        <v/>
      </c>
      <c r="G625" s="20" t="str">
        <f>IFERROR(INDEX(صادر_وارد!$A$2:$I$1999,MATCH('كارت صنف'!$A625,صادر_وارد!$AJ$2:$AJ$500,0),6),"")</f>
        <v/>
      </c>
      <c r="H625" s="20" t="str">
        <f>IFERROR(INDEX(صادر_وارد!$A$2:$I$1999,MATCH('كارت صنف'!$A625,صادر_وارد!$AJ$2:$AJ$500,0),7),"")</f>
        <v/>
      </c>
      <c r="I625" s="20" t="str">
        <f>IFERROR(INDEX(صادر_وارد!$A$2:$I$1999,MATCH('كارت صنف'!$A625,صادر_وارد!$AJ$2:$AJ$500,0),8),"")</f>
        <v/>
      </c>
      <c r="J625" s="20" t="str">
        <f>IFERROR(INDEX(صادر_وارد!$A$2:$I$1999,MATCH('كارت صنف'!$A625,صادر_وارد!$AJ$2:$AJ$500,0),9),"")</f>
        <v/>
      </c>
    </row>
    <row r="626" spans="1:10" ht="19.5" thickTop="1" thickBot="1">
      <c r="A626" s="11">
        <v>620</v>
      </c>
      <c r="B626" s="20" t="str">
        <f>IFERROR(INDEX(صادر_وارد!$A$2:$I$1999,MATCH('كارت صنف'!$A626,صادر_وارد!$AJ$2:$AJ$500,0),1),"")</f>
        <v/>
      </c>
      <c r="C626" s="21" t="str">
        <f>IFERROR(INDEX(صادر_وارد!$A$2:$I$1999,MATCH('كارت صنف'!$A626,صادر_وارد!$AJ$2:$AJ$500,0),2),"")</f>
        <v/>
      </c>
      <c r="D626" s="22" t="str">
        <f>IFERROR(INDEX(صادر_وارد!$A$2:$I$1999,MATCH('كارت صنف'!$A626,صادر_وارد!$AJ$2:$AJ$500,0),3),"")</f>
        <v/>
      </c>
      <c r="E626" s="22" t="str">
        <f>IFERROR(INDEX(صادر_وارد!$A$2:$I$1999,MATCH('كارت صنف'!$A626,صادر_وارد!$AJ$2:$AJ$500,0),4),"")</f>
        <v/>
      </c>
      <c r="F626" s="23" t="str">
        <f>IFERROR(INDEX(صادر_وارد!$A$2:$I$1999,MATCH('كارت صنف'!$A626,صادر_وارد!$AJ$2:$AJ$500,0),5),"")</f>
        <v/>
      </c>
      <c r="G626" s="20" t="str">
        <f>IFERROR(INDEX(صادر_وارد!$A$2:$I$1999,MATCH('كارت صنف'!$A626,صادر_وارد!$AJ$2:$AJ$500,0),6),"")</f>
        <v/>
      </c>
      <c r="H626" s="20" t="str">
        <f>IFERROR(INDEX(صادر_وارد!$A$2:$I$1999,MATCH('كارت صنف'!$A626,صادر_وارد!$AJ$2:$AJ$500,0),7),"")</f>
        <v/>
      </c>
      <c r="I626" s="20" t="str">
        <f>IFERROR(INDEX(صادر_وارد!$A$2:$I$1999,MATCH('كارت صنف'!$A626,صادر_وارد!$AJ$2:$AJ$500,0),8),"")</f>
        <v/>
      </c>
      <c r="J626" s="20" t="str">
        <f>IFERROR(INDEX(صادر_وارد!$A$2:$I$1999,MATCH('كارت صنف'!$A626,صادر_وارد!$AJ$2:$AJ$500,0),9),"")</f>
        <v/>
      </c>
    </row>
    <row r="627" spans="1:10" ht="19.5" thickTop="1" thickBot="1">
      <c r="A627" s="11">
        <v>621</v>
      </c>
      <c r="B627" s="20" t="str">
        <f>IFERROR(INDEX(صادر_وارد!$A$2:$I$1999,MATCH('كارت صنف'!$A627,صادر_وارد!$AJ$2:$AJ$500,0),1),"")</f>
        <v/>
      </c>
      <c r="C627" s="21" t="str">
        <f>IFERROR(INDEX(صادر_وارد!$A$2:$I$1999,MATCH('كارت صنف'!$A627,صادر_وارد!$AJ$2:$AJ$500,0),2),"")</f>
        <v/>
      </c>
      <c r="D627" s="22" t="str">
        <f>IFERROR(INDEX(صادر_وارد!$A$2:$I$1999,MATCH('كارت صنف'!$A627,صادر_وارد!$AJ$2:$AJ$500,0),3),"")</f>
        <v/>
      </c>
      <c r="E627" s="22" t="str">
        <f>IFERROR(INDEX(صادر_وارد!$A$2:$I$1999,MATCH('كارت صنف'!$A627,صادر_وارد!$AJ$2:$AJ$500,0),4),"")</f>
        <v/>
      </c>
      <c r="F627" s="23" t="str">
        <f>IFERROR(INDEX(صادر_وارد!$A$2:$I$1999,MATCH('كارت صنف'!$A627,صادر_وارد!$AJ$2:$AJ$500,0),5),"")</f>
        <v/>
      </c>
      <c r="G627" s="20" t="str">
        <f>IFERROR(INDEX(صادر_وارد!$A$2:$I$1999,MATCH('كارت صنف'!$A627,صادر_وارد!$AJ$2:$AJ$500,0),6),"")</f>
        <v/>
      </c>
      <c r="H627" s="20" t="str">
        <f>IFERROR(INDEX(صادر_وارد!$A$2:$I$1999,MATCH('كارت صنف'!$A627,صادر_وارد!$AJ$2:$AJ$500,0),7),"")</f>
        <v/>
      </c>
      <c r="I627" s="20" t="str">
        <f>IFERROR(INDEX(صادر_وارد!$A$2:$I$1999,MATCH('كارت صنف'!$A627,صادر_وارد!$AJ$2:$AJ$500,0),8),"")</f>
        <v/>
      </c>
      <c r="J627" s="20" t="str">
        <f>IFERROR(INDEX(صادر_وارد!$A$2:$I$1999,MATCH('كارت صنف'!$A627,صادر_وارد!$AJ$2:$AJ$500,0),9),"")</f>
        <v/>
      </c>
    </row>
    <row r="628" spans="1:10" ht="19.5" thickTop="1" thickBot="1">
      <c r="A628" s="11">
        <v>622</v>
      </c>
      <c r="B628" s="20" t="str">
        <f>IFERROR(INDEX(صادر_وارد!$A$2:$I$1999,MATCH('كارت صنف'!$A628,صادر_وارد!$AJ$2:$AJ$500,0),1),"")</f>
        <v/>
      </c>
      <c r="C628" s="21" t="str">
        <f>IFERROR(INDEX(صادر_وارد!$A$2:$I$1999,MATCH('كارت صنف'!$A628,صادر_وارد!$AJ$2:$AJ$500,0),2),"")</f>
        <v/>
      </c>
      <c r="D628" s="22" t="str">
        <f>IFERROR(INDEX(صادر_وارد!$A$2:$I$1999,MATCH('كارت صنف'!$A628,صادر_وارد!$AJ$2:$AJ$500,0),3),"")</f>
        <v/>
      </c>
      <c r="E628" s="22" t="str">
        <f>IFERROR(INDEX(صادر_وارد!$A$2:$I$1999,MATCH('كارت صنف'!$A628,صادر_وارد!$AJ$2:$AJ$500,0),4),"")</f>
        <v/>
      </c>
      <c r="F628" s="23" t="str">
        <f>IFERROR(INDEX(صادر_وارد!$A$2:$I$1999,MATCH('كارت صنف'!$A628,صادر_وارد!$AJ$2:$AJ$500,0),5),"")</f>
        <v/>
      </c>
      <c r="G628" s="20" t="str">
        <f>IFERROR(INDEX(صادر_وارد!$A$2:$I$1999,MATCH('كارت صنف'!$A628,صادر_وارد!$AJ$2:$AJ$500,0),6),"")</f>
        <v/>
      </c>
      <c r="H628" s="20" t="str">
        <f>IFERROR(INDEX(صادر_وارد!$A$2:$I$1999,MATCH('كارت صنف'!$A628,صادر_وارد!$AJ$2:$AJ$500,0),7),"")</f>
        <v/>
      </c>
      <c r="I628" s="20" t="str">
        <f>IFERROR(INDEX(صادر_وارد!$A$2:$I$1999,MATCH('كارت صنف'!$A628,صادر_وارد!$AJ$2:$AJ$500,0),8),"")</f>
        <v/>
      </c>
      <c r="J628" s="20" t="str">
        <f>IFERROR(INDEX(صادر_وارد!$A$2:$I$1999,MATCH('كارت صنف'!$A628,صادر_وارد!$AJ$2:$AJ$500,0),9),"")</f>
        <v/>
      </c>
    </row>
    <row r="629" spans="1:10" ht="19.5" thickTop="1" thickBot="1">
      <c r="A629" s="11">
        <v>623</v>
      </c>
      <c r="B629" s="20" t="str">
        <f>IFERROR(INDEX(صادر_وارد!$A$2:$I$1999,MATCH('كارت صنف'!$A629,صادر_وارد!$AJ$2:$AJ$500,0),1),"")</f>
        <v/>
      </c>
      <c r="C629" s="21" t="str">
        <f>IFERROR(INDEX(صادر_وارد!$A$2:$I$1999,MATCH('كارت صنف'!$A629,صادر_وارد!$AJ$2:$AJ$500,0),2),"")</f>
        <v/>
      </c>
      <c r="D629" s="22" t="str">
        <f>IFERROR(INDEX(صادر_وارد!$A$2:$I$1999,MATCH('كارت صنف'!$A629,صادر_وارد!$AJ$2:$AJ$500,0),3),"")</f>
        <v/>
      </c>
      <c r="E629" s="22" t="str">
        <f>IFERROR(INDEX(صادر_وارد!$A$2:$I$1999,MATCH('كارت صنف'!$A629,صادر_وارد!$AJ$2:$AJ$500,0),4),"")</f>
        <v/>
      </c>
      <c r="F629" s="23" t="str">
        <f>IFERROR(INDEX(صادر_وارد!$A$2:$I$1999,MATCH('كارت صنف'!$A629,صادر_وارد!$AJ$2:$AJ$500,0),5),"")</f>
        <v/>
      </c>
      <c r="G629" s="20" t="str">
        <f>IFERROR(INDEX(صادر_وارد!$A$2:$I$1999,MATCH('كارت صنف'!$A629,صادر_وارد!$AJ$2:$AJ$500,0),6),"")</f>
        <v/>
      </c>
      <c r="H629" s="20" t="str">
        <f>IFERROR(INDEX(صادر_وارد!$A$2:$I$1999,MATCH('كارت صنف'!$A629,صادر_وارد!$AJ$2:$AJ$500,0),7),"")</f>
        <v/>
      </c>
      <c r="I629" s="20" t="str">
        <f>IFERROR(INDEX(صادر_وارد!$A$2:$I$1999,MATCH('كارت صنف'!$A629,صادر_وارد!$AJ$2:$AJ$500,0),8),"")</f>
        <v/>
      </c>
      <c r="J629" s="20" t="str">
        <f>IFERROR(INDEX(صادر_وارد!$A$2:$I$1999,MATCH('كارت صنف'!$A629,صادر_وارد!$AJ$2:$AJ$500,0),9),"")</f>
        <v/>
      </c>
    </row>
    <row r="630" spans="1:10" ht="19.5" thickTop="1" thickBot="1">
      <c r="A630" s="11">
        <v>624</v>
      </c>
      <c r="B630" s="20" t="str">
        <f>IFERROR(INDEX(صادر_وارد!$A$2:$I$1999,MATCH('كارت صنف'!$A630,صادر_وارد!$AJ$2:$AJ$500,0),1),"")</f>
        <v/>
      </c>
      <c r="C630" s="21" t="str">
        <f>IFERROR(INDEX(صادر_وارد!$A$2:$I$1999,MATCH('كارت صنف'!$A630,صادر_وارد!$AJ$2:$AJ$500,0),2),"")</f>
        <v/>
      </c>
      <c r="D630" s="22" t="str">
        <f>IFERROR(INDEX(صادر_وارد!$A$2:$I$1999,MATCH('كارت صنف'!$A630,صادر_وارد!$AJ$2:$AJ$500,0),3),"")</f>
        <v/>
      </c>
      <c r="E630" s="22" t="str">
        <f>IFERROR(INDEX(صادر_وارد!$A$2:$I$1999,MATCH('كارت صنف'!$A630,صادر_وارد!$AJ$2:$AJ$500,0),4),"")</f>
        <v/>
      </c>
      <c r="F630" s="23" t="str">
        <f>IFERROR(INDEX(صادر_وارد!$A$2:$I$1999,MATCH('كارت صنف'!$A630,صادر_وارد!$AJ$2:$AJ$500,0),5),"")</f>
        <v/>
      </c>
      <c r="G630" s="20" t="str">
        <f>IFERROR(INDEX(صادر_وارد!$A$2:$I$1999,MATCH('كارت صنف'!$A630,صادر_وارد!$AJ$2:$AJ$500,0),6),"")</f>
        <v/>
      </c>
      <c r="H630" s="20" t="str">
        <f>IFERROR(INDEX(صادر_وارد!$A$2:$I$1999,MATCH('كارت صنف'!$A630,صادر_وارد!$AJ$2:$AJ$500,0),7),"")</f>
        <v/>
      </c>
      <c r="I630" s="20" t="str">
        <f>IFERROR(INDEX(صادر_وارد!$A$2:$I$1999,MATCH('كارت صنف'!$A630,صادر_وارد!$AJ$2:$AJ$500,0),8),"")</f>
        <v/>
      </c>
      <c r="J630" s="20" t="str">
        <f>IFERROR(INDEX(صادر_وارد!$A$2:$I$1999,MATCH('كارت صنف'!$A630,صادر_وارد!$AJ$2:$AJ$500,0),9),"")</f>
        <v/>
      </c>
    </row>
    <row r="631" spans="1:10" ht="19.5" thickTop="1" thickBot="1">
      <c r="A631" s="11">
        <v>625</v>
      </c>
      <c r="B631" s="20" t="str">
        <f>IFERROR(INDEX(صادر_وارد!$A$2:$I$1999,MATCH('كارت صنف'!$A631,صادر_وارد!$AJ$2:$AJ$500,0),1),"")</f>
        <v/>
      </c>
      <c r="C631" s="21" t="str">
        <f>IFERROR(INDEX(صادر_وارد!$A$2:$I$1999,MATCH('كارت صنف'!$A631,صادر_وارد!$AJ$2:$AJ$500,0),2),"")</f>
        <v/>
      </c>
      <c r="D631" s="22" t="str">
        <f>IFERROR(INDEX(صادر_وارد!$A$2:$I$1999,MATCH('كارت صنف'!$A631,صادر_وارد!$AJ$2:$AJ$500,0),3),"")</f>
        <v/>
      </c>
      <c r="E631" s="22" t="str">
        <f>IFERROR(INDEX(صادر_وارد!$A$2:$I$1999,MATCH('كارت صنف'!$A631,صادر_وارد!$AJ$2:$AJ$500,0),4),"")</f>
        <v/>
      </c>
      <c r="F631" s="23" t="str">
        <f>IFERROR(INDEX(صادر_وارد!$A$2:$I$1999,MATCH('كارت صنف'!$A631,صادر_وارد!$AJ$2:$AJ$500,0),5),"")</f>
        <v/>
      </c>
      <c r="G631" s="20" t="str">
        <f>IFERROR(INDEX(صادر_وارد!$A$2:$I$1999,MATCH('كارت صنف'!$A631,صادر_وارد!$AJ$2:$AJ$500,0),6),"")</f>
        <v/>
      </c>
      <c r="H631" s="20" t="str">
        <f>IFERROR(INDEX(صادر_وارد!$A$2:$I$1999,MATCH('كارت صنف'!$A631,صادر_وارد!$AJ$2:$AJ$500,0),7),"")</f>
        <v/>
      </c>
      <c r="I631" s="20" t="str">
        <f>IFERROR(INDEX(صادر_وارد!$A$2:$I$1999,MATCH('كارت صنف'!$A631,صادر_وارد!$AJ$2:$AJ$500,0),8),"")</f>
        <v/>
      </c>
      <c r="J631" s="20" t="str">
        <f>IFERROR(INDEX(صادر_وارد!$A$2:$I$1999,MATCH('كارت صنف'!$A631,صادر_وارد!$AJ$2:$AJ$500,0),9),"")</f>
        <v/>
      </c>
    </row>
    <row r="632" spans="1:10" ht="19.5" thickTop="1" thickBot="1">
      <c r="A632" s="11">
        <v>626</v>
      </c>
      <c r="B632" s="20" t="str">
        <f>IFERROR(INDEX(صادر_وارد!$A$2:$I$1999,MATCH('كارت صنف'!$A632,صادر_وارد!$AJ$2:$AJ$500,0),1),"")</f>
        <v/>
      </c>
      <c r="C632" s="21" t="str">
        <f>IFERROR(INDEX(صادر_وارد!$A$2:$I$1999,MATCH('كارت صنف'!$A632,صادر_وارد!$AJ$2:$AJ$500,0),2),"")</f>
        <v/>
      </c>
      <c r="D632" s="22" t="str">
        <f>IFERROR(INDEX(صادر_وارد!$A$2:$I$1999,MATCH('كارت صنف'!$A632,صادر_وارد!$AJ$2:$AJ$500,0),3),"")</f>
        <v/>
      </c>
      <c r="E632" s="22" t="str">
        <f>IFERROR(INDEX(صادر_وارد!$A$2:$I$1999,MATCH('كارت صنف'!$A632,صادر_وارد!$AJ$2:$AJ$500,0),4),"")</f>
        <v/>
      </c>
      <c r="F632" s="23" t="str">
        <f>IFERROR(INDEX(صادر_وارد!$A$2:$I$1999,MATCH('كارت صنف'!$A632,صادر_وارد!$AJ$2:$AJ$500,0),5),"")</f>
        <v/>
      </c>
      <c r="G632" s="20" t="str">
        <f>IFERROR(INDEX(صادر_وارد!$A$2:$I$1999,MATCH('كارت صنف'!$A632,صادر_وارد!$AJ$2:$AJ$500,0),6),"")</f>
        <v/>
      </c>
      <c r="H632" s="20" t="str">
        <f>IFERROR(INDEX(صادر_وارد!$A$2:$I$1999,MATCH('كارت صنف'!$A632,صادر_وارد!$AJ$2:$AJ$500,0),7),"")</f>
        <v/>
      </c>
      <c r="I632" s="20" t="str">
        <f>IFERROR(INDEX(صادر_وارد!$A$2:$I$1999,MATCH('كارت صنف'!$A632,صادر_وارد!$AJ$2:$AJ$500,0),8),"")</f>
        <v/>
      </c>
      <c r="J632" s="20" t="str">
        <f>IFERROR(INDEX(صادر_وارد!$A$2:$I$1999,MATCH('كارت صنف'!$A632,صادر_وارد!$AJ$2:$AJ$500,0),9),"")</f>
        <v/>
      </c>
    </row>
    <row r="633" spans="1:10" ht="19.5" thickTop="1" thickBot="1">
      <c r="A633" s="11">
        <v>627</v>
      </c>
      <c r="B633" s="20" t="str">
        <f>IFERROR(INDEX(صادر_وارد!$A$2:$I$1999,MATCH('كارت صنف'!$A633,صادر_وارد!$AJ$2:$AJ$500,0),1),"")</f>
        <v/>
      </c>
      <c r="C633" s="21" t="str">
        <f>IFERROR(INDEX(صادر_وارد!$A$2:$I$1999,MATCH('كارت صنف'!$A633,صادر_وارد!$AJ$2:$AJ$500,0),2),"")</f>
        <v/>
      </c>
      <c r="D633" s="22" t="str">
        <f>IFERROR(INDEX(صادر_وارد!$A$2:$I$1999,MATCH('كارت صنف'!$A633,صادر_وارد!$AJ$2:$AJ$500,0),3),"")</f>
        <v/>
      </c>
      <c r="E633" s="22" t="str">
        <f>IFERROR(INDEX(صادر_وارد!$A$2:$I$1999,MATCH('كارت صنف'!$A633,صادر_وارد!$AJ$2:$AJ$500,0),4),"")</f>
        <v/>
      </c>
      <c r="F633" s="23" t="str">
        <f>IFERROR(INDEX(صادر_وارد!$A$2:$I$1999,MATCH('كارت صنف'!$A633,صادر_وارد!$AJ$2:$AJ$500,0),5),"")</f>
        <v/>
      </c>
      <c r="G633" s="20" t="str">
        <f>IFERROR(INDEX(صادر_وارد!$A$2:$I$1999,MATCH('كارت صنف'!$A633,صادر_وارد!$AJ$2:$AJ$500,0),6),"")</f>
        <v/>
      </c>
      <c r="H633" s="20" t="str">
        <f>IFERROR(INDEX(صادر_وارد!$A$2:$I$1999,MATCH('كارت صنف'!$A633,صادر_وارد!$AJ$2:$AJ$500,0),7),"")</f>
        <v/>
      </c>
      <c r="I633" s="20" t="str">
        <f>IFERROR(INDEX(صادر_وارد!$A$2:$I$1999,MATCH('كارت صنف'!$A633,صادر_وارد!$AJ$2:$AJ$500,0),8),"")</f>
        <v/>
      </c>
      <c r="J633" s="20" t="str">
        <f>IFERROR(INDEX(صادر_وارد!$A$2:$I$1999,MATCH('كارت صنف'!$A633,صادر_وارد!$AJ$2:$AJ$500,0),9),"")</f>
        <v/>
      </c>
    </row>
    <row r="634" spans="1:10" ht="19.5" thickTop="1" thickBot="1">
      <c r="A634" s="11">
        <v>628</v>
      </c>
      <c r="B634" s="20" t="str">
        <f>IFERROR(INDEX(صادر_وارد!$A$2:$I$1999,MATCH('كارت صنف'!$A634,صادر_وارد!$AJ$2:$AJ$500,0),1),"")</f>
        <v/>
      </c>
      <c r="C634" s="21" t="str">
        <f>IFERROR(INDEX(صادر_وارد!$A$2:$I$1999,MATCH('كارت صنف'!$A634,صادر_وارد!$AJ$2:$AJ$500,0),2),"")</f>
        <v/>
      </c>
      <c r="D634" s="22" t="str">
        <f>IFERROR(INDEX(صادر_وارد!$A$2:$I$1999,MATCH('كارت صنف'!$A634,صادر_وارد!$AJ$2:$AJ$500,0),3),"")</f>
        <v/>
      </c>
      <c r="E634" s="22" t="str">
        <f>IFERROR(INDEX(صادر_وارد!$A$2:$I$1999,MATCH('كارت صنف'!$A634,صادر_وارد!$AJ$2:$AJ$500,0),4),"")</f>
        <v/>
      </c>
      <c r="F634" s="23" t="str">
        <f>IFERROR(INDEX(صادر_وارد!$A$2:$I$1999,MATCH('كارت صنف'!$A634,صادر_وارد!$AJ$2:$AJ$500,0),5),"")</f>
        <v/>
      </c>
      <c r="G634" s="20" t="str">
        <f>IFERROR(INDEX(صادر_وارد!$A$2:$I$1999,MATCH('كارت صنف'!$A634,صادر_وارد!$AJ$2:$AJ$500,0),6),"")</f>
        <v/>
      </c>
      <c r="H634" s="20" t="str">
        <f>IFERROR(INDEX(صادر_وارد!$A$2:$I$1999,MATCH('كارت صنف'!$A634,صادر_وارد!$AJ$2:$AJ$500,0),7),"")</f>
        <v/>
      </c>
      <c r="I634" s="20" t="str">
        <f>IFERROR(INDEX(صادر_وارد!$A$2:$I$1999,MATCH('كارت صنف'!$A634,صادر_وارد!$AJ$2:$AJ$500,0),8),"")</f>
        <v/>
      </c>
      <c r="J634" s="20" t="str">
        <f>IFERROR(INDEX(صادر_وارد!$A$2:$I$1999,MATCH('كارت صنف'!$A634,صادر_وارد!$AJ$2:$AJ$500,0),9),"")</f>
        <v/>
      </c>
    </row>
    <row r="635" spans="1:10" ht="19.5" thickTop="1" thickBot="1">
      <c r="A635" s="11">
        <v>629</v>
      </c>
      <c r="B635" s="20" t="str">
        <f>IFERROR(INDEX(صادر_وارد!$A$2:$I$1999,MATCH('كارت صنف'!$A635,صادر_وارد!$AJ$2:$AJ$500,0),1),"")</f>
        <v/>
      </c>
      <c r="C635" s="21" t="str">
        <f>IFERROR(INDEX(صادر_وارد!$A$2:$I$1999,MATCH('كارت صنف'!$A635,صادر_وارد!$AJ$2:$AJ$500,0),2),"")</f>
        <v/>
      </c>
      <c r="D635" s="22" t="str">
        <f>IFERROR(INDEX(صادر_وارد!$A$2:$I$1999,MATCH('كارت صنف'!$A635,صادر_وارد!$AJ$2:$AJ$500,0),3),"")</f>
        <v/>
      </c>
      <c r="E635" s="22" t="str">
        <f>IFERROR(INDEX(صادر_وارد!$A$2:$I$1999,MATCH('كارت صنف'!$A635,صادر_وارد!$AJ$2:$AJ$500,0),4),"")</f>
        <v/>
      </c>
      <c r="F635" s="23" t="str">
        <f>IFERROR(INDEX(صادر_وارد!$A$2:$I$1999,MATCH('كارت صنف'!$A635,صادر_وارد!$AJ$2:$AJ$500,0),5),"")</f>
        <v/>
      </c>
      <c r="G635" s="20" t="str">
        <f>IFERROR(INDEX(صادر_وارد!$A$2:$I$1999,MATCH('كارت صنف'!$A635,صادر_وارد!$AJ$2:$AJ$500,0),6),"")</f>
        <v/>
      </c>
      <c r="H635" s="20" t="str">
        <f>IFERROR(INDEX(صادر_وارد!$A$2:$I$1999,MATCH('كارت صنف'!$A635,صادر_وارد!$AJ$2:$AJ$500,0),7),"")</f>
        <v/>
      </c>
      <c r="I635" s="20" t="str">
        <f>IFERROR(INDEX(صادر_وارد!$A$2:$I$1999,MATCH('كارت صنف'!$A635,صادر_وارد!$AJ$2:$AJ$500,0),8),"")</f>
        <v/>
      </c>
      <c r="J635" s="20" t="str">
        <f>IFERROR(INDEX(صادر_وارد!$A$2:$I$1999,MATCH('كارت صنف'!$A635,صادر_وارد!$AJ$2:$AJ$500,0),9),"")</f>
        <v/>
      </c>
    </row>
    <row r="636" spans="1:10" ht="19.5" thickTop="1" thickBot="1">
      <c r="A636" s="11">
        <v>630</v>
      </c>
      <c r="B636" s="20" t="str">
        <f>IFERROR(INDEX(صادر_وارد!$A$2:$I$1999,MATCH('كارت صنف'!$A636,صادر_وارد!$AJ$2:$AJ$500,0),1),"")</f>
        <v/>
      </c>
      <c r="C636" s="21" t="str">
        <f>IFERROR(INDEX(صادر_وارد!$A$2:$I$1999,MATCH('كارت صنف'!$A636,صادر_وارد!$AJ$2:$AJ$500,0),2),"")</f>
        <v/>
      </c>
      <c r="D636" s="22" t="str">
        <f>IFERROR(INDEX(صادر_وارد!$A$2:$I$1999,MATCH('كارت صنف'!$A636,صادر_وارد!$AJ$2:$AJ$500,0),3),"")</f>
        <v/>
      </c>
      <c r="E636" s="22" t="str">
        <f>IFERROR(INDEX(صادر_وارد!$A$2:$I$1999,MATCH('كارت صنف'!$A636,صادر_وارد!$AJ$2:$AJ$500,0),4),"")</f>
        <v/>
      </c>
      <c r="F636" s="23" t="str">
        <f>IFERROR(INDEX(صادر_وارد!$A$2:$I$1999,MATCH('كارت صنف'!$A636,صادر_وارد!$AJ$2:$AJ$500,0),5),"")</f>
        <v/>
      </c>
      <c r="G636" s="20" t="str">
        <f>IFERROR(INDEX(صادر_وارد!$A$2:$I$1999,MATCH('كارت صنف'!$A636,صادر_وارد!$AJ$2:$AJ$500,0),6),"")</f>
        <v/>
      </c>
      <c r="H636" s="20" t="str">
        <f>IFERROR(INDEX(صادر_وارد!$A$2:$I$1999,MATCH('كارت صنف'!$A636,صادر_وارد!$AJ$2:$AJ$500,0),7),"")</f>
        <v/>
      </c>
      <c r="I636" s="20" t="str">
        <f>IFERROR(INDEX(صادر_وارد!$A$2:$I$1999,MATCH('كارت صنف'!$A636,صادر_وارد!$AJ$2:$AJ$500,0),8),"")</f>
        <v/>
      </c>
      <c r="J636" s="20" t="str">
        <f>IFERROR(INDEX(صادر_وارد!$A$2:$I$1999,MATCH('كارت صنف'!$A636,صادر_وارد!$AJ$2:$AJ$500,0),9),"")</f>
        <v/>
      </c>
    </row>
    <row r="637" spans="1:10" ht="19.5" thickTop="1" thickBot="1">
      <c r="A637" s="11">
        <v>631</v>
      </c>
      <c r="B637" s="20" t="str">
        <f>IFERROR(INDEX(صادر_وارد!$A$2:$I$1999,MATCH('كارت صنف'!$A637,صادر_وارد!$AJ$2:$AJ$500,0),1),"")</f>
        <v/>
      </c>
      <c r="C637" s="21" t="str">
        <f>IFERROR(INDEX(صادر_وارد!$A$2:$I$1999,MATCH('كارت صنف'!$A637,صادر_وارد!$AJ$2:$AJ$500,0),2),"")</f>
        <v/>
      </c>
      <c r="D637" s="22" t="str">
        <f>IFERROR(INDEX(صادر_وارد!$A$2:$I$1999,MATCH('كارت صنف'!$A637,صادر_وارد!$AJ$2:$AJ$500,0),3),"")</f>
        <v/>
      </c>
      <c r="E637" s="22" t="str">
        <f>IFERROR(INDEX(صادر_وارد!$A$2:$I$1999,MATCH('كارت صنف'!$A637,صادر_وارد!$AJ$2:$AJ$500,0),4),"")</f>
        <v/>
      </c>
      <c r="F637" s="23" t="str">
        <f>IFERROR(INDEX(صادر_وارد!$A$2:$I$1999,MATCH('كارت صنف'!$A637,صادر_وارد!$AJ$2:$AJ$500,0),5),"")</f>
        <v/>
      </c>
      <c r="G637" s="20" t="str">
        <f>IFERROR(INDEX(صادر_وارد!$A$2:$I$1999,MATCH('كارت صنف'!$A637,صادر_وارد!$AJ$2:$AJ$500,0),6),"")</f>
        <v/>
      </c>
      <c r="H637" s="20" t="str">
        <f>IFERROR(INDEX(صادر_وارد!$A$2:$I$1999,MATCH('كارت صنف'!$A637,صادر_وارد!$AJ$2:$AJ$500,0),7),"")</f>
        <v/>
      </c>
      <c r="I637" s="20" t="str">
        <f>IFERROR(INDEX(صادر_وارد!$A$2:$I$1999,MATCH('كارت صنف'!$A637,صادر_وارد!$AJ$2:$AJ$500,0),8),"")</f>
        <v/>
      </c>
      <c r="J637" s="20" t="str">
        <f>IFERROR(INDEX(صادر_وارد!$A$2:$I$1999,MATCH('كارت صنف'!$A637,صادر_وارد!$AJ$2:$AJ$500,0),9),"")</f>
        <v/>
      </c>
    </row>
    <row r="638" spans="1:10" ht="19.5" thickTop="1" thickBot="1">
      <c r="A638" s="11">
        <v>632</v>
      </c>
      <c r="B638" s="20" t="str">
        <f>IFERROR(INDEX(صادر_وارد!$A$2:$I$1999,MATCH('كارت صنف'!$A638,صادر_وارد!$AJ$2:$AJ$500,0),1),"")</f>
        <v/>
      </c>
      <c r="C638" s="21" t="str">
        <f>IFERROR(INDEX(صادر_وارد!$A$2:$I$1999,MATCH('كارت صنف'!$A638,صادر_وارد!$AJ$2:$AJ$500,0),2),"")</f>
        <v/>
      </c>
      <c r="D638" s="22" t="str">
        <f>IFERROR(INDEX(صادر_وارد!$A$2:$I$1999,MATCH('كارت صنف'!$A638,صادر_وارد!$AJ$2:$AJ$500,0),3),"")</f>
        <v/>
      </c>
      <c r="E638" s="22" t="str">
        <f>IFERROR(INDEX(صادر_وارد!$A$2:$I$1999,MATCH('كارت صنف'!$A638,صادر_وارد!$AJ$2:$AJ$500,0),4),"")</f>
        <v/>
      </c>
      <c r="F638" s="23" t="str">
        <f>IFERROR(INDEX(صادر_وارد!$A$2:$I$1999,MATCH('كارت صنف'!$A638,صادر_وارد!$AJ$2:$AJ$500,0),5),"")</f>
        <v/>
      </c>
      <c r="G638" s="20" t="str">
        <f>IFERROR(INDEX(صادر_وارد!$A$2:$I$1999,MATCH('كارت صنف'!$A638,صادر_وارد!$AJ$2:$AJ$500,0),6),"")</f>
        <v/>
      </c>
      <c r="H638" s="20" t="str">
        <f>IFERROR(INDEX(صادر_وارد!$A$2:$I$1999,MATCH('كارت صنف'!$A638,صادر_وارد!$AJ$2:$AJ$500,0),7),"")</f>
        <v/>
      </c>
      <c r="I638" s="20" t="str">
        <f>IFERROR(INDEX(صادر_وارد!$A$2:$I$1999,MATCH('كارت صنف'!$A638,صادر_وارد!$AJ$2:$AJ$500,0),8),"")</f>
        <v/>
      </c>
      <c r="J638" s="20" t="str">
        <f>IFERROR(INDEX(صادر_وارد!$A$2:$I$1999,MATCH('كارت صنف'!$A638,صادر_وارد!$AJ$2:$AJ$500,0),9),"")</f>
        <v/>
      </c>
    </row>
    <row r="639" spans="1:10" ht="19.5" thickTop="1" thickBot="1">
      <c r="A639" s="11">
        <v>633</v>
      </c>
      <c r="B639" s="20" t="str">
        <f>IFERROR(INDEX(صادر_وارد!$A$2:$I$1999,MATCH('كارت صنف'!$A639,صادر_وارد!$AJ$2:$AJ$500,0),1),"")</f>
        <v/>
      </c>
      <c r="C639" s="21" t="str">
        <f>IFERROR(INDEX(صادر_وارد!$A$2:$I$1999,MATCH('كارت صنف'!$A639,صادر_وارد!$AJ$2:$AJ$500,0),2),"")</f>
        <v/>
      </c>
      <c r="D639" s="22" t="str">
        <f>IFERROR(INDEX(صادر_وارد!$A$2:$I$1999,MATCH('كارت صنف'!$A639,صادر_وارد!$AJ$2:$AJ$500,0),3),"")</f>
        <v/>
      </c>
      <c r="E639" s="22" t="str">
        <f>IFERROR(INDEX(صادر_وارد!$A$2:$I$1999,MATCH('كارت صنف'!$A639,صادر_وارد!$AJ$2:$AJ$500,0),4),"")</f>
        <v/>
      </c>
      <c r="F639" s="23" t="str">
        <f>IFERROR(INDEX(صادر_وارد!$A$2:$I$1999,MATCH('كارت صنف'!$A639,صادر_وارد!$AJ$2:$AJ$500,0),5),"")</f>
        <v/>
      </c>
      <c r="G639" s="20" t="str">
        <f>IFERROR(INDEX(صادر_وارد!$A$2:$I$1999,MATCH('كارت صنف'!$A639,صادر_وارد!$AJ$2:$AJ$500,0),6),"")</f>
        <v/>
      </c>
      <c r="H639" s="20" t="str">
        <f>IFERROR(INDEX(صادر_وارد!$A$2:$I$1999,MATCH('كارت صنف'!$A639,صادر_وارد!$AJ$2:$AJ$500,0),7),"")</f>
        <v/>
      </c>
      <c r="I639" s="20" t="str">
        <f>IFERROR(INDEX(صادر_وارد!$A$2:$I$1999,MATCH('كارت صنف'!$A639,صادر_وارد!$AJ$2:$AJ$500,0),8),"")</f>
        <v/>
      </c>
      <c r="J639" s="20" t="str">
        <f>IFERROR(INDEX(صادر_وارد!$A$2:$I$1999,MATCH('كارت صنف'!$A639,صادر_وارد!$AJ$2:$AJ$500,0),9),"")</f>
        <v/>
      </c>
    </row>
    <row r="640" spans="1:10" ht="19.5" thickTop="1" thickBot="1">
      <c r="A640" s="11">
        <v>634</v>
      </c>
      <c r="B640" s="20" t="str">
        <f>IFERROR(INDEX(صادر_وارد!$A$2:$I$1999,MATCH('كارت صنف'!$A640,صادر_وارد!$AJ$2:$AJ$500,0),1),"")</f>
        <v/>
      </c>
      <c r="C640" s="21" t="str">
        <f>IFERROR(INDEX(صادر_وارد!$A$2:$I$1999,MATCH('كارت صنف'!$A640,صادر_وارد!$AJ$2:$AJ$500,0),2),"")</f>
        <v/>
      </c>
      <c r="D640" s="22" t="str">
        <f>IFERROR(INDEX(صادر_وارد!$A$2:$I$1999,MATCH('كارت صنف'!$A640,صادر_وارد!$AJ$2:$AJ$500,0),3),"")</f>
        <v/>
      </c>
      <c r="E640" s="22" t="str">
        <f>IFERROR(INDEX(صادر_وارد!$A$2:$I$1999,MATCH('كارت صنف'!$A640,صادر_وارد!$AJ$2:$AJ$500,0),4),"")</f>
        <v/>
      </c>
      <c r="F640" s="23" t="str">
        <f>IFERROR(INDEX(صادر_وارد!$A$2:$I$1999,MATCH('كارت صنف'!$A640,صادر_وارد!$AJ$2:$AJ$500,0),5),"")</f>
        <v/>
      </c>
      <c r="G640" s="20" t="str">
        <f>IFERROR(INDEX(صادر_وارد!$A$2:$I$1999,MATCH('كارت صنف'!$A640,صادر_وارد!$AJ$2:$AJ$500,0),6),"")</f>
        <v/>
      </c>
      <c r="H640" s="20" t="str">
        <f>IFERROR(INDEX(صادر_وارد!$A$2:$I$1999,MATCH('كارت صنف'!$A640,صادر_وارد!$AJ$2:$AJ$500,0),7),"")</f>
        <v/>
      </c>
      <c r="I640" s="20" t="str">
        <f>IFERROR(INDEX(صادر_وارد!$A$2:$I$1999,MATCH('كارت صنف'!$A640,صادر_وارد!$AJ$2:$AJ$500,0),8),"")</f>
        <v/>
      </c>
      <c r="J640" s="20" t="str">
        <f>IFERROR(INDEX(صادر_وارد!$A$2:$I$1999,MATCH('كارت صنف'!$A640,صادر_وارد!$AJ$2:$AJ$500,0),9),"")</f>
        <v/>
      </c>
    </row>
    <row r="641" spans="1:10" ht="19.5" thickTop="1" thickBot="1">
      <c r="A641" s="11">
        <v>635</v>
      </c>
      <c r="B641" s="20" t="str">
        <f>IFERROR(INDEX(صادر_وارد!$A$2:$I$1999,MATCH('كارت صنف'!$A641,صادر_وارد!$AJ$2:$AJ$500,0),1),"")</f>
        <v/>
      </c>
      <c r="C641" s="21" t="str">
        <f>IFERROR(INDEX(صادر_وارد!$A$2:$I$1999,MATCH('كارت صنف'!$A641,صادر_وارد!$AJ$2:$AJ$500,0),2),"")</f>
        <v/>
      </c>
      <c r="D641" s="22" t="str">
        <f>IFERROR(INDEX(صادر_وارد!$A$2:$I$1999,MATCH('كارت صنف'!$A641,صادر_وارد!$AJ$2:$AJ$500,0),3),"")</f>
        <v/>
      </c>
      <c r="E641" s="22" t="str">
        <f>IFERROR(INDEX(صادر_وارد!$A$2:$I$1999,MATCH('كارت صنف'!$A641,صادر_وارد!$AJ$2:$AJ$500,0),4),"")</f>
        <v/>
      </c>
      <c r="F641" s="23" t="str">
        <f>IFERROR(INDEX(صادر_وارد!$A$2:$I$1999,MATCH('كارت صنف'!$A641,صادر_وارد!$AJ$2:$AJ$500,0),5),"")</f>
        <v/>
      </c>
      <c r="G641" s="20" t="str">
        <f>IFERROR(INDEX(صادر_وارد!$A$2:$I$1999,MATCH('كارت صنف'!$A641,صادر_وارد!$AJ$2:$AJ$500,0),6),"")</f>
        <v/>
      </c>
      <c r="H641" s="20" t="str">
        <f>IFERROR(INDEX(صادر_وارد!$A$2:$I$1999,MATCH('كارت صنف'!$A641,صادر_وارد!$AJ$2:$AJ$500,0),7),"")</f>
        <v/>
      </c>
      <c r="I641" s="20" t="str">
        <f>IFERROR(INDEX(صادر_وارد!$A$2:$I$1999,MATCH('كارت صنف'!$A641,صادر_وارد!$AJ$2:$AJ$500,0),8),"")</f>
        <v/>
      </c>
      <c r="J641" s="20" t="str">
        <f>IFERROR(INDEX(صادر_وارد!$A$2:$I$1999,MATCH('كارت صنف'!$A641,صادر_وارد!$AJ$2:$AJ$500,0),9),"")</f>
        <v/>
      </c>
    </row>
    <row r="642" spans="1:10" ht="19.5" thickTop="1" thickBot="1">
      <c r="A642" s="11">
        <v>636</v>
      </c>
      <c r="B642" s="20" t="str">
        <f>IFERROR(INDEX(صادر_وارد!$A$2:$I$1999,MATCH('كارت صنف'!$A642,صادر_وارد!$AJ$2:$AJ$500,0),1),"")</f>
        <v/>
      </c>
      <c r="C642" s="21" t="str">
        <f>IFERROR(INDEX(صادر_وارد!$A$2:$I$1999,MATCH('كارت صنف'!$A642,صادر_وارد!$AJ$2:$AJ$500,0),2),"")</f>
        <v/>
      </c>
      <c r="D642" s="22" t="str">
        <f>IFERROR(INDEX(صادر_وارد!$A$2:$I$1999,MATCH('كارت صنف'!$A642,صادر_وارد!$AJ$2:$AJ$500,0),3),"")</f>
        <v/>
      </c>
      <c r="E642" s="22" t="str">
        <f>IFERROR(INDEX(صادر_وارد!$A$2:$I$1999,MATCH('كارت صنف'!$A642,صادر_وارد!$AJ$2:$AJ$500,0),4),"")</f>
        <v/>
      </c>
      <c r="F642" s="23" t="str">
        <f>IFERROR(INDEX(صادر_وارد!$A$2:$I$1999,MATCH('كارت صنف'!$A642,صادر_وارد!$AJ$2:$AJ$500,0),5),"")</f>
        <v/>
      </c>
      <c r="G642" s="20" t="str">
        <f>IFERROR(INDEX(صادر_وارد!$A$2:$I$1999,MATCH('كارت صنف'!$A642,صادر_وارد!$AJ$2:$AJ$500,0),6),"")</f>
        <v/>
      </c>
      <c r="H642" s="20" t="str">
        <f>IFERROR(INDEX(صادر_وارد!$A$2:$I$1999,MATCH('كارت صنف'!$A642,صادر_وارد!$AJ$2:$AJ$500,0),7),"")</f>
        <v/>
      </c>
      <c r="I642" s="20" t="str">
        <f>IFERROR(INDEX(صادر_وارد!$A$2:$I$1999,MATCH('كارت صنف'!$A642,صادر_وارد!$AJ$2:$AJ$500,0),8),"")</f>
        <v/>
      </c>
      <c r="J642" s="20" t="str">
        <f>IFERROR(INDEX(صادر_وارد!$A$2:$I$1999,MATCH('كارت صنف'!$A642,صادر_وارد!$AJ$2:$AJ$500,0),9),"")</f>
        <v/>
      </c>
    </row>
    <row r="643" spans="1:10" ht="19.5" thickTop="1" thickBot="1">
      <c r="A643" s="11">
        <v>637</v>
      </c>
      <c r="B643" s="20" t="str">
        <f>IFERROR(INDEX(صادر_وارد!$A$2:$I$1999,MATCH('كارت صنف'!$A643,صادر_وارد!$AJ$2:$AJ$500,0),1),"")</f>
        <v/>
      </c>
      <c r="C643" s="21" t="str">
        <f>IFERROR(INDEX(صادر_وارد!$A$2:$I$1999,MATCH('كارت صنف'!$A643,صادر_وارد!$AJ$2:$AJ$500,0),2),"")</f>
        <v/>
      </c>
      <c r="D643" s="22" t="str">
        <f>IFERROR(INDEX(صادر_وارد!$A$2:$I$1999,MATCH('كارت صنف'!$A643,صادر_وارد!$AJ$2:$AJ$500,0),3),"")</f>
        <v/>
      </c>
      <c r="E643" s="22" t="str">
        <f>IFERROR(INDEX(صادر_وارد!$A$2:$I$1999,MATCH('كارت صنف'!$A643,صادر_وارد!$AJ$2:$AJ$500,0),4),"")</f>
        <v/>
      </c>
      <c r="F643" s="23" t="str">
        <f>IFERROR(INDEX(صادر_وارد!$A$2:$I$1999,MATCH('كارت صنف'!$A643,صادر_وارد!$AJ$2:$AJ$500,0),5),"")</f>
        <v/>
      </c>
      <c r="G643" s="20" t="str">
        <f>IFERROR(INDEX(صادر_وارد!$A$2:$I$1999,MATCH('كارت صنف'!$A643,صادر_وارد!$AJ$2:$AJ$500,0),6),"")</f>
        <v/>
      </c>
      <c r="H643" s="20" t="str">
        <f>IFERROR(INDEX(صادر_وارد!$A$2:$I$1999,MATCH('كارت صنف'!$A643,صادر_وارد!$AJ$2:$AJ$500,0),7),"")</f>
        <v/>
      </c>
      <c r="I643" s="20" t="str">
        <f>IFERROR(INDEX(صادر_وارد!$A$2:$I$1999,MATCH('كارت صنف'!$A643,صادر_وارد!$AJ$2:$AJ$500,0),8),"")</f>
        <v/>
      </c>
      <c r="J643" s="20" t="str">
        <f>IFERROR(INDEX(صادر_وارد!$A$2:$I$1999,MATCH('كارت صنف'!$A643,صادر_وارد!$AJ$2:$AJ$500,0),9),"")</f>
        <v/>
      </c>
    </row>
    <row r="644" spans="1:10" ht="19.5" thickTop="1" thickBot="1">
      <c r="A644" s="11">
        <v>638</v>
      </c>
      <c r="B644" s="20" t="str">
        <f>IFERROR(INDEX(صادر_وارد!$A$2:$I$1999,MATCH('كارت صنف'!$A644,صادر_وارد!$AJ$2:$AJ$500,0),1),"")</f>
        <v/>
      </c>
      <c r="C644" s="21" t="str">
        <f>IFERROR(INDEX(صادر_وارد!$A$2:$I$1999,MATCH('كارت صنف'!$A644,صادر_وارد!$AJ$2:$AJ$500,0),2),"")</f>
        <v/>
      </c>
      <c r="D644" s="22" t="str">
        <f>IFERROR(INDEX(صادر_وارد!$A$2:$I$1999,MATCH('كارت صنف'!$A644,صادر_وارد!$AJ$2:$AJ$500,0),3),"")</f>
        <v/>
      </c>
      <c r="E644" s="22" t="str">
        <f>IFERROR(INDEX(صادر_وارد!$A$2:$I$1999,MATCH('كارت صنف'!$A644,صادر_وارد!$AJ$2:$AJ$500,0),4),"")</f>
        <v/>
      </c>
      <c r="F644" s="23" t="str">
        <f>IFERROR(INDEX(صادر_وارد!$A$2:$I$1999,MATCH('كارت صنف'!$A644,صادر_وارد!$AJ$2:$AJ$500,0),5),"")</f>
        <v/>
      </c>
      <c r="G644" s="20" t="str">
        <f>IFERROR(INDEX(صادر_وارد!$A$2:$I$1999,MATCH('كارت صنف'!$A644,صادر_وارد!$AJ$2:$AJ$500,0),6),"")</f>
        <v/>
      </c>
      <c r="H644" s="20" t="str">
        <f>IFERROR(INDEX(صادر_وارد!$A$2:$I$1999,MATCH('كارت صنف'!$A644,صادر_وارد!$AJ$2:$AJ$500,0),7),"")</f>
        <v/>
      </c>
      <c r="I644" s="20" t="str">
        <f>IFERROR(INDEX(صادر_وارد!$A$2:$I$1999,MATCH('كارت صنف'!$A644,صادر_وارد!$AJ$2:$AJ$500,0),8),"")</f>
        <v/>
      </c>
      <c r="J644" s="20" t="str">
        <f>IFERROR(INDEX(صادر_وارد!$A$2:$I$1999,MATCH('كارت صنف'!$A644,صادر_وارد!$AJ$2:$AJ$500,0),9),"")</f>
        <v/>
      </c>
    </row>
    <row r="645" spans="1:10" ht="19.5" thickTop="1" thickBot="1">
      <c r="A645" s="11">
        <v>639</v>
      </c>
      <c r="B645" s="20" t="str">
        <f>IFERROR(INDEX(صادر_وارد!$A$2:$I$1999,MATCH('كارت صنف'!$A645,صادر_وارد!$AJ$2:$AJ$500,0),1),"")</f>
        <v/>
      </c>
      <c r="C645" s="21" t="str">
        <f>IFERROR(INDEX(صادر_وارد!$A$2:$I$1999,MATCH('كارت صنف'!$A645,صادر_وارد!$AJ$2:$AJ$500,0),2),"")</f>
        <v/>
      </c>
      <c r="D645" s="22" t="str">
        <f>IFERROR(INDEX(صادر_وارد!$A$2:$I$1999,MATCH('كارت صنف'!$A645,صادر_وارد!$AJ$2:$AJ$500,0),3),"")</f>
        <v/>
      </c>
      <c r="E645" s="22" t="str">
        <f>IFERROR(INDEX(صادر_وارد!$A$2:$I$1999,MATCH('كارت صنف'!$A645,صادر_وارد!$AJ$2:$AJ$500,0),4),"")</f>
        <v/>
      </c>
      <c r="F645" s="23" t="str">
        <f>IFERROR(INDEX(صادر_وارد!$A$2:$I$1999,MATCH('كارت صنف'!$A645,صادر_وارد!$AJ$2:$AJ$500,0),5),"")</f>
        <v/>
      </c>
      <c r="G645" s="20" t="str">
        <f>IFERROR(INDEX(صادر_وارد!$A$2:$I$1999,MATCH('كارت صنف'!$A645,صادر_وارد!$AJ$2:$AJ$500,0),6),"")</f>
        <v/>
      </c>
      <c r="H645" s="20" t="str">
        <f>IFERROR(INDEX(صادر_وارد!$A$2:$I$1999,MATCH('كارت صنف'!$A645,صادر_وارد!$AJ$2:$AJ$500,0),7),"")</f>
        <v/>
      </c>
      <c r="I645" s="20" t="str">
        <f>IFERROR(INDEX(صادر_وارد!$A$2:$I$1999,MATCH('كارت صنف'!$A645,صادر_وارد!$AJ$2:$AJ$500,0),8),"")</f>
        <v/>
      </c>
      <c r="J645" s="20" t="str">
        <f>IFERROR(INDEX(صادر_وارد!$A$2:$I$1999,MATCH('كارت صنف'!$A645,صادر_وارد!$AJ$2:$AJ$500,0),9),"")</f>
        <v/>
      </c>
    </row>
    <row r="646" spans="1:10" ht="19.5" thickTop="1" thickBot="1">
      <c r="A646" s="11">
        <v>640</v>
      </c>
      <c r="B646" s="20" t="str">
        <f>IFERROR(INDEX(صادر_وارد!$A$2:$I$1999,MATCH('كارت صنف'!$A646,صادر_وارد!$AJ$2:$AJ$500,0),1),"")</f>
        <v/>
      </c>
      <c r="C646" s="21" t="str">
        <f>IFERROR(INDEX(صادر_وارد!$A$2:$I$1999,MATCH('كارت صنف'!$A646,صادر_وارد!$AJ$2:$AJ$500,0),2),"")</f>
        <v/>
      </c>
      <c r="D646" s="22" t="str">
        <f>IFERROR(INDEX(صادر_وارد!$A$2:$I$1999,MATCH('كارت صنف'!$A646,صادر_وارد!$AJ$2:$AJ$500,0),3),"")</f>
        <v/>
      </c>
      <c r="E646" s="22" t="str">
        <f>IFERROR(INDEX(صادر_وارد!$A$2:$I$1999,MATCH('كارت صنف'!$A646,صادر_وارد!$AJ$2:$AJ$500,0),4),"")</f>
        <v/>
      </c>
      <c r="F646" s="23" t="str">
        <f>IFERROR(INDEX(صادر_وارد!$A$2:$I$1999,MATCH('كارت صنف'!$A646,صادر_وارد!$AJ$2:$AJ$500,0),5),"")</f>
        <v/>
      </c>
      <c r="G646" s="20" t="str">
        <f>IFERROR(INDEX(صادر_وارد!$A$2:$I$1999,MATCH('كارت صنف'!$A646,صادر_وارد!$AJ$2:$AJ$500,0),6),"")</f>
        <v/>
      </c>
      <c r="H646" s="20" t="str">
        <f>IFERROR(INDEX(صادر_وارد!$A$2:$I$1999,MATCH('كارت صنف'!$A646,صادر_وارد!$AJ$2:$AJ$500,0),7),"")</f>
        <v/>
      </c>
      <c r="I646" s="20" t="str">
        <f>IFERROR(INDEX(صادر_وارد!$A$2:$I$1999,MATCH('كارت صنف'!$A646,صادر_وارد!$AJ$2:$AJ$500,0),8),"")</f>
        <v/>
      </c>
      <c r="J646" s="20" t="str">
        <f>IFERROR(INDEX(صادر_وارد!$A$2:$I$1999,MATCH('كارت صنف'!$A646,صادر_وارد!$AJ$2:$AJ$500,0),9),"")</f>
        <v/>
      </c>
    </row>
    <row r="647" spans="1:10" ht="19.5" thickTop="1" thickBot="1">
      <c r="A647" s="11">
        <v>641</v>
      </c>
      <c r="B647" s="20" t="str">
        <f>IFERROR(INDEX(صادر_وارد!$A$2:$I$1999,MATCH('كارت صنف'!$A647,صادر_وارد!$AJ$2:$AJ$500,0),1),"")</f>
        <v/>
      </c>
      <c r="C647" s="21" t="str">
        <f>IFERROR(INDEX(صادر_وارد!$A$2:$I$1999,MATCH('كارت صنف'!$A647,صادر_وارد!$AJ$2:$AJ$500,0),2),"")</f>
        <v/>
      </c>
      <c r="D647" s="22" t="str">
        <f>IFERROR(INDEX(صادر_وارد!$A$2:$I$1999,MATCH('كارت صنف'!$A647,صادر_وارد!$AJ$2:$AJ$500,0),3),"")</f>
        <v/>
      </c>
      <c r="E647" s="22" t="str">
        <f>IFERROR(INDEX(صادر_وارد!$A$2:$I$1999,MATCH('كارت صنف'!$A647,صادر_وارد!$AJ$2:$AJ$500,0),4),"")</f>
        <v/>
      </c>
      <c r="F647" s="23" t="str">
        <f>IFERROR(INDEX(صادر_وارد!$A$2:$I$1999,MATCH('كارت صنف'!$A647,صادر_وارد!$AJ$2:$AJ$500,0),5),"")</f>
        <v/>
      </c>
      <c r="G647" s="20" t="str">
        <f>IFERROR(INDEX(صادر_وارد!$A$2:$I$1999,MATCH('كارت صنف'!$A647,صادر_وارد!$AJ$2:$AJ$500,0),6),"")</f>
        <v/>
      </c>
      <c r="H647" s="20" t="str">
        <f>IFERROR(INDEX(صادر_وارد!$A$2:$I$1999,MATCH('كارت صنف'!$A647,صادر_وارد!$AJ$2:$AJ$500,0),7),"")</f>
        <v/>
      </c>
      <c r="I647" s="20" t="str">
        <f>IFERROR(INDEX(صادر_وارد!$A$2:$I$1999,MATCH('كارت صنف'!$A647,صادر_وارد!$AJ$2:$AJ$500,0),8),"")</f>
        <v/>
      </c>
      <c r="J647" s="20" t="str">
        <f>IFERROR(INDEX(صادر_وارد!$A$2:$I$1999,MATCH('كارت صنف'!$A647,صادر_وارد!$AJ$2:$AJ$500,0),9),"")</f>
        <v/>
      </c>
    </row>
    <row r="648" spans="1:10" ht="19.5" thickTop="1" thickBot="1">
      <c r="A648" s="11">
        <v>642</v>
      </c>
      <c r="B648" s="20" t="str">
        <f>IFERROR(INDEX(صادر_وارد!$A$2:$I$1999,MATCH('كارت صنف'!$A648,صادر_وارد!$AJ$2:$AJ$500,0),1),"")</f>
        <v/>
      </c>
      <c r="C648" s="21" t="str">
        <f>IFERROR(INDEX(صادر_وارد!$A$2:$I$1999,MATCH('كارت صنف'!$A648,صادر_وارد!$AJ$2:$AJ$500,0),2),"")</f>
        <v/>
      </c>
      <c r="D648" s="22" t="str">
        <f>IFERROR(INDEX(صادر_وارد!$A$2:$I$1999,MATCH('كارت صنف'!$A648,صادر_وارد!$AJ$2:$AJ$500,0),3),"")</f>
        <v/>
      </c>
      <c r="E648" s="22" t="str">
        <f>IFERROR(INDEX(صادر_وارد!$A$2:$I$1999,MATCH('كارت صنف'!$A648,صادر_وارد!$AJ$2:$AJ$500,0),4),"")</f>
        <v/>
      </c>
      <c r="F648" s="23" t="str">
        <f>IFERROR(INDEX(صادر_وارد!$A$2:$I$1999,MATCH('كارت صنف'!$A648,صادر_وارد!$AJ$2:$AJ$500,0),5),"")</f>
        <v/>
      </c>
      <c r="G648" s="20" t="str">
        <f>IFERROR(INDEX(صادر_وارد!$A$2:$I$1999,MATCH('كارت صنف'!$A648,صادر_وارد!$AJ$2:$AJ$500,0),6),"")</f>
        <v/>
      </c>
      <c r="H648" s="20" t="str">
        <f>IFERROR(INDEX(صادر_وارد!$A$2:$I$1999,MATCH('كارت صنف'!$A648,صادر_وارد!$AJ$2:$AJ$500,0),7),"")</f>
        <v/>
      </c>
      <c r="I648" s="20" t="str">
        <f>IFERROR(INDEX(صادر_وارد!$A$2:$I$1999,MATCH('كارت صنف'!$A648,صادر_وارد!$AJ$2:$AJ$500,0),8),"")</f>
        <v/>
      </c>
      <c r="J648" s="20" t="str">
        <f>IFERROR(INDEX(صادر_وارد!$A$2:$I$1999,MATCH('كارت صنف'!$A648,صادر_وارد!$AJ$2:$AJ$500,0),9),"")</f>
        <v/>
      </c>
    </row>
    <row r="649" spans="1:10" ht="19.5" thickTop="1" thickBot="1">
      <c r="A649" s="11">
        <v>643</v>
      </c>
      <c r="B649" s="20" t="str">
        <f>IFERROR(INDEX(صادر_وارد!$A$2:$I$1999,MATCH('كارت صنف'!$A649,صادر_وارد!$AJ$2:$AJ$500,0),1),"")</f>
        <v/>
      </c>
      <c r="C649" s="21" t="str">
        <f>IFERROR(INDEX(صادر_وارد!$A$2:$I$1999,MATCH('كارت صنف'!$A649,صادر_وارد!$AJ$2:$AJ$500,0),2),"")</f>
        <v/>
      </c>
      <c r="D649" s="22" t="str">
        <f>IFERROR(INDEX(صادر_وارد!$A$2:$I$1999,MATCH('كارت صنف'!$A649,صادر_وارد!$AJ$2:$AJ$500,0),3),"")</f>
        <v/>
      </c>
      <c r="E649" s="22" t="str">
        <f>IFERROR(INDEX(صادر_وارد!$A$2:$I$1999,MATCH('كارت صنف'!$A649,صادر_وارد!$AJ$2:$AJ$500,0),4),"")</f>
        <v/>
      </c>
      <c r="F649" s="23" t="str">
        <f>IFERROR(INDEX(صادر_وارد!$A$2:$I$1999,MATCH('كارت صنف'!$A649,صادر_وارد!$AJ$2:$AJ$500,0),5),"")</f>
        <v/>
      </c>
      <c r="G649" s="20" t="str">
        <f>IFERROR(INDEX(صادر_وارد!$A$2:$I$1999,MATCH('كارت صنف'!$A649,صادر_وارد!$AJ$2:$AJ$500,0),6),"")</f>
        <v/>
      </c>
      <c r="H649" s="20" t="str">
        <f>IFERROR(INDEX(صادر_وارد!$A$2:$I$1999,MATCH('كارت صنف'!$A649,صادر_وارد!$AJ$2:$AJ$500,0),7),"")</f>
        <v/>
      </c>
      <c r="I649" s="20" t="str">
        <f>IFERROR(INDEX(صادر_وارد!$A$2:$I$1999,MATCH('كارت صنف'!$A649,صادر_وارد!$AJ$2:$AJ$500,0),8),"")</f>
        <v/>
      </c>
      <c r="J649" s="20" t="str">
        <f>IFERROR(INDEX(صادر_وارد!$A$2:$I$1999,MATCH('كارت صنف'!$A649,صادر_وارد!$AJ$2:$AJ$500,0),9),"")</f>
        <v/>
      </c>
    </row>
    <row r="650" spans="1:10" ht="19.5" thickTop="1" thickBot="1">
      <c r="A650" s="11">
        <v>644</v>
      </c>
      <c r="B650" s="20" t="str">
        <f>IFERROR(INDEX(صادر_وارد!$A$2:$I$1999,MATCH('كارت صنف'!$A650,صادر_وارد!$AJ$2:$AJ$500,0),1),"")</f>
        <v/>
      </c>
      <c r="C650" s="21" t="str">
        <f>IFERROR(INDEX(صادر_وارد!$A$2:$I$1999,MATCH('كارت صنف'!$A650,صادر_وارد!$AJ$2:$AJ$500,0),2),"")</f>
        <v/>
      </c>
      <c r="D650" s="22" t="str">
        <f>IFERROR(INDEX(صادر_وارد!$A$2:$I$1999,MATCH('كارت صنف'!$A650,صادر_وارد!$AJ$2:$AJ$500,0),3),"")</f>
        <v/>
      </c>
      <c r="E650" s="22" t="str">
        <f>IFERROR(INDEX(صادر_وارد!$A$2:$I$1999,MATCH('كارت صنف'!$A650,صادر_وارد!$AJ$2:$AJ$500,0),4),"")</f>
        <v/>
      </c>
      <c r="F650" s="23" t="str">
        <f>IFERROR(INDEX(صادر_وارد!$A$2:$I$1999,MATCH('كارت صنف'!$A650,صادر_وارد!$AJ$2:$AJ$500,0),5),"")</f>
        <v/>
      </c>
      <c r="G650" s="20" t="str">
        <f>IFERROR(INDEX(صادر_وارد!$A$2:$I$1999,MATCH('كارت صنف'!$A650,صادر_وارد!$AJ$2:$AJ$500,0),6),"")</f>
        <v/>
      </c>
      <c r="H650" s="20" t="str">
        <f>IFERROR(INDEX(صادر_وارد!$A$2:$I$1999,MATCH('كارت صنف'!$A650,صادر_وارد!$AJ$2:$AJ$500,0),7),"")</f>
        <v/>
      </c>
      <c r="I650" s="20" t="str">
        <f>IFERROR(INDEX(صادر_وارد!$A$2:$I$1999,MATCH('كارت صنف'!$A650,صادر_وارد!$AJ$2:$AJ$500,0),8),"")</f>
        <v/>
      </c>
      <c r="J650" s="20" t="str">
        <f>IFERROR(INDEX(صادر_وارد!$A$2:$I$1999,MATCH('كارت صنف'!$A650,صادر_وارد!$AJ$2:$AJ$500,0),9),"")</f>
        <v/>
      </c>
    </row>
    <row r="651" spans="1:10" ht="19.5" thickTop="1" thickBot="1">
      <c r="A651" s="11">
        <v>645</v>
      </c>
      <c r="B651" s="20" t="str">
        <f>IFERROR(INDEX(صادر_وارد!$A$2:$I$1999,MATCH('كارت صنف'!$A651,صادر_وارد!$AJ$2:$AJ$500,0),1),"")</f>
        <v/>
      </c>
      <c r="C651" s="21" t="str">
        <f>IFERROR(INDEX(صادر_وارد!$A$2:$I$1999,MATCH('كارت صنف'!$A651,صادر_وارد!$AJ$2:$AJ$500,0),2),"")</f>
        <v/>
      </c>
      <c r="D651" s="22" t="str">
        <f>IFERROR(INDEX(صادر_وارد!$A$2:$I$1999,MATCH('كارت صنف'!$A651,صادر_وارد!$AJ$2:$AJ$500,0),3),"")</f>
        <v/>
      </c>
      <c r="E651" s="22" t="str">
        <f>IFERROR(INDEX(صادر_وارد!$A$2:$I$1999,MATCH('كارت صنف'!$A651,صادر_وارد!$AJ$2:$AJ$500,0),4),"")</f>
        <v/>
      </c>
      <c r="F651" s="23" t="str">
        <f>IFERROR(INDEX(صادر_وارد!$A$2:$I$1999,MATCH('كارت صنف'!$A651,صادر_وارد!$AJ$2:$AJ$500,0),5),"")</f>
        <v/>
      </c>
      <c r="G651" s="20" t="str">
        <f>IFERROR(INDEX(صادر_وارد!$A$2:$I$1999,MATCH('كارت صنف'!$A651,صادر_وارد!$AJ$2:$AJ$500,0),6),"")</f>
        <v/>
      </c>
      <c r="H651" s="20" t="str">
        <f>IFERROR(INDEX(صادر_وارد!$A$2:$I$1999,MATCH('كارت صنف'!$A651,صادر_وارد!$AJ$2:$AJ$500,0),7),"")</f>
        <v/>
      </c>
      <c r="I651" s="20" t="str">
        <f>IFERROR(INDEX(صادر_وارد!$A$2:$I$1999,MATCH('كارت صنف'!$A651,صادر_وارد!$AJ$2:$AJ$500,0),8),"")</f>
        <v/>
      </c>
      <c r="J651" s="20" t="str">
        <f>IFERROR(INDEX(صادر_وارد!$A$2:$I$1999,MATCH('كارت صنف'!$A651,صادر_وارد!$AJ$2:$AJ$500,0),9),"")</f>
        <v/>
      </c>
    </row>
    <row r="652" spans="1:10" ht="19.5" thickTop="1" thickBot="1">
      <c r="A652" s="11">
        <v>646</v>
      </c>
      <c r="B652" s="20" t="str">
        <f>IFERROR(INDEX(صادر_وارد!$A$2:$I$1999,MATCH('كارت صنف'!$A652,صادر_وارد!$AJ$2:$AJ$500,0),1),"")</f>
        <v/>
      </c>
      <c r="C652" s="21" t="str">
        <f>IFERROR(INDEX(صادر_وارد!$A$2:$I$1999,MATCH('كارت صنف'!$A652,صادر_وارد!$AJ$2:$AJ$500,0),2),"")</f>
        <v/>
      </c>
      <c r="D652" s="22" t="str">
        <f>IFERROR(INDEX(صادر_وارد!$A$2:$I$1999,MATCH('كارت صنف'!$A652,صادر_وارد!$AJ$2:$AJ$500,0),3),"")</f>
        <v/>
      </c>
      <c r="E652" s="22" t="str">
        <f>IFERROR(INDEX(صادر_وارد!$A$2:$I$1999,MATCH('كارت صنف'!$A652,صادر_وارد!$AJ$2:$AJ$500,0),4),"")</f>
        <v/>
      </c>
      <c r="F652" s="23" t="str">
        <f>IFERROR(INDEX(صادر_وارد!$A$2:$I$1999,MATCH('كارت صنف'!$A652,صادر_وارد!$AJ$2:$AJ$500,0),5),"")</f>
        <v/>
      </c>
      <c r="G652" s="20" t="str">
        <f>IFERROR(INDEX(صادر_وارد!$A$2:$I$1999,MATCH('كارت صنف'!$A652,صادر_وارد!$AJ$2:$AJ$500,0),6),"")</f>
        <v/>
      </c>
      <c r="H652" s="20" t="str">
        <f>IFERROR(INDEX(صادر_وارد!$A$2:$I$1999,MATCH('كارت صنف'!$A652,صادر_وارد!$AJ$2:$AJ$500,0),7),"")</f>
        <v/>
      </c>
      <c r="I652" s="20" t="str">
        <f>IFERROR(INDEX(صادر_وارد!$A$2:$I$1999,MATCH('كارت صنف'!$A652,صادر_وارد!$AJ$2:$AJ$500,0),8),"")</f>
        <v/>
      </c>
      <c r="J652" s="20" t="str">
        <f>IFERROR(INDEX(صادر_وارد!$A$2:$I$1999,MATCH('كارت صنف'!$A652,صادر_وارد!$AJ$2:$AJ$500,0),9),"")</f>
        <v/>
      </c>
    </row>
    <row r="653" spans="1:10" ht="19.5" thickTop="1" thickBot="1">
      <c r="A653" s="11">
        <v>647</v>
      </c>
      <c r="B653" s="20" t="str">
        <f>IFERROR(INDEX(صادر_وارد!$A$2:$I$1999,MATCH('كارت صنف'!$A653,صادر_وارد!$AJ$2:$AJ$500,0),1),"")</f>
        <v/>
      </c>
      <c r="C653" s="21" t="str">
        <f>IFERROR(INDEX(صادر_وارد!$A$2:$I$1999,MATCH('كارت صنف'!$A653,صادر_وارد!$AJ$2:$AJ$500,0),2),"")</f>
        <v/>
      </c>
      <c r="D653" s="22" t="str">
        <f>IFERROR(INDEX(صادر_وارد!$A$2:$I$1999,MATCH('كارت صنف'!$A653,صادر_وارد!$AJ$2:$AJ$500,0),3),"")</f>
        <v/>
      </c>
      <c r="E653" s="22" t="str">
        <f>IFERROR(INDEX(صادر_وارد!$A$2:$I$1999,MATCH('كارت صنف'!$A653,صادر_وارد!$AJ$2:$AJ$500,0),4),"")</f>
        <v/>
      </c>
      <c r="F653" s="23" t="str">
        <f>IFERROR(INDEX(صادر_وارد!$A$2:$I$1999,MATCH('كارت صنف'!$A653,صادر_وارد!$AJ$2:$AJ$500,0),5),"")</f>
        <v/>
      </c>
      <c r="G653" s="20" t="str">
        <f>IFERROR(INDEX(صادر_وارد!$A$2:$I$1999,MATCH('كارت صنف'!$A653,صادر_وارد!$AJ$2:$AJ$500,0),6),"")</f>
        <v/>
      </c>
      <c r="H653" s="20" t="str">
        <f>IFERROR(INDEX(صادر_وارد!$A$2:$I$1999,MATCH('كارت صنف'!$A653,صادر_وارد!$AJ$2:$AJ$500,0),7),"")</f>
        <v/>
      </c>
      <c r="I653" s="20" t="str">
        <f>IFERROR(INDEX(صادر_وارد!$A$2:$I$1999,MATCH('كارت صنف'!$A653,صادر_وارد!$AJ$2:$AJ$500,0),8),"")</f>
        <v/>
      </c>
      <c r="J653" s="20" t="str">
        <f>IFERROR(INDEX(صادر_وارد!$A$2:$I$1999,MATCH('كارت صنف'!$A653,صادر_وارد!$AJ$2:$AJ$500,0),9),"")</f>
        <v/>
      </c>
    </row>
    <row r="654" spans="1:10" ht="19.5" thickTop="1" thickBot="1">
      <c r="A654" s="11">
        <v>648</v>
      </c>
      <c r="B654" s="20" t="str">
        <f>IFERROR(INDEX(صادر_وارد!$A$2:$I$1999,MATCH('كارت صنف'!$A654,صادر_وارد!$AJ$2:$AJ$500,0),1),"")</f>
        <v/>
      </c>
      <c r="C654" s="21" t="str">
        <f>IFERROR(INDEX(صادر_وارد!$A$2:$I$1999,MATCH('كارت صنف'!$A654,صادر_وارد!$AJ$2:$AJ$500,0),2),"")</f>
        <v/>
      </c>
      <c r="D654" s="22" t="str">
        <f>IFERROR(INDEX(صادر_وارد!$A$2:$I$1999,MATCH('كارت صنف'!$A654,صادر_وارد!$AJ$2:$AJ$500,0),3),"")</f>
        <v/>
      </c>
      <c r="E654" s="22" t="str">
        <f>IFERROR(INDEX(صادر_وارد!$A$2:$I$1999,MATCH('كارت صنف'!$A654,صادر_وارد!$AJ$2:$AJ$500,0),4),"")</f>
        <v/>
      </c>
      <c r="F654" s="23" t="str">
        <f>IFERROR(INDEX(صادر_وارد!$A$2:$I$1999,MATCH('كارت صنف'!$A654,صادر_وارد!$AJ$2:$AJ$500,0),5),"")</f>
        <v/>
      </c>
      <c r="G654" s="20" t="str">
        <f>IFERROR(INDEX(صادر_وارد!$A$2:$I$1999,MATCH('كارت صنف'!$A654,صادر_وارد!$AJ$2:$AJ$500,0),6),"")</f>
        <v/>
      </c>
      <c r="H654" s="20" t="str">
        <f>IFERROR(INDEX(صادر_وارد!$A$2:$I$1999,MATCH('كارت صنف'!$A654,صادر_وارد!$AJ$2:$AJ$500,0),7),"")</f>
        <v/>
      </c>
      <c r="I654" s="20" t="str">
        <f>IFERROR(INDEX(صادر_وارد!$A$2:$I$1999,MATCH('كارت صنف'!$A654,صادر_وارد!$AJ$2:$AJ$500,0),8),"")</f>
        <v/>
      </c>
      <c r="J654" s="20" t="str">
        <f>IFERROR(INDEX(صادر_وارد!$A$2:$I$1999,MATCH('كارت صنف'!$A654,صادر_وارد!$AJ$2:$AJ$500,0),9),"")</f>
        <v/>
      </c>
    </row>
    <row r="655" spans="1:10" ht="19.5" thickTop="1" thickBot="1">
      <c r="A655" s="11">
        <v>649</v>
      </c>
      <c r="B655" s="20" t="str">
        <f>IFERROR(INDEX(صادر_وارد!$A$2:$I$1999,MATCH('كارت صنف'!$A655,صادر_وارد!$AJ$2:$AJ$500,0),1),"")</f>
        <v/>
      </c>
      <c r="C655" s="21" t="str">
        <f>IFERROR(INDEX(صادر_وارد!$A$2:$I$1999,MATCH('كارت صنف'!$A655,صادر_وارد!$AJ$2:$AJ$500,0),2),"")</f>
        <v/>
      </c>
      <c r="D655" s="22" t="str">
        <f>IFERROR(INDEX(صادر_وارد!$A$2:$I$1999,MATCH('كارت صنف'!$A655,صادر_وارد!$AJ$2:$AJ$500,0),3),"")</f>
        <v/>
      </c>
      <c r="E655" s="22" t="str">
        <f>IFERROR(INDEX(صادر_وارد!$A$2:$I$1999,MATCH('كارت صنف'!$A655,صادر_وارد!$AJ$2:$AJ$500,0),4),"")</f>
        <v/>
      </c>
      <c r="F655" s="23" t="str">
        <f>IFERROR(INDEX(صادر_وارد!$A$2:$I$1999,MATCH('كارت صنف'!$A655,صادر_وارد!$AJ$2:$AJ$500,0),5),"")</f>
        <v/>
      </c>
      <c r="G655" s="20" t="str">
        <f>IFERROR(INDEX(صادر_وارد!$A$2:$I$1999,MATCH('كارت صنف'!$A655,صادر_وارد!$AJ$2:$AJ$500,0),6),"")</f>
        <v/>
      </c>
      <c r="H655" s="20" t="str">
        <f>IFERROR(INDEX(صادر_وارد!$A$2:$I$1999,MATCH('كارت صنف'!$A655,صادر_وارد!$AJ$2:$AJ$500,0),7),"")</f>
        <v/>
      </c>
      <c r="I655" s="20" t="str">
        <f>IFERROR(INDEX(صادر_وارد!$A$2:$I$1999,MATCH('كارت صنف'!$A655,صادر_وارد!$AJ$2:$AJ$500,0),8),"")</f>
        <v/>
      </c>
      <c r="J655" s="20" t="str">
        <f>IFERROR(INDEX(صادر_وارد!$A$2:$I$1999,MATCH('كارت صنف'!$A655,صادر_وارد!$AJ$2:$AJ$500,0),9),"")</f>
        <v/>
      </c>
    </row>
    <row r="656" spans="1:10" ht="19.5" thickTop="1" thickBot="1">
      <c r="A656" s="11">
        <v>650</v>
      </c>
      <c r="B656" s="20" t="str">
        <f>IFERROR(INDEX(صادر_وارد!$A$2:$I$1999,MATCH('كارت صنف'!$A656,صادر_وارد!$AJ$2:$AJ$500,0),1),"")</f>
        <v/>
      </c>
      <c r="C656" s="21" t="str">
        <f>IFERROR(INDEX(صادر_وارد!$A$2:$I$1999,MATCH('كارت صنف'!$A656,صادر_وارد!$AJ$2:$AJ$500,0),2),"")</f>
        <v/>
      </c>
      <c r="D656" s="22" t="str">
        <f>IFERROR(INDEX(صادر_وارد!$A$2:$I$1999,MATCH('كارت صنف'!$A656,صادر_وارد!$AJ$2:$AJ$500,0),3),"")</f>
        <v/>
      </c>
      <c r="E656" s="22" t="str">
        <f>IFERROR(INDEX(صادر_وارد!$A$2:$I$1999,MATCH('كارت صنف'!$A656,صادر_وارد!$AJ$2:$AJ$500,0),4),"")</f>
        <v/>
      </c>
      <c r="F656" s="23" t="str">
        <f>IFERROR(INDEX(صادر_وارد!$A$2:$I$1999,MATCH('كارت صنف'!$A656,صادر_وارد!$AJ$2:$AJ$500,0),5),"")</f>
        <v/>
      </c>
      <c r="G656" s="20" t="str">
        <f>IFERROR(INDEX(صادر_وارد!$A$2:$I$1999,MATCH('كارت صنف'!$A656,صادر_وارد!$AJ$2:$AJ$500,0),6),"")</f>
        <v/>
      </c>
      <c r="H656" s="20" t="str">
        <f>IFERROR(INDEX(صادر_وارد!$A$2:$I$1999,MATCH('كارت صنف'!$A656,صادر_وارد!$AJ$2:$AJ$500,0),7),"")</f>
        <v/>
      </c>
      <c r="I656" s="20" t="str">
        <f>IFERROR(INDEX(صادر_وارد!$A$2:$I$1999,MATCH('كارت صنف'!$A656,صادر_وارد!$AJ$2:$AJ$500,0),8),"")</f>
        <v/>
      </c>
      <c r="J656" s="20" t="str">
        <f>IFERROR(INDEX(صادر_وارد!$A$2:$I$1999,MATCH('كارت صنف'!$A656,صادر_وارد!$AJ$2:$AJ$500,0),9),"")</f>
        <v/>
      </c>
    </row>
    <row r="657" spans="1:10" ht="19.5" thickTop="1" thickBot="1">
      <c r="A657" s="11">
        <v>651</v>
      </c>
      <c r="B657" s="20" t="str">
        <f>IFERROR(INDEX(صادر_وارد!$A$2:$I$1999,MATCH('كارت صنف'!$A657,صادر_وارد!$AJ$2:$AJ$500,0),1),"")</f>
        <v/>
      </c>
      <c r="C657" s="21" t="str">
        <f>IFERROR(INDEX(صادر_وارد!$A$2:$I$1999,MATCH('كارت صنف'!$A657,صادر_وارد!$AJ$2:$AJ$500,0),2),"")</f>
        <v/>
      </c>
      <c r="D657" s="22" t="str">
        <f>IFERROR(INDEX(صادر_وارد!$A$2:$I$1999,MATCH('كارت صنف'!$A657,صادر_وارد!$AJ$2:$AJ$500,0),3),"")</f>
        <v/>
      </c>
      <c r="E657" s="22" t="str">
        <f>IFERROR(INDEX(صادر_وارد!$A$2:$I$1999,MATCH('كارت صنف'!$A657,صادر_وارد!$AJ$2:$AJ$500,0),4),"")</f>
        <v/>
      </c>
      <c r="F657" s="23" t="str">
        <f>IFERROR(INDEX(صادر_وارد!$A$2:$I$1999,MATCH('كارت صنف'!$A657,صادر_وارد!$AJ$2:$AJ$500,0),5),"")</f>
        <v/>
      </c>
      <c r="G657" s="20" t="str">
        <f>IFERROR(INDEX(صادر_وارد!$A$2:$I$1999,MATCH('كارت صنف'!$A657,صادر_وارد!$AJ$2:$AJ$500,0),6),"")</f>
        <v/>
      </c>
      <c r="H657" s="20" t="str">
        <f>IFERROR(INDEX(صادر_وارد!$A$2:$I$1999,MATCH('كارت صنف'!$A657,صادر_وارد!$AJ$2:$AJ$500,0),7),"")</f>
        <v/>
      </c>
      <c r="I657" s="20" t="str">
        <f>IFERROR(INDEX(صادر_وارد!$A$2:$I$1999,MATCH('كارت صنف'!$A657,صادر_وارد!$AJ$2:$AJ$500,0),8),"")</f>
        <v/>
      </c>
      <c r="J657" s="20" t="str">
        <f>IFERROR(INDEX(صادر_وارد!$A$2:$I$1999,MATCH('كارت صنف'!$A657,صادر_وارد!$AJ$2:$AJ$500,0),9),"")</f>
        <v/>
      </c>
    </row>
    <row r="658" spans="1:10" ht="19.5" thickTop="1" thickBot="1">
      <c r="A658" s="11">
        <v>652</v>
      </c>
      <c r="B658" s="20" t="str">
        <f>IFERROR(INDEX(صادر_وارد!$A$2:$I$1999,MATCH('كارت صنف'!$A658,صادر_وارد!$AJ$2:$AJ$500,0),1),"")</f>
        <v/>
      </c>
      <c r="C658" s="21" t="str">
        <f>IFERROR(INDEX(صادر_وارد!$A$2:$I$1999,MATCH('كارت صنف'!$A658,صادر_وارد!$AJ$2:$AJ$500,0),2),"")</f>
        <v/>
      </c>
      <c r="D658" s="22" t="str">
        <f>IFERROR(INDEX(صادر_وارد!$A$2:$I$1999,MATCH('كارت صنف'!$A658,صادر_وارد!$AJ$2:$AJ$500,0),3),"")</f>
        <v/>
      </c>
      <c r="E658" s="22" t="str">
        <f>IFERROR(INDEX(صادر_وارد!$A$2:$I$1999,MATCH('كارت صنف'!$A658,صادر_وارد!$AJ$2:$AJ$500,0),4),"")</f>
        <v/>
      </c>
      <c r="F658" s="23" t="str">
        <f>IFERROR(INDEX(صادر_وارد!$A$2:$I$1999,MATCH('كارت صنف'!$A658,صادر_وارد!$AJ$2:$AJ$500,0),5),"")</f>
        <v/>
      </c>
      <c r="G658" s="20" t="str">
        <f>IFERROR(INDEX(صادر_وارد!$A$2:$I$1999,MATCH('كارت صنف'!$A658,صادر_وارد!$AJ$2:$AJ$500,0),6),"")</f>
        <v/>
      </c>
      <c r="H658" s="20" t="str">
        <f>IFERROR(INDEX(صادر_وارد!$A$2:$I$1999,MATCH('كارت صنف'!$A658,صادر_وارد!$AJ$2:$AJ$500,0),7),"")</f>
        <v/>
      </c>
      <c r="I658" s="20" t="str">
        <f>IFERROR(INDEX(صادر_وارد!$A$2:$I$1999,MATCH('كارت صنف'!$A658,صادر_وارد!$AJ$2:$AJ$500,0),8),"")</f>
        <v/>
      </c>
      <c r="J658" s="20" t="str">
        <f>IFERROR(INDEX(صادر_وارد!$A$2:$I$1999,MATCH('كارت صنف'!$A658,صادر_وارد!$AJ$2:$AJ$500,0),9),"")</f>
        <v/>
      </c>
    </row>
    <row r="659" spans="1:10" ht="19.5" thickTop="1" thickBot="1">
      <c r="A659" s="11">
        <v>653</v>
      </c>
      <c r="B659" s="20" t="str">
        <f>IFERROR(INDEX(صادر_وارد!$A$2:$I$1999,MATCH('كارت صنف'!$A659,صادر_وارد!$AJ$2:$AJ$500,0),1),"")</f>
        <v/>
      </c>
      <c r="C659" s="21" t="str">
        <f>IFERROR(INDEX(صادر_وارد!$A$2:$I$1999,MATCH('كارت صنف'!$A659,صادر_وارد!$AJ$2:$AJ$500,0),2),"")</f>
        <v/>
      </c>
      <c r="D659" s="22" t="str">
        <f>IFERROR(INDEX(صادر_وارد!$A$2:$I$1999,MATCH('كارت صنف'!$A659,صادر_وارد!$AJ$2:$AJ$500,0),3),"")</f>
        <v/>
      </c>
      <c r="E659" s="22" t="str">
        <f>IFERROR(INDEX(صادر_وارد!$A$2:$I$1999,MATCH('كارت صنف'!$A659,صادر_وارد!$AJ$2:$AJ$500,0),4),"")</f>
        <v/>
      </c>
      <c r="F659" s="23" t="str">
        <f>IFERROR(INDEX(صادر_وارد!$A$2:$I$1999,MATCH('كارت صنف'!$A659,صادر_وارد!$AJ$2:$AJ$500,0),5),"")</f>
        <v/>
      </c>
      <c r="G659" s="20" t="str">
        <f>IFERROR(INDEX(صادر_وارد!$A$2:$I$1999,MATCH('كارت صنف'!$A659,صادر_وارد!$AJ$2:$AJ$500,0),6),"")</f>
        <v/>
      </c>
      <c r="H659" s="20" t="str">
        <f>IFERROR(INDEX(صادر_وارد!$A$2:$I$1999,MATCH('كارت صنف'!$A659,صادر_وارد!$AJ$2:$AJ$500,0),7),"")</f>
        <v/>
      </c>
      <c r="I659" s="20" t="str">
        <f>IFERROR(INDEX(صادر_وارد!$A$2:$I$1999,MATCH('كارت صنف'!$A659,صادر_وارد!$AJ$2:$AJ$500,0),8),"")</f>
        <v/>
      </c>
      <c r="J659" s="20" t="str">
        <f>IFERROR(INDEX(صادر_وارد!$A$2:$I$1999,MATCH('كارت صنف'!$A659,صادر_وارد!$AJ$2:$AJ$500,0),9),"")</f>
        <v/>
      </c>
    </row>
    <row r="660" spans="1:10" ht="19.5" thickTop="1" thickBot="1">
      <c r="A660" s="11">
        <v>654</v>
      </c>
      <c r="B660" s="20" t="str">
        <f>IFERROR(INDEX(صادر_وارد!$A$2:$I$1999,MATCH('كارت صنف'!$A660,صادر_وارد!$AJ$2:$AJ$500,0),1),"")</f>
        <v/>
      </c>
      <c r="C660" s="21" t="str">
        <f>IFERROR(INDEX(صادر_وارد!$A$2:$I$1999,MATCH('كارت صنف'!$A660,صادر_وارد!$AJ$2:$AJ$500,0),2),"")</f>
        <v/>
      </c>
      <c r="D660" s="22" t="str">
        <f>IFERROR(INDEX(صادر_وارد!$A$2:$I$1999,MATCH('كارت صنف'!$A660,صادر_وارد!$AJ$2:$AJ$500,0),3),"")</f>
        <v/>
      </c>
      <c r="E660" s="22" t="str">
        <f>IFERROR(INDEX(صادر_وارد!$A$2:$I$1999,MATCH('كارت صنف'!$A660,صادر_وارد!$AJ$2:$AJ$500,0),4),"")</f>
        <v/>
      </c>
      <c r="F660" s="23" t="str">
        <f>IFERROR(INDEX(صادر_وارد!$A$2:$I$1999,MATCH('كارت صنف'!$A660,صادر_وارد!$AJ$2:$AJ$500,0),5),"")</f>
        <v/>
      </c>
      <c r="G660" s="20" t="str">
        <f>IFERROR(INDEX(صادر_وارد!$A$2:$I$1999,MATCH('كارت صنف'!$A660,صادر_وارد!$AJ$2:$AJ$500,0),6),"")</f>
        <v/>
      </c>
      <c r="H660" s="20" t="str">
        <f>IFERROR(INDEX(صادر_وارد!$A$2:$I$1999,MATCH('كارت صنف'!$A660,صادر_وارد!$AJ$2:$AJ$500,0),7),"")</f>
        <v/>
      </c>
      <c r="I660" s="20" t="str">
        <f>IFERROR(INDEX(صادر_وارد!$A$2:$I$1999,MATCH('كارت صنف'!$A660,صادر_وارد!$AJ$2:$AJ$500,0),8),"")</f>
        <v/>
      </c>
      <c r="J660" s="20" t="str">
        <f>IFERROR(INDEX(صادر_وارد!$A$2:$I$1999,MATCH('كارت صنف'!$A660,صادر_وارد!$AJ$2:$AJ$500,0),9),"")</f>
        <v/>
      </c>
    </row>
    <row r="661" spans="1:10" ht="19.5" thickTop="1" thickBot="1">
      <c r="A661" s="11">
        <v>655</v>
      </c>
      <c r="B661" s="20" t="str">
        <f>IFERROR(INDEX(صادر_وارد!$A$2:$I$1999,MATCH('كارت صنف'!$A661,صادر_وارد!$AJ$2:$AJ$500,0),1),"")</f>
        <v/>
      </c>
      <c r="C661" s="21" t="str">
        <f>IFERROR(INDEX(صادر_وارد!$A$2:$I$1999,MATCH('كارت صنف'!$A661,صادر_وارد!$AJ$2:$AJ$500,0),2),"")</f>
        <v/>
      </c>
      <c r="D661" s="22" t="str">
        <f>IFERROR(INDEX(صادر_وارد!$A$2:$I$1999,MATCH('كارت صنف'!$A661,صادر_وارد!$AJ$2:$AJ$500,0),3),"")</f>
        <v/>
      </c>
      <c r="E661" s="22" t="str">
        <f>IFERROR(INDEX(صادر_وارد!$A$2:$I$1999,MATCH('كارت صنف'!$A661,صادر_وارد!$AJ$2:$AJ$500,0),4),"")</f>
        <v/>
      </c>
      <c r="F661" s="23" t="str">
        <f>IFERROR(INDEX(صادر_وارد!$A$2:$I$1999,MATCH('كارت صنف'!$A661,صادر_وارد!$AJ$2:$AJ$500,0),5),"")</f>
        <v/>
      </c>
      <c r="G661" s="20" t="str">
        <f>IFERROR(INDEX(صادر_وارد!$A$2:$I$1999,MATCH('كارت صنف'!$A661,صادر_وارد!$AJ$2:$AJ$500,0),6),"")</f>
        <v/>
      </c>
      <c r="H661" s="20" t="str">
        <f>IFERROR(INDEX(صادر_وارد!$A$2:$I$1999,MATCH('كارت صنف'!$A661,صادر_وارد!$AJ$2:$AJ$500,0),7),"")</f>
        <v/>
      </c>
      <c r="I661" s="20" t="str">
        <f>IFERROR(INDEX(صادر_وارد!$A$2:$I$1999,MATCH('كارت صنف'!$A661,صادر_وارد!$AJ$2:$AJ$500,0),8),"")</f>
        <v/>
      </c>
      <c r="J661" s="20" t="str">
        <f>IFERROR(INDEX(صادر_وارد!$A$2:$I$1999,MATCH('كارت صنف'!$A661,صادر_وارد!$AJ$2:$AJ$500,0),9),"")</f>
        <v/>
      </c>
    </row>
    <row r="662" spans="1:10" ht="19.5" thickTop="1" thickBot="1">
      <c r="A662" s="11">
        <v>656</v>
      </c>
      <c r="B662" s="20" t="str">
        <f>IFERROR(INDEX(صادر_وارد!$A$2:$I$1999,MATCH('كارت صنف'!$A662,صادر_وارد!$AJ$2:$AJ$500,0),1),"")</f>
        <v/>
      </c>
      <c r="C662" s="21" t="str">
        <f>IFERROR(INDEX(صادر_وارد!$A$2:$I$1999,MATCH('كارت صنف'!$A662,صادر_وارد!$AJ$2:$AJ$500,0),2),"")</f>
        <v/>
      </c>
      <c r="D662" s="22" t="str">
        <f>IFERROR(INDEX(صادر_وارد!$A$2:$I$1999,MATCH('كارت صنف'!$A662,صادر_وارد!$AJ$2:$AJ$500,0),3),"")</f>
        <v/>
      </c>
      <c r="E662" s="22" t="str">
        <f>IFERROR(INDEX(صادر_وارد!$A$2:$I$1999,MATCH('كارت صنف'!$A662,صادر_وارد!$AJ$2:$AJ$500,0),4),"")</f>
        <v/>
      </c>
      <c r="F662" s="23" t="str">
        <f>IFERROR(INDEX(صادر_وارد!$A$2:$I$1999,MATCH('كارت صنف'!$A662,صادر_وارد!$AJ$2:$AJ$500,0),5),"")</f>
        <v/>
      </c>
      <c r="G662" s="20" t="str">
        <f>IFERROR(INDEX(صادر_وارد!$A$2:$I$1999,MATCH('كارت صنف'!$A662,صادر_وارد!$AJ$2:$AJ$500,0),6),"")</f>
        <v/>
      </c>
      <c r="H662" s="20" t="str">
        <f>IFERROR(INDEX(صادر_وارد!$A$2:$I$1999,MATCH('كارت صنف'!$A662,صادر_وارد!$AJ$2:$AJ$500,0),7),"")</f>
        <v/>
      </c>
      <c r="I662" s="20" t="str">
        <f>IFERROR(INDEX(صادر_وارد!$A$2:$I$1999,MATCH('كارت صنف'!$A662,صادر_وارد!$AJ$2:$AJ$500,0),8),"")</f>
        <v/>
      </c>
      <c r="J662" s="20" t="str">
        <f>IFERROR(INDEX(صادر_وارد!$A$2:$I$1999,MATCH('كارت صنف'!$A662,صادر_وارد!$AJ$2:$AJ$500,0),9),"")</f>
        <v/>
      </c>
    </row>
    <row r="663" spans="1:10" ht="19.5" thickTop="1" thickBot="1">
      <c r="A663" s="11">
        <v>657</v>
      </c>
      <c r="B663" s="20" t="str">
        <f>IFERROR(INDEX(صادر_وارد!$A$2:$I$1999,MATCH('كارت صنف'!$A663,صادر_وارد!$AJ$2:$AJ$500,0),1),"")</f>
        <v/>
      </c>
      <c r="C663" s="21" t="str">
        <f>IFERROR(INDEX(صادر_وارد!$A$2:$I$1999,MATCH('كارت صنف'!$A663,صادر_وارد!$AJ$2:$AJ$500,0),2),"")</f>
        <v/>
      </c>
      <c r="D663" s="22" t="str">
        <f>IFERROR(INDEX(صادر_وارد!$A$2:$I$1999,MATCH('كارت صنف'!$A663,صادر_وارد!$AJ$2:$AJ$500,0),3),"")</f>
        <v/>
      </c>
      <c r="E663" s="22" t="str">
        <f>IFERROR(INDEX(صادر_وارد!$A$2:$I$1999,MATCH('كارت صنف'!$A663,صادر_وارد!$AJ$2:$AJ$500,0),4),"")</f>
        <v/>
      </c>
      <c r="F663" s="23" t="str">
        <f>IFERROR(INDEX(صادر_وارد!$A$2:$I$1999,MATCH('كارت صنف'!$A663,صادر_وارد!$AJ$2:$AJ$500,0),5),"")</f>
        <v/>
      </c>
      <c r="G663" s="20" t="str">
        <f>IFERROR(INDEX(صادر_وارد!$A$2:$I$1999,MATCH('كارت صنف'!$A663,صادر_وارد!$AJ$2:$AJ$500,0),6),"")</f>
        <v/>
      </c>
      <c r="H663" s="20" t="str">
        <f>IFERROR(INDEX(صادر_وارد!$A$2:$I$1999,MATCH('كارت صنف'!$A663,صادر_وارد!$AJ$2:$AJ$500,0),7),"")</f>
        <v/>
      </c>
      <c r="I663" s="20" t="str">
        <f>IFERROR(INDEX(صادر_وارد!$A$2:$I$1999,MATCH('كارت صنف'!$A663,صادر_وارد!$AJ$2:$AJ$500,0),8),"")</f>
        <v/>
      </c>
      <c r="J663" s="20" t="str">
        <f>IFERROR(INDEX(صادر_وارد!$A$2:$I$1999,MATCH('كارت صنف'!$A663,صادر_وارد!$AJ$2:$AJ$500,0),9),"")</f>
        <v/>
      </c>
    </row>
    <row r="664" spans="1:10" ht="19.5" thickTop="1" thickBot="1">
      <c r="A664" s="11">
        <v>658</v>
      </c>
      <c r="B664" s="20" t="str">
        <f>IFERROR(INDEX(صادر_وارد!$A$2:$I$1999,MATCH('كارت صنف'!$A664,صادر_وارد!$AJ$2:$AJ$500,0),1),"")</f>
        <v/>
      </c>
      <c r="C664" s="21" t="str">
        <f>IFERROR(INDEX(صادر_وارد!$A$2:$I$1999,MATCH('كارت صنف'!$A664,صادر_وارد!$AJ$2:$AJ$500,0),2),"")</f>
        <v/>
      </c>
      <c r="D664" s="22" t="str">
        <f>IFERROR(INDEX(صادر_وارد!$A$2:$I$1999,MATCH('كارت صنف'!$A664,صادر_وارد!$AJ$2:$AJ$500,0),3),"")</f>
        <v/>
      </c>
      <c r="E664" s="22" t="str">
        <f>IFERROR(INDEX(صادر_وارد!$A$2:$I$1999,MATCH('كارت صنف'!$A664,صادر_وارد!$AJ$2:$AJ$500,0),4),"")</f>
        <v/>
      </c>
      <c r="F664" s="23" t="str">
        <f>IFERROR(INDEX(صادر_وارد!$A$2:$I$1999,MATCH('كارت صنف'!$A664,صادر_وارد!$AJ$2:$AJ$500,0),5),"")</f>
        <v/>
      </c>
      <c r="G664" s="20" t="str">
        <f>IFERROR(INDEX(صادر_وارد!$A$2:$I$1999,MATCH('كارت صنف'!$A664,صادر_وارد!$AJ$2:$AJ$500,0),6),"")</f>
        <v/>
      </c>
      <c r="H664" s="20" t="str">
        <f>IFERROR(INDEX(صادر_وارد!$A$2:$I$1999,MATCH('كارت صنف'!$A664,صادر_وارد!$AJ$2:$AJ$500,0),7),"")</f>
        <v/>
      </c>
      <c r="I664" s="20" t="str">
        <f>IFERROR(INDEX(صادر_وارد!$A$2:$I$1999,MATCH('كارت صنف'!$A664,صادر_وارد!$AJ$2:$AJ$500,0),8),"")</f>
        <v/>
      </c>
      <c r="J664" s="20" t="str">
        <f>IFERROR(INDEX(صادر_وارد!$A$2:$I$1999,MATCH('كارت صنف'!$A664,صادر_وارد!$AJ$2:$AJ$500,0),9),"")</f>
        <v/>
      </c>
    </row>
    <row r="665" spans="1:10" ht="19.5" thickTop="1" thickBot="1">
      <c r="A665" s="11">
        <v>659</v>
      </c>
      <c r="B665" s="20" t="str">
        <f>IFERROR(INDEX(صادر_وارد!$A$2:$I$1999,MATCH('كارت صنف'!$A665,صادر_وارد!$AJ$2:$AJ$500,0),1),"")</f>
        <v/>
      </c>
      <c r="C665" s="21" t="str">
        <f>IFERROR(INDEX(صادر_وارد!$A$2:$I$1999,MATCH('كارت صنف'!$A665,صادر_وارد!$AJ$2:$AJ$500,0),2),"")</f>
        <v/>
      </c>
      <c r="D665" s="22" t="str">
        <f>IFERROR(INDEX(صادر_وارد!$A$2:$I$1999,MATCH('كارت صنف'!$A665,صادر_وارد!$AJ$2:$AJ$500,0),3),"")</f>
        <v/>
      </c>
      <c r="E665" s="22" t="str">
        <f>IFERROR(INDEX(صادر_وارد!$A$2:$I$1999,MATCH('كارت صنف'!$A665,صادر_وارد!$AJ$2:$AJ$500,0),4),"")</f>
        <v/>
      </c>
      <c r="F665" s="23" t="str">
        <f>IFERROR(INDEX(صادر_وارد!$A$2:$I$1999,MATCH('كارت صنف'!$A665,صادر_وارد!$AJ$2:$AJ$500,0),5),"")</f>
        <v/>
      </c>
      <c r="G665" s="20" t="str">
        <f>IFERROR(INDEX(صادر_وارد!$A$2:$I$1999,MATCH('كارت صنف'!$A665,صادر_وارد!$AJ$2:$AJ$500,0),6),"")</f>
        <v/>
      </c>
      <c r="H665" s="20" t="str">
        <f>IFERROR(INDEX(صادر_وارد!$A$2:$I$1999,MATCH('كارت صنف'!$A665,صادر_وارد!$AJ$2:$AJ$500,0),7),"")</f>
        <v/>
      </c>
      <c r="I665" s="20" t="str">
        <f>IFERROR(INDEX(صادر_وارد!$A$2:$I$1999,MATCH('كارت صنف'!$A665,صادر_وارد!$AJ$2:$AJ$500,0),8),"")</f>
        <v/>
      </c>
      <c r="J665" s="20" t="str">
        <f>IFERROR(INDEX(صادر_وارد!$A$2:$I$1999,MATCH('كارت صنف'!$A665,صادر_وارد!$AJ$2:$AJ$500,0),9),"")</f>
        <v/>
      </c>
    </row>
    <row r="666" spans="1:10" ht="19.5" thickTop="1" thickBot="1">
      <c r="A666" s="11">
        <v>660</v>
      </c>
      <c r="B666" s="20" t="str">
        <f>IFERROR(INDEX(صادر_وارد!$A$2:$I$1999,MATCH('كارت صنف'!$A666,صادر_وارد!$AJ$2:$AJ$500,0),1),"")</f>
        <v/>
      </c>
      <c r="C666" s="21" t="str">
        <f>IFERROR(INDEX(صادر_وارد!$A$2:$I$1999,MATCH('كارت صنف'!$A666,صادر_وارد!$AJ$2:$AJ$500,0),2),"")</f>
        <v/>
      </c>
      <c r="D666" s="22" t="str">
        <f>IFERROR(INDEX(صادر_وارد!$A$2:$I$1999,MATCH('كارت صنف'!$A666,صادر_وارد!$AJ$2:$AJ$500,0),3),"")</f>
        <v/>
      </c>
      <c r="E666" s="22" t="str">
        <f>IFERROR(INDEX(صادر_وارد!$A$2:$I$1999,MATCH('كارت صنف'!$A666,صادر_وارد!$AJ$2:$AJ$500,0),4),"")</f>
        <v/>
      </c>
      <c r="F666" s="23" t="str">
        <f>IFERROR(INDEX(صادر_وارد!$A$2:$I$1999,MATCH('كارت صنف'!$A666,صادر_وارد!$AJ$2:$AJ$500,0),5),"")</f>
        <v/>
      </c>
      <c r="G666" s="20" t="str">
        <f>IFERROR(INDEX(صادر_وارد!$A$2:$I$1999,MATCH('كارت صنف'!$A666,صادر_وارد!$AJ$2:$AJ$500,0),6),"")</f>
        <v/>
      </c>
      <c r="H666" s="20" t="str">
        <f>IFERROR(INDEX(صادر_وارد!$A$2:$I$1999,MATCH('كارت صنف'!$A666,صادر_وارد!$AJ$2:$AJ$500,0),7),"")</f>
        <v/>
      </c>
      <c r="I666" s="20" t="str">
        <f>IFERROR(INDEX(صادر_وارد!$A$2:$I$1999,MATCH('كارت صنف'!$A666,صادر_وارد!$AJ$2:$AJ$500,0),8),"")</f>
        <v/>
      </c>
      <c r="J666" s="20" t="str">
        <f>IFERROR(INDEX(صادر_وارد!$A$2:$I$1999,MATCH('كارت صنف'!$A666,صادر_وارد!$AJ$2:$AJ$500,0),9),"")</f>
        <v/>
      </c>
    </row>
    <row r="667" spans="1:10" ht="19.5" thickTop="1" thickBot="1">
      <c r="A667" s="11">
        <v>661</v>
      </c>
      <c r="B667" s="20" t="str">
        <f>IFERROR(INDEX(صادر_وارد!$A$2:$I$1999,MATCH('كارت صنف'!$A667,صادر_وارد!$AJ$2:$AJ$500,0),1),"")</f>
        <v/>
      </c>
      <c r="C667" s="21" t="str">
        <f>IFERROR(INDEX(صادر_وارد!$A$2:$I$1999,MATCH('كارت صنف'!$A667,صادر_وارد!$AJ$2:$AJ$500,0),2),"")</f>
        <v/>
      </c>
      <c r="D667" s="22" t="str">
        <f>IFERROR(INDEX(صادر_وارد!$A$2:$I$1999,MATCH('كارت صنف'!$A667,صادر_وارد!$AJ$2:$AJ$500,0),3),"")</f>
        <v/>
      </c>
      <c r="E667" s="22" t="str">
        <f>IFERROR(INDEX(صادر_وارد!$A$2:$I$1999,MATCH('كارت صنف'!$A667,صادر_وارد!$AJ$2:$AJ$500,0),4),"")</f>
        <v/>
      </c>
      <c r="F667" s="23" t="str">
        <f>IFERROR(INDEX(صادر_وارد!$A$2:$I$1999,MATCH('كارت صنف'!$A667,صادر_وارد!$AJ$2:$AJ$500,0),5),"")</f>
        <v/>
      </c>
      <c r="G667" s="20" t="str">
        <f>IFERROR(INDEX(صادر_وارد!$A$2:$I$1999,MATCH('كارت صنف'!$A667,صادر_وارد!$AJ$2:$AJ$500,0),6),"")</f>
        <v/>
      </c>
      <c r="H667" s="20" t="str">
        <f>IFERROR(INDEX(صادر_وارد!$A$2:$I$1999,MATCH('كارت صنف'!$A667,صادر_وارد!$AJ$2:$AJ$500,0),7),"")</f>
        <v/>
      </c>
      <c r="I667" s="20" t="str">
        <f>IFERROR(INDEX(صادر_وارد!$A$2:$I$1999,MATCH('كارت صنف'!$A667,صادر_وارد!$AJ$2:$AJ$500,0),8),"")</f>
        <v/>
      </c>
      <c r="J667" s="20" t="str">
        <f>IFERROR(INDEX(صادر_وارد!$A$2:$I$1999,MATCH('كارت صنف'!$A667,صادر_وارد!$AJ$2:$AJ$500,0),9),"")</f>
        <v/>
      </c>
    </row>
    <row r="668" spans="1:10" ht="19.5" thickTop="1" thickBot="1">
      <c r="A668" s="11">
        <v>662</v>
      </c>
      <c r="B668" s="20" t="str">
        <f>IFERROR(INDEX(صادر_وارد!$A$2:$I$1999,MATCH('كارت صنف'!$A668,صادر_وارد!$AJ$2:$AJ$500,0),1),"")</f>
        <v/>
      </c>
      <c r="C668" s="21" t="str">
        <f>IFERROR(INDEX(صادر_وارد!$A$2:$I$1999,MATCH('كارت صنف'!$A668,صادر_وارد!$AJ$2:$AJ$500,0),2),"")</f>
        <v/>
      </c>
      <c r="D668" s="22" t="str">
        <f>IFERROR(INDEX(صادر_وارد!$A$2:$I$1999,MATCH('كارت صنف'!$A668,صادر_وارد!$AJ$2:$AJ$500,0),3),"")</f>
        <v/>
      </c>
      <c r="E668" s="22" t="str">
        <f>IFERROR(INDEX(صادر_وارد!$A$2:$I$1999,MATCH('كارت صنف'!$A668,صادر_وارد!$AJ$2:$AJ$500,0),4),"")</f>
        <v/>
      </c>
      <c r="F668" s="23" t="str">
        <f>IFERROR(INDEX(صادر_وارد!$A$2:$I$1999,MATCH('كارت صنف'!$A668,صادر_وارد!$AJ$2:$AJ$500,0),5),"")</f>
        <v/>
      </c>
      <c r="G668" s="20" t="str">
        <f>IFERROR(INDEX(صادر_وارد!$A$2:$I$1999,MATCH('كارت صنف'!$A668,صادر_وارد!$AJ$2:$AJ$500,0),6),"")</f>
        <v/>
      </c>
      <c r="H668" s="20" t="str">
        <f>IFERROR(INDEX(صادر_وارد!$A$2:$I$1999,MATCH('كارت صنف'!$A668,صادر_وارد!$AJ$2:$AJ$500,0),7),"")</f>
        <v/>
      </c>
      <c r="I668" s="20" t="str">
        <f>IFERROR(INDEX(صادر_وارد!$A$2:$I$1999,MATCH('كارت صنف'!$A668,صادر_وارد!$AJ$2:$AJ$500,0),8),"")</f>
        <v/>
      </c>
      <c r="J668" s="20" t="str">
        <f>IFERROR(INDEX(صادر_وارد!$A$2:$I$1999,MATCH('كارت صنف'!$A668,صادر_وارد!$AJ$2:$AJ$500,0),9),"")</f>
        <v/>
      </c>
    </row>
    <row r="669" spans="1:10" ht="19.5" thickTop="1" thickBot="1">
      <c r="A669" s="11">
        <v>663</v>
      </c>
      <c r="B669" s="20" t="str">
        <f>IFERROR(INDEX(صادر_وارد!$A$2:$I$1999,MATCH('كارت صنف'!$A669,صادر_وارد!$AJ$2:$AJ$500,0),1),"")</f>
        <v/>
      </c>
      <c r="C669" s="21" t="str">
        <f>IFERROR(INDEX(صادر_وارد!$A$2:$I$1999,MATCH('كارت صنف'!$A669,صادر_وارد!$AJ$2:$AJ$500,0),2),"")</f>
        <v/>
      </c>
      <c r="D669" s="22" t="str">
        <f>IFERROR(INDEX(صادر_وارد!$A$2:$I$1999,MATCH('كارت صنف'!$A669,صادر_وارد!$AJ$2:$AJ$500,0),3),"")</f>
        <v/>
      </c>
      <c r="E669" s="22" t="str">
        <f>IFERROR(INDEX(صادر_وارد!$A$2:$I$1999,MATCH('كارت صنف'!$A669,صادر_وارد!$AJ$2:$AJ$500,0),4),"")</f>
        <v/>
      </c>
      <c r="F669" s="23" t="str">
        <f>IFERROR(INDEX(صادر_وارد!$A$2:$I$1999,MATCH('كارت صنف'!$A669,صادر_وارد!$AJ$2:$AJ$500,0),5),"")</f>
        <v/>
      </c>
      <c r="G669" s="20" t="str">
        <f>IFERROR(INDEX(صادر_وارد!$A$2:$I$1999,MATCH('كارت صنف'!$A669,صادر_وارد!$AJ$2:$AJ$500,0),6),"")</f>
        <v/>
      </c>
      <c r="H669" s="20" t="str">
        <f>IFERROR(INDEX(صادر_وارد!$A$2:$I$1999,MATCH('كارت صنف'!$A669,صادر_وارد!$AJ$2:$AJ$500,0),7),"")</f>
        <v/>
      </c>
      <c r="I669" s="20" t="str">
        <f>IFERROR(INDEX(صادر_وارد!$A$2:$I$1999,MATCH('كارت صنف'!$A669,صادر_وارد!$AJ$2:$AJ$500,0),8),"")</f>
        <v/>
      </c>
      <c r="J669" s="20" t="str">
        <f>IFERROR(INDEX(صادر_وارد!$A$2:$I$1999,MATCH('كارت صنف'!$A669,صادر_وارد!$AJ$2:$AJ$500,0),9),"")</f>
        <v/>
      </c>
    </row>
    <row r="670" spans="1:10" ht="19.5" thickTop="1" thickBot="1">
      <c r="A670" s="11">
        <v>664</v>
      </c>
      <c r="B670" s="20" t="str">
        <f>IFERROR(INDEX(صادر_وارد!$A$2:$I$1999,MATCH('كارت صنف'!$A670,صادر_وارد!$AJ$2:$AJ$500,0),1),"")</f>
        <v/>
      </c>
      <c r="C670" s="21" t="str">
        <f>IFERROR(INDEX(صادر_وارد!$A$2:$I$1999,MATCH('كارت صنف'!$A670,صادر_وارد!$AJ$2:$AJ$500,0),2),"")</f>
        <v/>
      </c>
      <c r="D670" s="22" t="str">
        <f>IFERROR(INDEX(صادر_وارد!$A$2:$I$1999,MATCH('كارت صنف'!$A670,صادر_وارد!$AJ$2:$AJ$500,0),3),"")</f>
        <v/>
      </c>
      <c r="E670" s="22" t="str">
        <f>IFERROR(INDEX(صادر_وارد!$A$2:$I$1999,MATCH('كارت صنف'!$A670,صادر_وارد!$AJ$2:$AJ$500,0),4),"")</f>
        <v/>
      </c>
      <c r="F670" s="23" t="str">
        <f>IFERROR(INDEX(صادر_وارد!$A$2:$I$1999,MATCH('كارت صنف'!$A670,صادر_وارد!$AJ$2:$AJ$500,0),5),"")</f>
        <v/>
      </c>
      <c r="G670" s="20" t="str">
        <f>IFERROR(INDEX(صادر_وارد!$A$2:$I$1999,MATCH('كارت صنف'!$A670,صادر_وارد!$AJ$2:$AJ$500,0),6),"")</f>
        <v/>
      </c>
      <c r="H670" s="20" t="str">
        <f>IFERROR(INDEX(صادر_وارد!$A$2:$I$1999,MATCH('كارت صنف'!$A670,صادر_وارد!$AJ$2:$AJ$500,0),7),"")</f>
        <v/>
      </c>
      <c r="I670" s="20" t="str">
        <f>IFERROR(INDEX(صادر_وارد!$A$2:$I$1999,MATCH('كارت صنف'!$A670,صادر_وارد!$AJ$2:$AJ$500,0),8),"")</f>
        <v/>
      </c>
      <c r="J670" s="20" t="str">
        <f>IFERROR(INDEX(صادر_وارد!$A$2:$I$1999,MATCH('كارت صنف'!$A670,صادر_وارد!$AJ$2:$AJ$500,0),9),"")</f>
        <v/>
      </c>
    </row>
    <row r="671" spans="1:10" ht="19.5" thickTop="1" thickBot="1">
      <c r="A671" s="11">
        <v>665</v>
      </c>
      <c r="B671" s="20" t="str">
        <f>IFERROR(INDEX(صادر_وارد!$A$2:$I$1999,MATCH('كارت صنف'!$A671,صادر_وارد!$AJ$2:$AJ$500,0),1),"")</f>
        <v/>
      </c>
      <c r="C671" s="21" t="str">
        <f>IFERROR(INDEX(صادر_وارد!$A$2:$I$1999,MATCH('كارت صنف'!$A671,صادر_وارد!$AJ$2:$AJ$500,0),2),"")</f>
        <v/>
      </c>
      <c r="D671" s="22" t="str">
        <f>IFERROR(INDEX(صادر_وارد!$A$2:$I$1999,MATCH('كارت صنف'!$A671,صادر_وارد!$AJ$2:$AJ$500,0),3),"")</f>
        <v/>
      </c>
      <c r="E671" s="22" t="str">
        <f>IFERROR(INDEX(صادر_وارد!$A$2:$I$1999,MATCH('كارت صنف'!$A671,صادر_وارد!$AJ$2:$AJ$500,0),4),"")</f>
        <v/>
      </c>
      <c r="F671" s="23" t="str">
        <f>IFERROR(INDEX(صادر_وارد!$A$2:$I$1999,MATCH('كارت صنف'!$A671,صادر_وارد!$AJ$2:$AJ$500,0),5),"")</f>
        <v/>
      </c>
      <c r="G671" s="20" t="str">
        <f>IFERROR(INDEX(صادر_وارد!$A$2:$I$1999,MATCH('كارت صنف'!$A671,صادر_وارد!$AJ$2:$AJ$500,0),6),"")</f>
        <v/>
      </c>
      <c r="H671" s="20" t="str">
        <f>IFERROR(INDEX(صادر_وارد!$A$2:$I$1999,MATCH('كارت صنف'!$A671,صادر_وارد!$AJ$2:$AJ$500,0),7),"")</f>
        <v/>
      </c>
      <c r="I671" s="20" t="str">
        <f>IFERROR(INDEX(صادر_وارد!$A$2:$I$1999,MATCH('كارت صنف'!$A671,صادر_وارد!$AJ$2:$AJ$500,0),8),"")</f>
        <v/>
      </c>
      <c r="J671" s="20" t="str">
        <f>IFERROR(INDEX(صادر_وارد!$A$2:$I$1999,MATCH('كارت صنف'!$A671,صادر_وارد!$AJ$2:$AJ$500,0),9),"")</f>
        <v/>
      </c>
    </row>
    <row r="672" spans="1:10" ht="19.5" thickTop="1" thickBot="1">
      <c r="A672" s="11">
        <v>666</v>
      </c>
      <c r="B672" s="20" t="str">
        <f>IFERROR(INDEX(صادر_وارد!$A$2:$I$1999,MATCH('كارت صنف'!$A672,صادر_وارد!$AJ$2:$AJ$500,0),1),"")</f>
        <v/>
      </c>
      <c r="C672" s="21" t="str">
        <f>IFERROR(INDEX(صادر_وارد!$A$2:$I$1999,MATCH('كارت صنف'!$A672,صادر_وارد!$AJ$2:$AJ$500,0),2),"")</f>
        <v/>
      </c>
      <c r="D672" s="22" t="str">
        <f>IFERROR(INDEX(صادر_وارد!$A$2:$I$1999,MATCH('كارت صنف'!$A672,صادر_وارد!$AJ$2:$AJ$500,0),3),"")</f>
        <v/>
      </c>
      <c r="E672" s="22" t="str">
        <f>IFERROR(INDEX(صادر_وارد!$A$2:$I$1999,MATCH('كارت صنف'!$A672,صادر_وارد!$AJ$2:$AJ$500,0),4),"")</f>
        <v/>
      </c>
      <c r="F672" s="23" t="str">
        <f>IFERROR(INDEX(صادر_وارد!$A$2:$I$1999,MATCH('كارت صنف'!$A672,صادر_وارد!$AJ$2:$AJ$500,0),5),"")</f>
        <v/>
      </c>
      <c r="G672" s="20" t="str">
        <f>IFERROR(INDEX(صادر_وارد!$A$2:$I$1999,MATCH('كارت صنف'!$A672,صادر_وارد!$AJ$2:$AJ$500,0),6),"")</f>
        <v/>
      </c>
      <c r="H672" s="20" t="str">
        <f>IFERROR(INDEX(صادر_وارد!$A$2:$I$1999,MATCH('كارت صنف'!$A672,صادر_وارد!$AJ$2:$AJ$500,0),7),"")</f>
        <v/>
      </c>
      <c r="I672" s="20" t="str">
        <f>IFERROR(INDEX(صادر_وارد!$A$2:$I$1999,MATCH('كارت صنف'!$A672,صادر_وارد!$AJ$2:$AJ$500,0),8),"")</f>
        <v/>
      </c>
      <c r="J672" s="20" t="str">
        <f>IFERROR(INDEX(صادر_وارد!$A$2:$I$1999,MATCH('كارت صنف'!$A672,صادر_وارد!$AJ$2:$AJ$500,0),9),"")</f>
        <v/>
      </c>
    </row>
    <row r="673" spans="1:10" ht="19.5" thickTop="1" thickBot="1">
      <c r="A673" s="11">
        <v>667</v>
      </c>
      <c r="B673" s="20" t="str">
        <f>IFERROR(INDEX(صادر_وارد!$A$2:$I$1999,MATCH('كارت صنف'!$A673,صادر_وارد!$AJ$2:$AJ$500,0),1),"")</f>
        <v/>
      </c>
      <c r="C673" s="21" t="str">
        <f>IFERROR(INDEX(صادر_وارد!$A$2:$I$1999,MATCH('كارت صنف'!$A673,صادر_وارد!$AJ$2:$AJ$500,0),2),"")</f>
        <v/>
      </c>
      <c r="D673" s="22" t="str">
        <f>IFERROR(INDEX(صادر_وارد!$A$2:$I$1999,MATCH('كارت صنف'!$A673,صادر_وارد!$AJ$2:$AJ$500,0),3),"")</f>
        <v/>
      </c>
      <c r="E673" s="22" t="str">
        <f>IFERROR(INDEX(صادر_وارد!$A$2:$I$1999,MATCH('كارت صنف'!$A673,صادر_وارد!$AJ$2:$AJ$500,0),4),"")</f>
        <v/>
      </c>
      <c r="F673" s="23" t="str">
        <f>IFERROR(INDEX(صادر_وارد!$A$2:$I$1999,MATCH('كارت صنف'!$A673,صادر_وارد!$AJ$2:$AJ$500,0),5),"")</f>
        <v/>
      </c>
      <c r="G673" s="20" t="str">
        <f>IFERROR(INDEX(صادر_وارد!$A$2:$I$1999,MATCH('كارت صنف'!$A673,صادر_وارد!$AJ$2:$AJ$500,0),6),"")</f>
        <v/>
      </c>
      <c r="H673" s="20" t="str">
        <f>IFERROR(INDEX(صادر_وارد!$A$2:$I$1999,MATCH('كارت صنف'!$A673,صادر_وارد!$AJ$2:$AJ$500,0),7),"")</f>
        <v/>
      </c>
      <c r="I673" s="20" t="str">
        <f>IFERROR(INDEX(صادر_وارد!$A$2:$I$1999,MATCH('كارت صنف'!$A673,صادر_وارد!$AJ$2:$AJ$500,0),8),"")</f>
        <v/>
      </c>
      <c r="J673" s="20" t="str">
        <f>IFERROR(INDEX(صادر_وارد!$A$2:$I$1999,MATCH('كارت صنف'!$A673,صادر_وارد!$AJ$2:$AJ$500,0),9),"")</f>
        <v/>
      </c>
    </row>
    <row r="674" spans="1:10" ht="19.5" thickTop="1" thickBot="1">
      <c r="A674" s="11">
        <v>668</v>
      </c>
      <c r="B674" s="20" t="str">
        <f>IFERROR(INDEX(صادر_وارد!$A$2:$I$1999,MATCH('كارت صنف'!$A674,صادر_وارد!$AJ$2:$AJ$500,0),1),"")</f>
        <v/>
      </c>
      <c r="C674" s="21" t="str">
        <f>IFERROR(INDEX(صادر_وارد!$A$2:$I$1999,MATCH('كارت صنف'!$A674,صادر_وارد!$AJ$2:$AJ$500,0),2),"")</f>
        <v/>
      </c>
      <c r="D674" s="22" t="str">
        <f>IFERROR(INDEX(صادر_وارد!$A$2:$I$1999,MATCH('كارت صنف'!$A674,صادر_وارد!$AJ$2:$AJ$500,0),3),"")</f>
        <v/>
      </c>
      <c r="E674" s="22" t="str">
        <f>IFERROR(INDEX(صادر_وارد!$A$2:$I$1999,MATCH('كارت صنف'!$A674,صادر_وارد!$AJ$2:$AJ$500,0),4),"")</f>
        <v/>
      </c>
      <c r="F674" s="23" t="str">
        <f>IFERROR(INDEX(صادر_وارد!$A$2:$I$1999,MATCH('كارت صنف'!$A674,صادر_وارد!$AJ$2:$AJ$500,0),5),"")</f>
        <v/>
      </c>
      <c r="G674" s="20" t="str">
        <f>IFERROR(INDEX(صادر_وارد!$A$2:$I$1999,MATCH('كارت صنف'!$A674,صادر_وارد!$AJ$2:$AJ$500,0),6),"")</f>
        <v/>
      </c>
      <c r="H674" s="20" t="str">
        <f>IFERROR(INDEX(صادر_وارد!$A$2:$I$1999,MATCH('كارت صنف'!$A674,صادر_وارد!$AJ$2:$AJ$500,0),7),"")</f>
        <v/>
      </c>
      <c r="I674" s="20" t="str">
        <f>IFERROR(INDEX(صادر_وارد!$A$2:$I$1999,MATCH('كارت صنف'!$A674,صادر_وارد!$AJ$2:$AJ$500,0),8),"")</f>
        <v/>
      </c>
      <c r="J674" s="20" t="str">
        <f>IFERROR(INDEX(صادر_وارد!$A$2:$I$1999,MATCH('كارت صنف'!$A674,صادر_وارد!$AJ$2:$AJ$500,0),9),"")</f>
        <v/>
      </c>
    </row>
    <row r="675" spans="1:10" ht="19.5" thickTop="1" thickBot="1">
      <c r="A675" s="11">
        <v>669</v>
      </c>
      <c r="B675" s="20" t="str">
        <f>IFERROR(INDEX(صادر_وارد!$A$2:$I$1999,MATCH('كارت صنف'!$A675,صادر_وارد!$AJ$2:$AJ$500,0),1),"")</f>
        <v/>
      </c>
      <c r="C675" s="21" t="str">
        <f>IFERROR(INDEX(صادر_وارد!$A$2:$I$1999,MATCH('كارت صنف'!$A675,صادر_وارد!$AJ$2:$AJ$500,0),2),"")</f>
        <v/>
      </c>
      <c r="D675" s="22" t="str">
        <f>IFERROR(INDEX(صادر_وارد!$A$2:$I$1999,MATCH('كارت صنف'!$A675,صادر_وارد!$AJ$2:$AJ$500,0),3),"")</f>
        <v/>
      </c>
      <c r="E675" s="22" t="str">
        <f>IFERROR(INDEX(صادر_وارد!$A$2:$I$1999,MATCH('كارت صنف'!$A675,صادر_وارد!$AJ$2:$AJ$500,0),4),"")</f>
        <v/>
      </c>
      <c r="F675" s="23" t="str">
        <f>IFERROR(INDEX(صادر_وارد!$A$2:$I$1999,MATCH('كارت صنف'!$A675,صادر_وارد!$AJ$2:$AJ$500,0),5),"")</f>
        <v/>
      </c>
      <c r="G675" s="20" t="str">
        <f>IFERROR(INDEX(صادر_وارد!$A$2:$I$1999,MATCH('كارت صنف'!$A675,صادر_وارد!$AJ$2:$AJ$500,0),6),"")</f>
        <v/>
      </c>
      <c r="H675" s="20" t="str">
        <f>IFERROR(INDEX(صادر_وارد!$A$2:$I$1999,MATCH('كارت صنف'!$A675,صادر_وارد!$AJ$2:$AJ$500,0),7),"")</f>
        <v/>
      </c>
      <c r="I675" s="20" t="str">
        <f>IFERROR(INDEX(صادر_وارد!$A$2:$I$1999,MATCH('كارت صنف'!$A675,صادر_وارد!$AJ$2:$AJ$500,0),8),"")</f>
        <v/>
      </c>
      <c r="J675" s="20" t="str">
        <f>IFERROR(INDEX(صادر_وارد!$A$2:$I$1999,MATCH('كارت صنف'!$A675,صادر_وارد!$AJ$2:$AJ$500,0),9),"")</f>
        <v/>
      </c>
    </row>
    <row r="676" spans="1:10" ht="19.5" thickTop="1" thickBot="1">
      <c r="A676" s="11">
        <v>670</v>
      </c>
      <c r="B676" s="20" t="str">
        <f>IFERROR(INDEX(صادر_وارد!$A$2:$I$1999,MATCH('كارت صنف'!$A676,صادر_وارد!$AJ$2:$AJ$500,0),1),"")</f>
        <v/>
      </c>
      <c r="C676" s="21" t="str">
        <f>IFERROR(INDEX(صادر_وارد!$A$2:$I$1999,MATCH('كارت صنف'!$A676,صادر_وارد!$AJ$2:$AJ$500,0),2),"")</f>
        <v/>
      </c>
      <c r="D676" s="22" t="str">
        <f>IFERROR(INDEX(صادر_وارد!$A$2:$I$1999,MATCH('كارت صنف'!$A676,صادر_وارد!$AJ$2:$AJ$500,0),3),"")</f>
        <v/>
      </c>
      <c r="E676" s="22" t="str">
        <f>IFERROR(INDEX(صادر_وارد!$A$2:$I$1999,MATCH('كارت صنف'!$A676,صادر_وارد!$AJ$2:$AJ$500,0),4),"")</f>
        <v/>
      </c>
      <c r="F676" s="23" t="str">
        <f>IFERROR(INDEX(صادر_وارد!$A$2:$I$1999,MATCH('كارت صنف'!$A676,صادر_وارد!$AJ$2:$AJ$500,0),5),"")</f>
        <v/>
      </c>
      <c r="G676" s="20" t="str">
        <f>IFERROR(INDEX(صادر_وارد!$A$2:$I$1999,MATCH('كارت صنف'!$A676,صادر_وارد!$AJ$2:$AJ$500,0),6),"")</f>
        <v/>
      </c>
      <c r="H676" s="20" t="str">
        <f>IFERROR(INDEX(صادر_وارد!$A$2:$I$1999,MATCH('كارت صنف'!$A676,صادر_وارد!$AJ$2:$AJ$500,0),7),"")</f>
        <v/>
      </c>
      <c r="I676" s="20" t="str">
        <f>IFERROR(INDEX(صادر_وارد!$A$2:$I$1999,MATCH('كارت صنف'!$A676,صادر_وارد!$AJ$2:$AJ$500,0),8),"")</f>
        <v/>
      </c>
      <c r="J676" s="20" t="str">
        <f>IFERROR(INDEX(صادر_وارد!$A$2:$I$1999,MATCH('كارت صنف'!$A676,صادر_وارد!$AJ$2:$AJ$500,0),9),"")</f>
        <v/>
      </c>
    </row>
    <row r="677" spans="1:10" ht="19.5" thickTop="1" thickBot="1">
      <c r="A677" s="11">
        <v>671</v>
      </c>
      <c r="B677" s="20" t="str">
        <f>IFERROR(INDEX(صادر_وارد!$A$2:$I$1999,MATCH('كارت صنف'!$A677,صادر_وارد!$AJ$2:$AJ$500,0),1),"")</f>
        <v/>
      </c>
      <c r="C677" s="21" t="str">
        <f>IFERROR(INDEX(صادر_وارد!$A$2:$I$1999,MATCH('كارت صنف'!$A677,صادر_وارد!$AJ$2:$AJ$500,0),2),"")</f>
        <v/>
      </c>
      <c r="D677" s="22" t="str">
        <f>IFERROR(INDEX(صادر_وارد!$A$2:$I$1999,MATCH('كارت صنف'!$A677,صادر_وارد!$AJ$2:$AJ$500,0),3),"")</f>
        <v/>
      </c>
      <c r="E677" s="22" t="str">
        <f>IFERROR(INDEX(صادر_وارد!$A$2:$I$1999,MATCH('كارت صنف'!$A677,صادر_وارد!$AJ$2:$AJ$500,0),4),"")</f>
        <v/>
      </c>
      <c r="F677" s="23" t="str">
        <f>IFERROR(INDEX(صادر_وارد!$A$2:$I$1999,MATCH('كارت صنف'!$A677,صادر_وارد!$AJ$2:$AJ$500,0),5),"")</f>
        <v/>
      </c>
      <c r="G677" s="20" t="str">
        <f>IFERROR(INDEX(صادر_وارد!$A$2:$I$1999,MATCH('كارت صنف'!$A677,صادر_وارد!$AJ$2:$AJ$500,0),6),"")</f>
        <v/>
      </c>
      <c r="H677" s="20" t="str">
        <f>IFERROR(INDEX(صادر_وارد!$A$2:$I$1999,MATCH('كارت صنف'!$A677,صادر_وارد!$AJ$2:$AJ$500,0),7),"")</f>
        <v/>
      </c>
      <c r="I677" s="20" t="str">
        <f>IFERROR(INDEX(صادر_وارد!$A$2:$I$1999,MATCH('كارت صنف'!$A677,صادر_وارد!$AJ$2:$AJ$500,0),8),"")</f>
        <v/>
      </c>
      <c r="J677" s="20" t="str">
        <f>IFERROR(INDEX(صادر_وارد!$A$2:$I$1999,MATCH('كارت صنف'!$A677,صادر_وارد!$AJ$2:$AJ$500,0),9),"")</f>
        <v/>
      </c>
    </row>
    <row r="678" spans="1:10" ht="19.5" thickTop="1" thickBot="1">
      <c r="A678" s="11">
        <v>672</v>
      </c>
      <c r="B678" s="20" t="str">
        <f>IFERROR(INDEX(صادر_وارد!$A$2:$I$1999,MATCH('كارت صنف'!$A678,صادر_وارد!$AJ$2:$AJ$500,0),1),"")</f>
        <v/>
      </c>
      <c r="C678" s="21" t="str">
        <f>IFERROR(INDEX(صادر_وارد!$A$2:$I$1999,MATCH('كارت صنف'!$A678,صادر_وارد!$AJ$2:$AJ$500,0),2),"")</f>
        <v/>
      </c>
      <c r="D678" s="22" t="str">
        <f>IFERROR(INDEX(صادر_وارد!$A$2:$I$1999,MATCH('كارت صنف'!$A678,صادر_وارد!$AJ$2:$AJ$500,0),3),"")</f>
        <v/>
      </c>
      <c r="E678" s="22" t="str">
        <f>IFERROR(INDEX(صادر_وارد!$A$2:$I$1999,MATCH('كارت صنف'!$A678,صادر_وارد!$AJ$2:$AJ$500,0),4),"")</f>
        <v/>
      </c>
      <c r="F678" s="23" t="str">
        <f>IFERROR(INDEX(صادر_وارد!$A$2:$I$1999,MATCH('كارت صنف'!$A678,صادر_وارد!$AJ$2:$AJ$500,0),5),"")</f>
        <v/>
      </c>
      <c r="G678" s="20" t="str">
        <f>IFERROR(INDEX(صادر_وارد!$A$2:$I$1999,MATCH('كارت صنف'!$A678,صادر_وارد!$AJ$2:$AJ$500,0),6),"")</f>
        <v/>
      </c>
      <c r="H678" s="20" t="str">
        <f>IFERROR(INDEX(صادر_وارد!$A$2:$I$1999,MATCH('كارت صنف'!$A678,صادر_وارد!$AJ$2:$AJ$500,0),7),"")</f>
        <v/>
      </c>
      <c r="I678" s="20" t="str">
        <f>IFERROR(INDEX(صادر_وارد!$A$2:$I$1999,MATCH('كارت صنف'!$A678,صادر_وارد!$AJ$2:$AJ$500,0),8),"")</f>
        <v/>
      </c>
      <c r="J678" s="20" t="str">
        <f>IFERROR(INDEX(صادر_وارد!$A$2:$I$1999,MATCH('كارت صنف'!$A678,صادر_وارد!$AJ$2:$AJ$500,0),9),"")</f>
        <v/>
      </c>
    </row>
    <row r="679" spans="1:10" ht="19.5" thickTop="1" thickBot="1">
      <c r="A679" s="11">
        <v>673</v>
      </c>
      <c r="B679" s="20" t="str">
        <f>IFERROR(INDEX(صادر_وارد!$A$2:$I$1999,MATCH('كارت صنف'!$A679,صادر_وارد!$AJ$2:$AJ$500,0),1),"")</f>
        <v/>
      </c>
      <c r="C679" s="21" t="str">
        <f>IFERROR(INDEX(صادر_وارد!$A$2:$I$1999,MATCH('كارت صنف'!$A679,صادر_وارد!$AJ$2:$AJ$500,0),2),"")</f>
        <v/>
      </c>
      <c r="D679" s="22" t="str">
        <f>IFERROR(INDEX(صادر_وارد!$A$2:$I$1999,MATCH('كارت صنف'!$A679,صادر_وارد!$AJ$2:$AJ$500,0),3),"")</f>
        <v/>
      </c>
      <c r="E679" s="22" t="str">
        <f>IFERROR(INDEX(صادر_وارد!$A$2:$I$1999,MATCH('كارت صنف'!$A679,صادر_وارد!$AJ$2:$AJ$500,0),4),"")</f>
        <v/>
      </c>
      <c r="F679" s="23" t="str">
        <f>IFERROR(INDEX(صادر_وارد!$A$2:$I$1999,MATCH('كارت صنف'!$A679,صادر_وارد!$AJ$2:$AJ$500,0),5),"")</f>
        <v/>
      </c>
      <c r="G679" s="20" t="str">
        <f>IFERROR(INDEX(صادر_وارد!$A$2:$I$1999,MATCH('كارت صنف'!$A679,صادر_وارد!$AJ$2:$AJ$500,0),6),"")</f>
        <v/>
      </c>
      <c r="H679" s="20" t="str">
        <f>IFERROR(INDEX(صادر_وارد!$A$2:$I$1999,MATCH('كارت صنف'!$A679,صادر_وارد!$AJ$2:$AJ$500,0),7),"")</f>
        <v/>
      </c>
      <c r="I679" s="20" t="str">
        <f>IFERROR(INDEX(صادر_وارد!$A$2:$I$1999,MATCH('كارت صنف'!$A679,صادر_وارد!$AJ$2:$AJ$500,0),8),"")</f>
        <v/>
      </c>
      <c r="J679" s="20" t="str">
        <f>IFERROR(INDEX(صادر_وارد!$A$2:$I$1999,MATCH('كارت صنف'!$A679,صادر_وارد!$AJ$2:$AJ$500,0),9),"")</f>
        <v/>
      </c>
    </row>
    <row r="680" spans="1:10" ht="19.5" thickTop="1" thickBot="1">
      <c r="A680" s="11">
        <v>674</v>
      </c>
      <c r="B680" s="20" t="str">
        <f>IFERROR(INDEX(صادر_وارد!$A$2:$I$1999,MATCH('كارت صنف'!$A680,صادر_وارد!$AJ$2:$AJ$500,0),1),"")</f>
        <v/>
      </c>
      <c r="C680" s="21" t="str">
        <f>IFERROR(INDEX(صادر_وارد!$A$2:$I$1999,MATCH('كارت صنف'!$A680,صادر_وارد!$AJ$2:$AJ$500,0),2),"")</f>
        <v/>
      </c>
      <c r="D680" s="22" t="str">
        <f>IFERROR(INDEX(صادر_وارد!$A$2:$I$1999,MATCH('كارت صنف'!$A680,صادر_وارد!$AJ$2:$AJ$500,0),3),"")</f>
        <v/>
      </c>
      <c r="E680" s="22" t="str">
        <f>IFERROR(INDEX(صادر_وارد!$A$2:$I$1999,MATCH('كارت صنف'!$A680,صادر_وارد!$AJ$2:$AJ$500,0),4),"")</f>
        <v/>
      </c>
      <c r="F680" s="23" t="str">
        <f>IFERROR(INDEX(صادر_وارد!$A$2:$I$1999,MATCH('كارت صنف'!$A680,صادر_وارد!$AJ$2:$AJ$500,0),5),"")</f>
        <v/>
      </c>
      <c r="G680" s="20" t="str">
        <f>IFERROR(INDEX(صادر_وارد!$A$2:$I$1999,MATCH('كارت صنف'!$A680,صادر_وارد!$AJ$2:$AJ$500,0),6),"")</f>
        <v/>
      </c>
      <c r="H680" s="20" t="str">
        <f>IFERROR(INDEX(صادر_وارد!$A$2:$I$1999,MATCH('كارت صنف'!$A680,صادر_وارد!$AJ$2:$AJ$500,0),7),"")</f>
        <v/>
      </c>
      <c r="I680" s="20" t="str">
        <f>IFERROR(INDEX(صادر_وارد!$A$2:$I$1999,MATCH('كارت صنف'!$A680,صادر_وارد!$AJ$2:$AJ$500,0),8),"")</f>
        <v/>
      </c>
      <c r="J680" s="20" t="str">
        <f>IFERROR(INDEX(صادر_وارد!$A$2:$I$1999,MATCH('كارت صنف'!$A680,صادر_وارد!$AJ$2:$AJ$500,0),9),"")</f>
        <v/>
      </c>
    </row>
    <row r="681" spans="1:10" ht="19.5" thickTop="1" thickBot="1">
      <c r="A681" s="11">
        <v>675</v>
      </c>
      <c r="B681" s="20" t="str">
        <f>IFERROR(INDEX(صادر_وارد!$A$2:$I$1999,MATCH('كارت صنف'!$A681,صادر_وارد!$AJ$2:$AJ$500,0),1),"")</f>
        <v/>
      </c>
      <c r="C681" s="21" t="str">
        <f>IFERROR(INDEX(صادر_وارد!$A$2:$I$1999,MATCH('كارت صنف'!$A681,صادر_وارد!$AJ$2:$AJ$500,0),2),"")</f>
        <v/>
      </c>
      <c r="D681" s="22" t="str">
        <f>IFERROR(INDEX(صادر_وارد!$A$2:$I$1999,MATCH('كارت صنف'!$A681,صادر_وارد!$AJ$2:$AJ$500,0),3),"")</f>
        <v/>
      </c>
      <c r="E681" s="22" t="str">
        <f>IFERROR(INDEX(صادر_وارد!$A$2:$I$1999,MATCH('كارت صنف'!$A681,صادر_وارد!$AJ$2:$AJ$500,0),4),"")</f>
        <v/>
      </c>
      <c r="F681" s="23" t="str">
        <f>IFERROR(INDEX(صادر_وارد!$A$2:$I$1999,MATCH('كارت صنف'!$A681,صادر_وارد!$AJ$2:$AJ$500,0),5),"")</f>
        <v/>
      </c>
      <c r="G681" s="20" t="str">
        <f>IFERROR(INDEX(صادر_وارد!$A$2:$I$1999,MATCH('كارت صنف'!$A681,صادر_وارد!$AJ$2:$AJ$500,0),6),"")</f>
        <v/>
      </c>
      <c r="H681" s="20" t="str">
        <f>IFERROR(INDEX(صادر_وارد!$A$2:$I$1999,MATCH('كارت صنف'!$A681,صادر_وارد!$AJ$2:$AJ$500,0),7),"")</f>
        <v/>
      </c>
      <c r="I681" s="20" t="str">
        <f>IFERROR(INDEX(صادر_وارد!$A$2:$I$1999,MATCH('كارت صنف'!$A681,صادر_وارد!$AJ$2:$AJ$500,0),8),"")</f>
        <v/>
      </c>
      <c r="J681" s="20" t="str">
        <f>IFERROR(INDEX(صادر_وارد!$A$2:$I$1999,MATCH('كارت صنف'!$A681,صادر_وارد!$AJ$2:$AJ$500,0),9),"")</f>
        <v/>
      </c>
    </row>
    <row r="682" spans="1:10" ht="19.5" thickTop="1" thickBot="1">
      <c r="A682" s="11">
        <v>676</v>
      </c>
      <c r="B682" s="20" t="str">
        <f>IFERROR(INDEX(صادر_وارد!$A$2:$I$1999,MATCH('كارت صنف'!$A682,صادر_وارد!$AJ$2:$AJ$500,0),1),"")</f>
        <v/>
      </c>
      <c r="C682" s="21" t="str">
        <f>IFERROR(INDEX(صادر_وارد!$A$2:$I$1999,MATCH('كارت صنف'!$A682,صادر_وارد!$AJ$2:$AJ$500,0),2),"")</f>
        <v/>
      </c>
      <c r="D682" s="22" t="str">
        <f>IFERROR(INDEX(صادر_وارد!$A$2:$I$1999,MATCH('كارت صنف'!$A682,صادر_وارد!$AJ$2:$AJ$500,0),3),"")</f>
        <v/>
      </c>
      <c r="E682" s="22" t="str">
        <f>IFERROR(INDEX(صادر_وارد!$A$2:$I$1999,MATCH('كارت صنف'!$A682,صادر_وارد!$AJ$2:$AJ$500,0),4),"")</f>
        <v/>
      </c>
      <c r="F682" s="23" t="str">
        <f>IFERROR(INDEX(صادر_وارد!$A$2:$I$1999,MATCH('كارت صنف'!$A682,صادر_وارد!$AJ$2:$AJ$500,0),5),"")</f>
        <v/>
      </c>
      <c r="G682" s="20" t="str">
        <f>IFERROR(INDEX(صادر_وارد!$A$2:$I$1999,MATCH('كارت صنف'!$A682,صادر_وارد!$AJ$2:$AJ$500,0),6),"")</f>
        <v/>
      </c>
      <c r="H682" s="20" t="str">
        <f>IFERROR(INDEX(صادر_وارد!$A$2:$I$1999,MATCH('كارت صنف'!$A682,صادر_وارد!$AJ$2:$AJ$500,0),7),"")</f>
        <v/>
      </c>
      <c r="I682" s="20" t="str">
        <f>IFERROR(INDEX(صادر_وارد!$A$2:$I$1999,MATCH('كارت صنف'!$A682,صادر_وارد!$AJ$2:$AJ$500,0),8),"")</f>
        <v/>
      </c>
      <c r="J682" s="20" t="str">
        <f>IFERROR(INDEX(صادر_وارد!$A$2:$I$1999,MATCH('كارت صنف'!$A682,صادر_وارد!$AJ$2:$AJ$500,0),9),"")</f>
        <v/>
      </c>
    </row>
    <row r="683" spans="1:10" ht="19.5" thickTop="1" thickBot="1">
      <c r="A683" s="11">
        <v>677</v>
      </c>
      <c r="B683" s="20" t="str">
        <f>IFERROR(INDEX(صادر_وارد!$A$2:$I$1999,MATCH('كارت صنف'!$A683,صادر_وارد!$AJ$2:$AJ$500,0),1),"")</f>
        <v/>
      </c>
      <c r="C683" s="21" t="str">
        <f>IFERROR(INDEX(صادر_وارد!$A$2:$I$1999,MATCH('كارت صنف'!$A683,صادر_وارد!$AJ$2:$AJ$500,0),2),"")</f>
        <v/>
      </c>
      <c r="D683" s="22" t="str">
        <f>IFERROR(INDEX(صادر_وارد!$A$2:$I$1999,MATCH('كارت صنف'!$A683,صادر_وارد!$AJ$2:$AJ$500,0),3),"")</f>
        <v/>
      </c>
      <c r="E683" s="22" t="str">
        <f>IFERROR(INDEX(صادر_وارد!$A$2:$I$1999,MATCH('كارت صنف'!$A683,صادر_وارد!$AJ$2:$AJ$500,0),4),"")</f>
        <v/>
      </c>
      <c r="F683" s="23" t="str">
        <f>IFERROR(INDEX(صادر_وارد!$A$2:$I$1999,MATCH('كارت صنف'!$A683,صادر_وارد!$AJ$2:$AJ$500,0),5),"")</f>
        <v/>
      </c>
      <c r="G683" s="20" t="str">
        <f>IFERROR(INDEX(صادر_وارد!$A$2:$I$1999,MATCH('كارت صنف'!$A683,صادر_وارد!$AJ$2:$AJ$500,0),6),"")</f>
        <v/>
      </c>
      <c r="H683" s="20" t="str">
        <f>IFERROR(INDEX(صادر_وارد!$A$2:$I$1999,MATCH('كارت صنف'!$A683,صادر_وارد!$AJ$2:$AJ$500,0),7),"")</f>
        <v/>
      </c>
      <c r="I683" s="20" t="str">
        <f>IFERROR(INDEX(صادر_وارد!$A$2:$I$1999,MATCH('كارت صنف'!$A683,صادر_وارد!$AJ$2:$AJ$500,0),8),"")</f>
        <v/>
      </c>
      <c r="J683" s="20" t="str">
        <f>IFERROR(INDEX(صادر_وارد!$A$2:$I$1999,MATCH('كارت صنف'!$A683,صادر_وارد!$AJ$2:$AJ$500,0),9),"")</f>
        <v/>
      </c>
    </row>
    <row r="684" spans="1:10" ht="19.5" thickTop="1" thickBot="1">
      <c r="A684" s="11">
        <v>678</v>
      </c>
      <c r="B684" s="20" t="str">
        <f>IFERROR(INDEX(صادر_وارد!$A$2:$I$1999,MATCH('كارت صنف'!$A684,صادر_وارد!$AJ$2:$AJ$500,0),1),"")</f>
        <v/>
      </c>
      <c r="C684" s="21" t="str">
        <f>IFERROR(INDEX(صادر_وارد!$A$2:$I$1999,MATCH('كارت صنف'!$A684,صادر_وارد!$AJ$2:$AJ$500,0),2),"")</f>
        <v/>
      </c>
      <c r="D684" s="22" t="str">
        <f>IFERROR(INDEX(صادر_وارد!$A$2:$I$1999,MATCH('كارت صنف'!$A684,صادر_وارد!$AJ$2:$AJ$500,0),3),"")</f>
        <v/>
      </c>
      <c r="E684" s="22" t="str">
        <f>IFERROR(INDEX(صادر_وارد!$A$2:$I$1999,MATCH('كارت صنف'!$A684,صادر_وارد!$AJ$2:$AJ$500,0),4),"")</f>
        <v/>
      </c>
      <c r="F684" s="23" t="str">
        <f>IFERROR(INDEX(صادر_وارد!$A$2:$I$1999,MATCH('كارت صنف'!$A684,صادر_وارد!$AJ$2:$AJ$500,0),5),"")</f>
        <v/>
      </c>
      <c r="G684" s="20" t="str">
        <f>IFERROR(INDEX(صادر_وارد!$A$2:$I$1999,MATCH('كارت صنف'!$A684,صادر_وارد!$AJ$2:$AJ$500,0),6),"")</f>
        <v/>
      </c>
      <c r="H684" s="20" t="str">
        <f>IFERROR(INDEX(صادر_وارد!$A$2:$I$1999,MATCH('كارت صنف'!$A684,صادر_وارد!$AJ$2:$AJ$500,0),7),"")</f>
        <v/>
      </c>
      <c r="I684" s="20" t="str">
        <f>IFERROR(INDEX(صادر_وارد!$A$2:$I$1999,MATCH('كارت صنف'!$A684,صادر_وارد!$AJ$2:$AJ$500,0),8),"")</f>
        <v/>
      </c>
      <c r="J684" s="20" t="str">
        <f>IFERROR(INDEX(صادر_وارد!$A$2:$I$1999,MATCH('كارت صنف'!$A684,صادر_وارد!$AJ$2:$AJ$500,0),9),"")</f>
        <v/>
      </c>
    </row>
    <row r="685" spans="1:10" ht="19.5" thickTop="1" thickBot="1">
      <c r="A685" s="11">
        <v>679</v>
      </c>
      <c r="B685" s="20" t="str">
        <f>IFERROR(INDEX(صادر_وارد!$A$2:$I$1999,MATCH('كارت صنف'!$A685,صادر_وارد!$AJ$2:$AJ$500,0),1),"")</f>
        <v/>
      </c>
      <c r="C685" s="21" t="str">
        <f>IFERROR(INDEX(صادر_وارد!$A$2:$I$1999,MATCH('كارت صنف'!$A685,صادر_وارد!$AJ$2:$AJ$500,0),2),"")</f>
        <v/>
      </c>
      <c r="D685" s="22" t="str">
        <f>IFERROR(INDEX(صادر_وارد!$A$2:$I$1999,MATCH('كارت صنف'!$A685,صادر_وارد!$AJ$2:$AJ$500,0),3),"")</f>
        <v/>
      </c>
      <c r="E685" s="22" t="str">
        <f>IFERROR(INDEX(صادر_وارد!$A$2:$I$1999,MATCH('كارت صنف'!$A685,صادر_وارد!$AJ$2:$AJ$500,0),4),"")</f>
        <v/>
      </c>
      <c r="F685" s="23" t="str">
        <f>IFERROR(INDEX(صادر_وارد!$A$2:$I$1999,MATCH('كارت صنف'!$A685,صادر_وارد!$AJ$2:$AJ$500,0),5),"")</f>
        <v/>
      </c>
      <c r="G685" s="20" t="str">
        <f>IFERROR(INDEX(صادر_وارد!$A$2:$I$1999,MATCH('كارت صنف'!$A685,صادر_وارد!$AJ$2:$AJ$500,0),6),"")</f>
        <v/>
      </c>
      <c r="H685" s="20" t="str">
        <f>IFERROR(INDEX(صادر_وارد!$A$2:$I$1999,MATCH('كارت صنف'!$A685,صادر_وارد!$AJ$2:$AJ$500,0),7),"")</f>
        <v/>
      </c>
      <c r="I685" s="20" t="str">
        <f>IFERROR(INDEX(صادر_وارد!$A$2:$I$1999,MATCH('كارت صنف'!$A685,صادر_وارد!$AJ$2:$AJ$500,0),8),"")</f>
        <v/>
      </c>
      <c r="J685" s="20" t="str">
        <f>IFERROR(INDEX(صادر_وارد!$A$2:$I$1999,MATCH('كارت صنف'!$A685,صادر_وارد!$AJ$2:$AJ$500,0),9),"")</f>
        <v/>
      </c>
    </row>
    <row r="686" spans="1:10" ht="19.5" thickTop="1" thickBot="1">
      <c r="A686" s="11">
        <v>680</v>
      </c>
      <c r="B686" s="20" t="str">
        <f>IFERROR(INDEX(صادر_وارد!$A$2:$I$1999,MATCH('كارت صنف'!$A686,صادر_وارد!$AJ$2:$AJ$500,0),1),"")</f>
        <v/>
      </c>
      <c r="C686" s="21" t="str">
        <f>IFERROR(INDEX(صادر_وارد!$A$2:$I$1999,MATCH('كارت صنف'!$A686,صادر_وارد!$AJ$2:$AJ$500,0),2),"")</f>
        <v/>
      </c>
      <c r="D686" s="22" t="str">
        <f>IFERROR(INDEX(صادر_وارد!$A$2:$I$1999,MATCH('كارت صنف'!$A686,صادر_وارد!$AJ$2:$AJ$500,0),3),"")</f>
        <v/>
      </c>
      <c r="E686" s="22" t="str">
        <f>IFERROR(INDEX(صادر_وارد!$A$2:$I$1999,MATCH('كارت صنف'!$A686,صادر_وارد!$AJ$2:$AJ$500,0),4),"")</f>
        <v/>
      </c>
      <c r="F686" s="23" t="str">
        <f>IFERROR(INDEX(صادر_وارد!$A$2:$I$1999,MATCH('كارت صنف'!$A686,صادر_وارد!$AJ$2:$AJ$500,0),5),"")</f>
        <v/>
      </c>
      <c r="G686" s="20" t="str">
        <f>IFERROR(INDEX(صادر_وارد!$A$2:$I$1999,MATCH('كارت صنف'!$A686,صادر_وارد!$AJ$2:$AJ$500,0),6),"")</f>
        <v/>
      </c>
      <c r="H686" s="20" t="str">
        <f>IFERROR(INDEX(صادر_وارد!$A$2:$I$1999,MATCH('كارت صنف'!$A686,صادر_وارد!$AJ$2:$AJ$500,0),7),"")</f>
        <v/>
      </c>
      <c r="I686" s="20" t="str">
        <f>IFERROR(INDEX(صادر_وارد!$A$2:$I$1999,MATCH('كارت صنف'!$A686,صادر_وارد!$AJ$2:$AJ$500,0),8),"")</f>
        <v/>
      </c>
      <c r="J686" s="20" t="str">
        <f>IFERROR(INDEX(صادر_وارد!$A$2:$I$1999,MATCH('كارت صنف'!$A686,صادر_وارد!$AJ$2:$AJ$500,0),9),"")</f>
        <v/>
      </c>
    </row>
    <row r="687" spans="1:10" ht="19.5" thickTop="1" thickBot="1">
      <c r="A687" s="11">
        <v>681</v>
      </c>
      <c r="B687" s="20" t="str">
        <f>IFERROR(INDEX(صادر_وارد!$A$2:$I$1999,MATCH('كارت صنف'!$A687,صادر_وارد!$AJ$2:$AJ$500,0),1),"")</f>
        <v/>
      </c>
      <c r="C687" s="21" t="str">
        <f>IFERROR(INDEX(صادر_وارد!$A$2:$I$1999,MATCH('كارت صنف'!$A687,صادر_وارد!$AJ$2:$AJ$500,0),2),"")</f>
        <v/>
      </c>
      <c r="D687" s="22" t="str">
        <f>IFERROR(INDEX(صادر_وارد!$A$2:$I$1999,MATCH('كارت صنف'!$A687,صادر_وارد!$AJ$2:$AJ$500,0),3),"")</f>
        <v/>
      </c>
      <c r="E687" s="22" t="str">
        <f>IFERROR(INDEX(صادر_وارد!$A$2:$I$1999,MATCH('كارت صنف'!$A687,صادر_وارد!$AJ$2:$AJ$500,0),4),"")</f>
        <v/>
      </c>
      <c r="F687" s="23" t="str">
        <f>IFERROR(INDEX(صادر_وارد!$A$2:$I$1999,MATCH('كارت صنف'!$A687,صادر_وارد!$AJ$2:$AJ$500,0),5),"")</f>
        <v/>
      </c>
      <c r="G687" s="20" t="str">
        <f>IFERROR(INDEX(صادر_وارد!$A$2:$I$1999,MATCH('كارت صنف'!$A687,صادر_وارد!$AJ$2:$AJ$500,0),6),"")</f>
        <v/>
      </c>
      <c r="H687" s="20" t="str">
        <f>IFERROR(INDEX(صادر_وارد!$A$2:$I$1999,MATCH('كارت صنف'!$A687,صادر_وارد!$AJ$2:$AJ$500,0),7),"")</f>
        <v/>
      </c>
      <c r="I687" s="20" t="str">
        <f>IFERROR(INDEX(صادر_وارد!$A$2:$I$1999,MATCH('كارت صنف'!$A687,صادر_وارد!$AJ$2:$AJ$500,0),8),"")</f>
        <v/>
      </c>
      <c r="J687" s="20" t="str">
        <f>IFERROR(INDEX(صادر_وارد!$A$2:$I$1999,MATCH('كارت صنف'!$A687,صادر_وارد!$AJ$2:$AJ$500,0),9),"")</f>
        <v/>
      </c>
    </row>
    <row r="688" spans="1:10" ht="19.5" thickTop="1" thickBot="1">
      <c r="A688" s="11">
        <v>682</v>
      </c>
      <c r="B688" s="20" t="str">
        <f>IFERROR(INDEX(صادر_وارد!$A$2:$I$1999,MATCH('كارت صنف'!$A688,صادر_وارد!$AJ$2:$AJ$500,0),1),"")</f>
        <v/>
      </c>
      <c r="C688" s="21" t="str">
        <f>IFERROR(INDEX(صادر_وارد!$A$2:$I$1999,MATCH('كارت صنف'!$A688,صادر_وارد!$AJ$2:$AJ$500,0),2),"")</f>
        <v/>
      </c>
      <c r="D688" s="22" t="str">
        <f>IFERROR(INDEX(صادر_وارد!$A$2:$I$1999,MATCH('كارت صنف'!$A688,صادر_وارد!$AJ$2:$AJ$500,0),3),"")</f>
        <v/>
      </c>
      <c r="E688" s="22" t="str">
        <f>IFERROR(INDEX(صادر_وارد!$A$2:$I$1999,MATCH('كارت صنف'!$A688,صادر_وارد!$AJ$2:$AJ$500,0),4),"")</f>
        <v/>
      </c>
      <c r="F688" s="23" t="str">
        <f>IFERROR(INDEX(صادر_وارد!$A$2:$I$1999,MATCH('كارت صنف'!$A688,صادر_وارد!$AJ$2:$AJ$500,0),5),"")</f>
        <v/>
      </c>
      <c r="G688" s="20" t="str">
        <f>IFERROR(INDEX(صادر_وارد!$A$2:$I$1999,MATCH('كارت صنف'!$A688,صادر_وارد!$AJ$2:$AJ$500,0),6),"")</f>
        <v/>
      </c>
      <c r="H688" s="20" t="str">
        <f>IFERROR(INDEX(صادر_وارد!$A$2:$I$1999,MATCH('كارت صنف'!$A688,صادر_وارد!$AJ$2:$AJ$500,0),7),"")</f>
        <v/>
      </c>
      <c r="I688" s="20" t="str">
        <f>IFERROR(INDEX(صادر_وارد!$A$2:$I$1999,MATCH('كارت صنف'!$A688,صادر_وارد!$AJ$2:$AJ$500,0),8),"")</f>
        <v/>
      </c>
      <c r="J688" s="20" t="str">
        <f>IFERROR(INDEX(صادر_وارد!$A$2:$I$1999,MATCH('كارت صنف'!$A688,صادر_وارد!$AJ$2:$AJ$500,0),9),"")</f>
        <v/>
      </c>
    </row>
    <row r="689" spans="1:10" ht="19.5" thickTop="1" thickBot="1">
      <c r="A689" s="11">
        <v>683</v>
      </c>
      <c r="B689" s="20" t="str">
        <f>IFERROR(INDEX(صادر_وارد!$A$2:$I$1999,MATCH('كارت صنف'!$A689,صادر_وارد!$AJ$2:$AJ$500,0),1),"")</f>
        <v/>
      </c>
      <c r="C689" s="21" t="str">
        <f>IFERROR(INDEX(صادر_وارد!$A$2:$I$1999,MATCH('كارت صنف'!$A689,صادر_وارد!$AJ$2:$AJ$500,0),2),"")</f>
        <v/>
      </c>
      <c r="D689" s="22" t="str">
        <f>IFERROR(INDEX(صادر_وارد!$A$2:$I$1999,MATCH('كارت صنف'!$A689,صادر_وارد!$AJ$2:$AJ$500,0),3),"")</f>
        <v/>
      </c>
      <c r="E689" s="22" t="str">
        <f>IFERROR(INDEX(صادر_وارد!$A$2:$I$1999,MATCH('كارت صنف'!$A689,صادر_وارد!$AJ$2:$AJ$500,0),4),"")</f>
        <v/>
      </c>
      <c r="F689" s="23" t="str">
        <f>IFERROR(INDEX(صادر_وارد!$A$2:$I$1999,MATCH('كارت صنف'!$A689,صادر_وارد!$AJ$2:$AJ$500,0),5),"")</f>
        <v/>
      </c>
      <c r="G689" s="20" t="str">
        <f>IFERROR(INDEX(صادر_وارد!$A$2:$I$1999,MATCH('كارت صنف'!$A689,صادر_وارد!$AJ$2:$AJ$500,0),6),"")</f>
        <v/>
      </c>
      <c r="H689" s="20" t="str">
        <f>IFERROR(INDEX(صادر_وارد!$A$2:$I$1999,MATCH('كارت صنف'!$A689,صادر_وارد!$AJ$2:$AJ$500,0),7),"")</f>
        <v/>
      </c>
      <c r="I689" s="20" t="str">
        <f>IFERROR(INDEX(صادر_وارد!$A$2:$I$1999,MATCH('كارت صنف'!$A689,صادر_وارد!$AJ$2:$AJ$500,0),8),"")</f>
        <v/>
      </c>
      <c r="J689" s="20" t="str">
        <f>IFERROR(INDEX(صادر_وارد!$A$2:$I$1999,MATCH('كارت صنف'!$A689,صادر_وارد!$AJ$2:$AJ$500,0),9),"")</f>
        <v/>
      </c>
    </row>
    <row r="690" spans="1:10" ht="19.5" thickTop="1" thickBot="1">
      <c r="A690" s="11">
        <v>684</v>
      </c>
      <c r="B690" s="20" t="str">
        <f>IFERROR(INDEX(صادر_وارد!$A$2:$I$1999,MATCH('كارت صنف'!$A690,صادر_وارد!$AJ$2:$AJ$500,0),1),"")</f>
        <v/>
      </c>
      <c r="C690" s="21" t="str">
        <f>IFERROR(INDEX(صادر_وارد!$A$2:$I$1999,MATCH('كارت صنف'!$A690,صادر_وارد!$AJ$2:$AJ$500,0),2),"")</f>
        <v/>
      </c>
      <c r="D690" s="22" t="str">
        <f>IFERROR(INDEX(صادر_وارد!$A$2:$I$1999,MATCH('كارت صنف'!$A690,صادر_وارد!$AJ$2:$AJ$500,0),3),"")</f>
        <v/>
      </c>
      <c r="E690" s="22" t="str">
        <f>IFERROR(INDEX(صادر_وارد!$A$2:$I$1999,MATCH('كارت صنف'!$A690,صادر_وارد!$AJ$2:$AJ$500,0),4),"")</f>
        <v/>
      </c>
      <c r="F690" s="23" t="str">
        <f>IFERROR(INDEX(صادر_وارد!$A$2:$I$1999,MATCH('كارت صنف'!$A690,صادر_وارد!$AJ$2:$AJ$500,0),5),"")</f>
        <v/>
      </c>
      <c r="G690" s="20" t="str">
        <f>IFERROR(INDEX(صادر_وارد!$A$2:$I$1999,MATCH('كارت صنف'!$A690,صادر_وارد!$AJ$2:$AJ$500,0),6),"")</f>
        <v/>
      </c>
      <c r="H690" s="20" t="str">
        <f>IFERROR(INDEX(صادر_وارد!$A$2:$I$1999,MATCH('كارت صنف'!$A690,صادر_وارد!$AJ$2:$AJ$500,0),7),"")</f>
        <v/>
      </c>
      <c r="I690" s="20" t="str">
        <f>IFERROR(INDEX(صادر_وارد!$A$2:$I$1999,MATCH('كارت صنف'!$A690,صادر_وارد!$AJ$2:$AJ$500,0),8),"")</f>
        <v/>
      </c>
      <c r="J690" s="20" t="str">
        <f>IFERROR(INDEX(صادر_وارد!$A$2:$I$1999,MATCH('كارت صنف'!$A690,صادر_وارد!$AJ$2:$AJ$500,0),9),"")</f>
        <v/>
      </c>
    </row>
    <row r="691" spans="1:10" ht="19.5" thickTop="1" thickBot="1">
      <c r="A691" s="11">
        <v>685</v>
      </c>
      <c r="B691" s="20" t="str">
        <f>IFERROR(INDEX(صادر_وارد!$A$2:$I$1999,MATCH('كارت صنف'!$A691,صادر_وارد!$AJ$2:$AJ$500,0),1),"")</f>
        <v/>
      </c>
      <c r="C691" s="21" t="str">
        <f>IFERROR(INDEX(صادر_وارد!$A$2:$I$1999,MATCH('كارت صنف'!$A691,صادر_وارد!$AJ$2:$AJ$500,0),2),"")</f>
        <v/>
      </c>
      <c r="D691" s="22" t="str">
        <f>IFERROR(INDEX(صادر_وارد!$A$2:$I$1999,MATCH('كارت صنف'!$A691,صادر_وارد!$AJ$2:$AJ$500,0),3),"")</f>
        <v/>
      </c>
      <c r="E691" s="22" t="str">
        <f>IFERROR(INDEX(صادر_وارد!$A$2:$I$1999,MATCH('كارت صنف'!$A691,صادر_وارد!$AJ$2:$AJ$500,0),4),"")</f>
        <v/>
      </c>
      <c r="F691" s="23" t="str">
        <f>IFERROR(INDEX(صادر_وارد!$A$2:$I$1999,MATCH('كارت صنف'!$A691,صادر_وارد!$AJ$2:$AJ$500,0),5),"")</f>
        <v/>
      </c>
      <c r="G691" s="20" t="str">
        <f>IFERROR(INDEX(صادر_وارد!$A$2:$I$1999,MATCH('كارت صنف'!$A691,صادر_وارد!$AJ$2:$AJ$500,0),6),"")</f>
        <v/>
      </c>
      <c r="H691" s="20" t="str">
        <f>IFERROR(INDEX(صادر_وارد!$A$2:$I$1999,MATCH('كارت صنف'!$A691,صادر_وارد!$AJ$2:$AJ$500,0),7),"")</f>
        <v/>
      </c>
      <c r="I691" s="20" t="str">
        <f>IFERROR(INDEX(صادر_وارد!$A$2:$I$1999,MATCH('كارت صنف'!$A691,صادر_وارد!$AJ$2:$AJ$500,0),8),"")</f>
        <v/>
      </c>
      <c r="J691" s="20" t="str">
        <f>IFERROR(INDEX(صادر_وارد!$A$2:$I$1999,MATCH('كارت صنف'!$A691,صادر_وارد!$AJ$2:$AJ$500,0),9),"")</f>
        <v/>
      </c>
    </row>
    <row r="692" spans="1:10" ht="19.5" thickTop="1" thickBot="1">
      <c r="A692" s="11">
        <v>686</v>
      </c>
      <c r="B692" s="20" t="str">
        <f>IFERROR(INDEX(صادر_وارد!$A$2:$I$1999,MATCH('كارت صنف'!$A692,صادر_وارد!$AJ$2:$AJ$500,0),1),"")</f>
        <v/>
      </c>
      <c r="C692" s="21" t="str">
        <f>IFERROR(INDEX(صادر_وارد!$A$2:$I$1999,MATCH('كارت صنف'!$A692,صادر_وارد!$AJ$2:$AJ$500,0),2),"")</f>
        <v/>
      </c>
      <c r="D692" s="22" t="str">
        <f>IFERROR(INDEX(صادر_وارد!$A$2:$I$1999,MATCH('كارت صنف'!$A692,صادر_وارد!$AJ$2:$AJ$500,0),3),"")</f>
        <v/>
      </c>
      <c r="E692" s="22" t="str">
        <f>IFERROR(INDEX(صادر_وارد!$A$2:$I$1999,MATCH('كارت صنف'!$A692,صادر_وارد!$AJ$2:$AJ$500,0),4),"")</f>
        <v/>
      </c>
      <c r="F692" s="23" t="str">
        <f>IFERROR(INDEX(صادر_وارد!$A$2:$I$1999,MATCH('كارت صنف'!$A692,صادر_وارد!$AJ$2:$AJ$500,0),5),"")</f>
        <v/>
      </c>
      <c r="G692" s="20" t="str">
        <f>IFERROR(INDEX(صادر_وارد!$A$2:$I$1999,MATCH('كارت صنف'!$A692,صادر_وارد!$AJ$2:$AJ$500,0),6),"")</f>
        <v/>
      </c>
      <c r="H692" s="20" t="str">
        <f>IFERROR(INDEX(صادر_وارد!$A$2:$I$1999,MATCH('كارت صنف'!$A692,صادر_وارد!$AJ$2:$AJ$500,0),7),"")</f>
        <v/>
      </c>
      <c r="I692" s="20" t="str">
        <f>IFERROR(INDEX(صادر_وارد!$A$2:$I$1999,MATCH('كارت صنف'!$A692,صادر_وارد!$AJ$2:$AJ$500,0),8),"")</f>
        <v/>
      </c>
      <c r="J692" s="20" t="str">
        <f>IFERROR(INDEX(صادر_وارد!$A$2:$I$1999,MATCH('كارت صنف'!$A692,صادر_وارد!$AJ$2:$AJ$500,0),9),"")</f>
        <v/>
      </c>
    </row>
    <row r="693" spans="1:10" ht="19.5" thickTop="1" thickBot="1">
      <c r="A693" s="11">
        <v>687</v>
      </c>
      <c r="B693" s="20" t="str">
        <f>IFERROR(INDEX(صادر_وارد!$A$2:$I$1999,MATCH('كارت صنف'!$A693,صادر_وارد!$AJ$2:$AJ$500,0),1),"")</f>
        <v/>
      </c>
      <c r="C693" s="21" t="str">
        <f>IFERROR(INDEX(صادر_وارد!$A$2:$I$1999,MATCH('كارت صنف'!$A693,صادر_وارد!$AJ$2:$AJ$500,0),2),"")</f>
        <v/>
      </c>
      <c r="D693" s="22" t="str">
        <f>IFERROR(INDEX(صادر_وارد!$A$2:$I$1999,MATCH('كارت صنف'!$A693,صادر_وارد!$AJ$2:$AJ$500,0),3),"")</f>
        <v/>
      </c>
      <c r="E693" s="22" t="str">
        <f>IFERROR(INDEX(صادر_وارد!$A$2:$I$1999,MATCH('كارت صنف'!$A693,صادر_وارد!$AJ$2:$AJ$500,0),4),"")</f>
        <v/>
      </c>
      <c r="F693" s="23" t="str">
        <f>IFERROR(INDEX(صادر_وارد!$A$2:$I$1999,MATCH('كارت صنف'!$A693,صادر_وارد!$AJ$2:$AJ$500,0),5),"")</f>
        <v/>
      </c>
      <c r="G693" s="20" t="str">
        <f>IFERROR(INDEX(صادر_وارد!$A$2:$I$1999,MATCH('كارت صنف'!$A693,صادر_وارد!$AJ$2:$AJ$500,0),6),"")</f>
        <v/>
      </c>
      <c r="H693" s="20" t="str">
        <f>IFERROR(INDEX(صادر_وارد!$A$2:$I$1999,MATCH('كارت صنف'!$A693,صادر_وارد!$AJ$2:$AJ$500,0),7),"")</f>
        <v/>
      </c>
      <c r="I693" s="20" t="str">
        <f>IFERROR(INDEX(صادر_وارد!$A$2:$I$1999,MATCH('كارت صنف'!$A693,صادر_وارد!$AJ$2:$AJ$500,0),8),"")</f>
        <v/>
      </c>
      <c r="J693" s="20" t="str">
        <f>IFERROR(INDEX(صادر_وارد!$A$2:$I$1999,MATCH('كارت صنف'!$A693,صادر_وارد!$AJ$2:$AJ$500,0),9),"")</f>
        <v/>
      </c>
    </row>
    <row r="694" spans="1:10" ht="19.5" thickTop="1" thickBot="1">
      <c r="A694" s="11">
        <v>688</v>
      </c>
      <c r="B694" s="20" t="str">
        <f>IFERROR(INDEX(صادر_وارد!$A$2:$I$1999,MATCH('كارت صنف'!$A694,صادر_وارد!$AJ$2:$AJ$500,0),1),"")</f>
        <v/>
      </c>
      <c r="C694" s="21" t="str">
        <f>IFERROR(INDEX(صادر_وارد!$A$2:$I$1999,MATCH('كارت صنف'!$A694,صادر_وارد!$AJ$2:$AJ$500,0),2),"")</f>
        <v/>
      </c>
      <c r="D694" s="22" t="str">
        <f>IFERROR(INDEX(صادر_وارد!$A$2:$I$1999,MATCH('كارت صنف'!$A694,صادر_وارد!$AJ$2:$AJ$500,0),3),"")</f>
        <v/>
      </c>
      <c r="E694" s="22" t="str">
        <f>IFERROR(INDEX(صادر_وارد!$A$2:$I$1999,MATCH('كارت صنف'!$A694,صادر_وارد!$AJ$2:$AJ$500,0),4),"")</f>
        <v/>
      </c>
      <c r="F694" s="23" t="str">
        <f>IFERROR(INDEX(صادر_وارد!$A$2:$I$1999,MATCH('كارت صنف'!$A694,صادر_وارد!$AJ$2:$AJ$500,0),5),"")</f>
        <v/>
      </c>
      <c r="G694" s="20" t="str">
        <f>IFERROR(INDEX(صادر_وارد!$A$2:$I$1999,MATCH('كارت صنف'!$A694,صادر_وارد!$AJ$2:$AJ$500,0),6),"")</f>
        <v/>
      </c>
      <c r="H694" s="20" t="str">
        <f>IFERROR(INDEX(صادر_وارد!$A$2:$I$1999,MATCH('كارت صنف'!$A694,صادر_وارد!$AJ$2:$AJ$500,0),7),"")</f>
        <v/>
      </c>
      <c r="I694" s="20" t="str">
        <f>IFERROR(INDEX(صادر_وارد!$A$2:$I$1999,MATCH('كارت صنف'!$A694,صادر_وارد!$AJ$2:$AJ$500,0),8),"")</f>
        <v/>
      </c>
      <c r="J694" s="20" t="str">
        <f>IFERROR(INDEX(صادر_وارد!$A$2:$I$1999,MATCH('كارت صنف'!$A694,صادر_وارد!$AJ$2:$AJ$500,0),9),"")</f>
        <v/>
      </c>
    </row>
    <row r="695" spans="1:10" ht="19.5" thickTop="1" thickBot="1">
      <c r="A695" s="11">
        <v>689</v>
      </c>
      <c r="B695" s="20" t="str">
        <f>IFERROR(INDEX(صادر_وارد!$A$2:$I$1999,MATCH('كارت صنف'!$A695,صادر_وارد!$AJ$2:$AJ$500,0),1),"")</f>
        <v/>
      </c>
      <c r="C695" s="21" t="str">
        <f>IFERROR(INDEX(صادر_وارد!$A$2:$I$1999,MATCH('كارت صنف'!$A695,صادر_وارد!$AJ$2:$AJ$500,0),2),"")</f>
        <v/>
      </c>
      <c r="D695" s="22" t="str">
        <f>IFERROR(INDEX(صادر_وارد!$A$2:$I$1999,MATCH('كارت صنف'!$A695,صادر_وارد!$AJ$2:$AJ$500,0),3),"")</f>
        <v/>
      </c>
      <c r="E695" s="22" t="str">
        <f>IFERROR(INDEX(صادر_وارد!$A$2:$I$1999,MATCH('كارت صنف'!$A695,صادر_وارد!$AJ$2:$AJ$500,0),4),"")</f>
        <v/>
      </c>
      <c r="F695" s="23" t="str">
        <f>IFERROR(INDEX(صادر_وارد!$A$2:$I$1999,MATCH('كارت صنف'!$A695,صادر_وارد!$AJ$2:$AJ$500,0),5),"")</f>
        <v/>
      </c>
      <c r="G695" s="20" t="str">
        <f>IFERROR(INDEX(صادر_وارد!$A$2:$I$1999,MATCH('كارت صنف'!$A695,صادر_وارد!$AJ$2:$AJ$500,0),6),"")</f>
        <v/>
      </c>
      <c r="H695" s="20" t="str">
        <f>IFERROR(INDEX(صادر_وارد!$A$2:$I$1999,MATCH('كارت صنف'!$A695,صادر_وارد!$AJ$2:$AJ$500,0),7),"")</f>
        <v/>
      </c>
      <c r="I695" s="20" t="str">
        <f>IFERROR(INDEX(صادر_وارد!$A$2:$I$1999,MATCH('كارت صنف'!$A695,صادر_وارد!$AJ$2:$AJ$500,0),8),"")</f>
        <v/>
      </c>
      <c r="J695" s="20" t="str">
        <f>IFERROR(INDEX(صادر_وارد!$A$2:$I$1999,MATCH('كارت صنف'!$A695,صادر_وارد!$AJ$2:$AJ$500,0),9),"")</f>
        <v/>
      </c>
    </row>
    <row r="696" spans="1:10" ht="19.5" thickTop="1" thickBot="1">
      <c r="A696" s="11">
        <v>690</v>
      </c>
      <c r="B696" s="20" t="str">
        <f>IFERROR(INDEX(صادر_وارد!$A$2:$I$1999,MATCH('كارت صنف'!$A696,صادر_وارد!$AJ$2:$AJ$500,0),1),"")</f>
        <v/>
      </c>
      <c r="C696" s="21" t="str">
        <f>IFERROR(INDEX(صادر_وارد!$A$2:$I$1999,MATCH('كارت صنف'!$A696,صادر_وارد!$AJ$2:$AJ$500,0),2),"")</f>
        <v/>
      </c>
      <c r="D696" s="22" t="str">
        <f>IFERROR(INDEX(صادر_وارد!$A$2:$I$1999,MATCH('كارت صنف'!$A696,صادر_وارد!$AJ$2:$AJ$500,0),3),"")</f>
        <v/>
      </c>
      <c r="E696" s="22" t="str">
        <f>IFERROR(INDEX(صادر_وارد!$A$2:$I$1999,MATCH('كارت صنف'!$A696,صادر_وارد!$AJ$2:$AJ$500,0),4),"")</f>
        <v/>
      </c>
      <c r="F696" s="23" t="str">
        <f>IFERROR(INDEX(صادر_وارد!$A$2:$I$1999,MATCH('كارت صنف'!$A696,صادر_وارد!$AJ$2:$AJ$500,0),5),"")</f>
        <v/>
      </c>
      <c r="G696" s="20" t="str">
        <f>IFERROR(INDEX(صادر_وارد!$A$2:$I$1999,MATCH('كارت صنف'!$A696,صادر_وارد!$AJ$2:$AJ$500,0),6),"")</f>
        <v/>
      </c>
      <c r="H696" s="20" t="str">
        <f>IFERROR(INDEX(صادر_وارد!$A$2:$I$1999,MATCH('كارت صنف'!$A696,صادر_وارد!$AJ$2:$AJ$500,0),7),"")</f>
        <v/>
      </c>
      <c r="I696" s="20" t="str">
        <f>IFERROR(INDEX(صادر_وارد!$A$2:$I$1999,MATCH('كارت صنف'!$A696,صادر_وارد!$AJ$2:$AJ$500,0),8),"")</f>
        <v/>
      </c>
      <c r="J696" s="20" t="str">
        <f>IFERROR(INDEX(صادر_وارد!$A$2:$I$1999,MATCH('كارت صنف'!$A696,صادر_وارد!$AJ$2:$AJ$500,0),9),"")</f>
        <v/>
      </c>
    </row>
    <row r="697" spans="1:10" ht="19.5" thickTop="1" thickBot="1">
      <c r="A697" s="11">
        <v>691</v>
      </c>
      <c r="B697" s="20" t="str">
        <f>IFERROR(INDEX(صادر_وارد!$A$2:$I$1999,MATCH('كارت صنف'!$A697,صادر_وارد!$AJ$2:$AJ$500,0),1),"")</f>
        <v/>
      </c>
      <c r="C697" s="21" t="str">
        <f>IFERROR(INDEX(صادر_وارد!$A$2:$I$1999,MATCH('كارت صنف'!$A697,صادر_وارد!$AJ$2:$AJ$500,0),2),"")</f>
        <v/>
      </c>
      <c r="D697" s="22" t="str">
        <f>IFERROR(INDEX(صادر_وارد!$A$2:$I$1999,MATCH('كارت صنف'!$A697,صادر_وارد!$AJ$2:$AJ$500,0),3),"")</f>
        <v/>
      </c>
      <c r="E697" s="22" t="str">
        <f>IFERROR(INDEX(صادر_وارد!$A$2:$I$1999,MATCH('كارت صنف'!$A697,صادر_وارد!$AJ$2:$AJ$500,0),4),"")</f>
        <v/>
      </c>
      <c r="F697" s="23" t="str">
        <f>IFERROR(INDEX(صادر_وارد!$A$2:$I$1999,MATCH('كارت صنف'!$A697,صادر_وارد!$AJ$2:$AJ$500,0),5),"")</f>
        <v/>
      </c>
      <c r="G697" s="20" t="str">
        <f>IFERROR(INDEX(صادر_وارد!$A$2:$I$1999,MATCH('كارت صنف'!$A697,صادر_وارد!$AJ$2:$AJ$500,0),6),"")</f>
        <v/>
      </c>
      <c r="H697" s="20" t="str">
        <f>IFERROR(INDEX(صادر_وارد!$A$2:$I$1999,MATCH('كارت صنف'!$A697,صادر_وارد!$AJ$2:$AJ$500,0),7),"")</f>
        <v/>
      </c>
      <c r="I697" s="20" t="str">
        <f>IFERROR(INDEX(صادر_وارد!$A$2:$I$1999,MATCH('كارت صنف'!$A697,صادر_وارد!$AJ$2:$AJ$500,0),8),"")</f>
        <v/>
      </c>
      <c r="J697" s="20" t="str">
        <f>IFERROR(INDEX(صادر_وارد!$A$2:$I$1999,MATCH('كارت صنف'!$A697,صادر_وارد!$AJ$2:$AJ$500,0),9),"")</f>
        <v/>
      </c>
    </row>
    <row r="698" spans="1:10" ht="19.5" thickTop="1" thickBot="1">
      <c r="A698" s="11">
        <v>692</v>
      </c>
      <c r="B698" s="20" t="str">
        <f>IFERROR(INDEX(صادر_وارد!$A$2:$I$1999,MATCH('كارت صنف'!$A698,صادر_وارد!$AJ$2:$AJ$500,0),1),"")</f>
        <v/>
      </c>
      <c r="C698" s="21" t="str">
        <f>IFERROR(INDEX(صادر_وارد!$A$2:$I$1999,MATCH('كارت صنف'!$A698,صادر_وارد!$AJ$2:$AJ$500,0),2),"")</f>
        <v/>
      </c>
      <c r="D698" s="22" t="str">
        <f>IFERROR(INDEX(صادر_وارد!$A$2:$I$1999,MATCH('كارت صنف'!$A698,صادر_وارد!$AJ$2:$AJ$500,0),3),"")</f>
        <v/>
      </c>
      <c r="E698" s="22" t="str">
        <f>IFERROR(INDEX(صادر_وارد!$A$2:$I$1999,MATCH('كارت صنف'!$A698,صادر_وارد!$AJ$2:$AJ$500,0),4),"")</f>
        <v/>
      </c>
      <c r="F698" s="23" t="str">
        <f>IFERROR(INDEX(صادر_وارد!$A$2:$I$1999,MATCH('كارت صنف'!$A698,صادر_وارد!$AJ$2:$AJ$500,0),5),"")</f>
        <v/>
      </c>
      <c r="G698" s="20" t="str">
        <f>IFERROR(INDEX(صادر_وارد!$A$2:$I$1999,MATCH('كارت صنف'!$A698,صادر_وارد!$AJ$2:$AJ$500,0),6),"")</f>
        <v/>
      </c>
      <c r="H698" s="20" t="str">
        <f>IFERROR(INDEX(صادر_وارد!$A$2:$I$1999,MATCH('كارت صنف'!$A698,صادر_وارد!$AJ$2:$AJ$500,0),7),"")</f>
        <v/>
      </c>
      <c r="I698" s="20" t="str">
        <f>IFERROR(INDEX(صادر_وارد!$A$2:$I$1999,MATCH('كارت صنف'!$A698,صادر_وارد!$AJ$2:$AJ$500,0),8),"")</f>
        <v/>
      </c>
      <c r="J698" s="20" t="str">
        <f>IFERROR(INDEX(صادر_وارد!$A$2:$I$1999,MATCH('كارت صنف'!$A698,صادر_وارد!$AJ$2:$AJ$500,0),9),"")</f>
        <v/>
      </c>
    </row>
    <row r="699" spans="1:10" ht="19.5" thickTop="1" thickBot="1">
      <c r="A699" s="11">
        <v>693</v>
      </c>
      <c r="B699" s="20" t="str">
        <f>IFERROR(INDEX(صادر_وارد!$A$2:$I$1999,MATCH('كارت صنف'!$A699,صادر_وارد!$AJ$2:$AJ$500,0),1),"")</f>
        <v/>
      </c>
      <c r="C699" s="21" t="str">
        <f>IFERROR(INDEX(صادر_وارد!$A$2:$I$1999,MATCH('كارت صنف'!$A699,صادر_وارد!$AJ$2:$AJ$500,0),2),"")</f>
        <v/>
      </c>
      <c r="D699" s="22" t="str">
        <f>IFERROR(INDEX(صادر_وارد!$A$2:$I$1999,MATCH('كارت صنف'!$A699,صادر_وارد!$AJ$2:$AJ$500,0),3),"")</f>
        <v/>
      </c>
      <c r="E699" s="22" t="str">
        <f>IFERROR(INDEX(صادر_وارد!$A$2:$I$1999,MATCH('كارت صنف'!$A699,صادر_وارد!$AJ$2:$AJ$500,0),4),"")</f>
        <v/>
      </c>
      <c r="F699" s="23" t="str">
        <f>IFERROR(INDEX(صادر_وارد!$A$2:$I$1999,MATCH('كارت صنف'!$A699,صادر_وارد!$AJ$2:$AJ$500,0),5),"")</f>
        <v/>
      </c>
      <c r="G699" s="20" t="str">
        <f>IFERROR(INDEX(صادر_وارد!$A$2:$I$1999,MATCH('كارت صنف'!$A699,صادر_وارد!$AJ$2:$AJ$500,0),6),"")</f>
        <v/>
      </c>
      <c r="H699" s="20" t="str">
        <f>IFERROR(INDEX(صادر_وارد!$A$2:$I$1999,MATCH('كارت صنف'!$A699,صادر_وارد!$AJ$2:$AJ$500,0),7),"")</f>
        <v/>
      </c>
      <c r="I699" s="20" t="str">
        <f>IFERROR(INDEX(صادر_وارد!$A$2:$I$1999,MATCH('كارت صنف'!$A699,صادر_وارد!$AJ$2:$AJ$500,0),8),"")</f>
        <v/>
      </c>
      <c r="J699" s="20" t="str">
        <f>IFERROR(INDEX(صادر_وارد!$A$2:$I$1999,MATCH('كارت صنف'!$A699,صادر_وارد!$AJ$2:$AJ$500,0),9),"")</f>
        <v/>
      </c>
    </row>
    <row r="700" spans="1:10" ht="19.5" thickTop="1" thickBot="1">
      <c r="A700" s="11">
        <v>694</v>
      </c>
      <c r="B700" s="20" t="str">
        <f>IFERROR(INDEX(صادر_وارد!$A$2:$I$1999,MATCH('كارت صنف'!$A700,صادر_وارد!$AJ$2:$AJ$500,0),1),"")</f>
        <v/>
      </c>
      <c r="C700" s="21" t="str">
        <f>IFERROR(INDEX(صادر_وارد!$A$2:$I$1999,MATCH('كارت صنف'!$A700,صادر_وارد!$AJ$2:$AJ$500,0),2),"")</f>
        <v/>
      </c>
      <c r="D700" s="22" t="str">
        <f>IFERROR(INDEX(صادر_وارد!$A$2:$I$1999,MATCH('كارت صنف'!$A700,صادر_وارد!$AJ$2:$AJ$500,0),3),"")</f>
        <v/>
      </c>
      <c r="E700" s="22" t="str">
        <f>IFERROR(INDEX(صادر_وارد!$A$2:$I$1999,MATCH('كارت صنف'!$A700,صادر_وارد!$AJ$2:$AJ$500,0),4),"")</f>
        <v/>
      </c>
      <c r="F700" s="23" t="str">
        <f>IFERROR(INDEX(صادر_وارد!$A$2:$I$1999,MATCH('كارت صنف'!$A700,صادر_وارد!$AJ$2:$AJ$500,0),5),"")</f>
        <v/>
      </c>
      <c r="G700" s="20" t="str">
        <f>IFERROR(INDEX(صادر_وارد!$A$2:$I$1999,MATCH('كارت صنف'!$A700,صادر_وارد!$AJ$2:$AJ$500,0),6),"")</f>
        <v/>
      </c>
      <c r="H700" s="20" t="str">
        <f>IFERROR(INDEX(صادر_وارد!$A$2:$I$1999,MATCH('كارت صنف'!$A700,صادر_وارد!$AJ$2:$AJ$500,0),7),"")</f>
        <v/>
      </c>
      <c r="I700" s="20" t="str">
        <f>IFERROR(INDEX(صادر_وارد!$A$2:$I$1999,MATCH('كارت صنف'!$A700,صادر_وارد!$AJ$2:$AJ$500,0),8),"")</f>
        <v/>
      </c>
      <c r="J700" s="20" t="str">
        <f>IFERROR(INDEX(صادر_وارد!$A$2:$I$1999,MATCH('كارت صنف'!$A700,صادر_وارد!$AJ$2:$AJ$500,0),9),"")</f>
        <v/>
      </c>
    </row>
    <row r="701" spans="1:10" ht="19.5" thickTop="1" thickBot="1">
      <c r="A701" s="11">
        <v>695</v>
      </c>
      <c r="B701" s="20" t="str">
        <f>IFERROR(INDEX(صادر_وارد!$A$2:$I$1999,MATCH('كارت صنف'!$A701,صادر_وارد!$AJ$2:$AJ$500,0),1),"")</f>
        <v/>
      </c>
      <c r="C701" s="21" t="str">
        <f>IFERROR(INDEX(صادر_وارد!$A$2:$I$1999,MATCH('كارت صنف'!$A701,صادر_وارد!$AJ$2:$AJ$500,0),2),"")</f>
        <v/>
      </c>
      <c r="D701" s="22" t="str">
        <f>IFERROR(INDEX(صادر_وارد!$A$2:$I$1999,MATCH('كارت صنف'!$A701,صادر_وارد!$AJ$2:$AJ$500,0),3),"")</f>
        <v/>
      </c>
      <c r="E701" s="22" t="str">
        <f>IFERROR(INDEX(صادر_وارد!$A$2:$I$1999,MATCH('كارت صنف'!$A701,صادر_وارد!$AJ$2:$AJ$500,0),4),"")</f>
        <v/>
      </c>
      <c r="F701" s="23" t="str">
        <f>IFERROR(INDEX(صادر_وارد!$A$2:$I$1999,MATCH('كارت صنف'!$A701,صادر_وارد!$AJ$2:$AJ$500,0),5),"")</f>
        <v/>
      </c>
      <c r="G701" s="20" t="str">
        <f>IFERROR(INDEX(صادر_وارد!$A$2:$I$1999,MATCH('كارت صنف'!$A701,صادر_وارد!$AJ$2:$AJ$500,0),6),"")</f>
        <v/>
      </c>
      <c r="H701" s="20" t="str">
        <f>IFERROR(INDEX(صادر_وارد!$A$2:$I$1999,MATCH('كارت صنف'!$A701,صادر_وارد!$AJ$2:$AJ$500,0),7),"")</f>
        <v/>
      </c>
      <c r="I701" s="20" t="str">
        <f>IFERROR(INDEX(صادر_وارد!$A$2:$I$1999,MATCH('كارت صنف'!$A701,صادر_وارد!$AJ$2:$AJ$500,0),8),"")</f>
        <v/>
      </c>
      <c r="J701" s="20" t="str">
        <f>IFERROR(INDEX(صادر_وارد!$A$2:$I$1999,MATCH('كارت صنف'!$A701,صادر_وارد!$AJ$2:$AJ$500,0),9),"")</f>
        <v/>
      </c>
    </row>
    <row r="702" spans="1:10" ht="19.5" thickTop="1" thickBot="1">
      <c r="A702" s="11">
        <v>696</v>
      </c>
      <c r="B702" s="20" t="str">
        <f>IFERROR(INDEX(صادر_وارد!$A$2:$I$1999,MATCH('كارت صنف'!$A702,صادر_وارد!$AJ$2:$AJ$500,0),1),"")</f>
        <v/>
      </c>
      <c r="C702" s="21" t="str">
        <f>IFERROR(INDEX(صادر_وارد!$A$2:$I$1999,MATCH('كارت صنف'!$A702,صادر_وارد!$AJ$2:$AJ$500,0),2),"")</f>
        <v/>
      </c>
      <c r="D702" s="22" t="str">
        <f>IFERROR(INDEX(صادر_وارد!$A$2:$I$1999,MATCH('كارت صنف'!$A702,صادر_وارد!$AJ$2:$AJ$500,0),3),"")</f>
        <v/>
      </c>
      <c r="E702" s="22" t="str">
        <f>IFERROR(INDEX(صادر_وارد!$A$2:$I$1999,MATCH('كارت صنف'!$A702,صادر_وارد!$AJ$2:$AJ$500,0),4),"")</f>
        <v/>
      </c>
      <c r="F702" s="23" t="str">
        <f>IFERROR(INDEX(صادر_وارد!$A$2:$I$1999,MATCH('كارت صنف'!$A702,صادر_وارد!$AJ$2:$AJ$500,0),5),"")</f>
        <v/>
      </c>
      <c r="G702" s="20" t="str">
        <f>IFERROR(INDEX(صادر_وارد!$A$2:$I$1999,MATCH('كارت صنف'!$A702,صادر_وارد!$AJ$2:$AJ$500,0),6),"")</f>
        <v/>
      </c>
      <c r="H702" s="20" t="str">
        <f>IFERROR(INDEX(صادر_وارد!$A$2:$I$1999,MATCH('كارت صنف'!$A702,صادر_وارد!$AJ$2:$AJ$500,0),7),"")</f>
        <v/>
      </c>
      <c r="I702" s="20" t="str">
        <f>IFERROR(INDEX(صادر_وارد!$A$2:$I$1999,MATCH('كارت صنف'!$A702,صادر_وارد!$AJ$2:$AJ$500,0),8),"")</f>
        <v/>
      </c>
      <c r="J702" s="20" t="str">
        <f>IFERROR(INDEX(صادر_وارد!$A$2:$I$1999,MATCH('كارت صنف'!$A702,صادر_وارد!$AJ$2:$AJ$500,0),9),"")</f>
        <v/>
      </c>
    </row>
    <row r="703" spans="1:10" ht="19.5" thickTop="1" thickBot="1">
      <c r="A703" s="11">
        <v>697</v>
      </c>
      <c r="B703" s="20" t="str">
        <f>IFERROR(INDEX(صادر_وارد!$A$2:$I$1999,MATCH('كارت صنف'!$A703,صادر_وارد!$AJ$2:$AJ$500,0),1),"")</f>
        <v/>
      </c>
      <c r="C703" s="21" t="str">
        <f>IFERROR(INDEX(صادر_وارد!$A$2:$I$1999,MATCH('كارت صنف'!$A703,صادر_وارد!$AJ$2:$AJ$500,0),2),"")</f>
        <v/>
      </c>
      <c r="D703" s="22" t="str">
        <f>IFERROR(INDEX(صادر_وارد!$A$2:$I$1999,MATCH('كارت صنف'!$A703,صادر_وارد!$AJ$2:$AJ$500,0),3),"")</f>
        <v/>
      </c>
      <c r="E703" s="22" t="str">
        <f>IFERROR(INDEX(صادر_وارد!$A$2:$I$1999,MATCH('كارت صنف'!$A703,صادر_وارد!$AJ$2:$AJ$500,0),4),"")</f>
        <v/>
      </c>
      <c r="F703" s="23" t="str">
        <f>IFERROR(INDEX(صادر_وارد!$A$2:$I$1999,MATCH('كارت صنف'!$A703,صادر_وارد!$AJ$2:$AJ$500,0),5),"")</f>
        <v/>
      </c>
      <c r="G703" s="20" t="str">
        <f>IFERROR(INDEX(صادر_وارد!$A$2:$I$1999,MATCH('كارت صنف'!$A703,صادر_وارد!$AJ$2:$AJ$500,0),6),"")</f>
        <v/>
      </c>
      <c r="H703" s="20" t="str">
        <f>IFERROR(INDEX(صادر_وارد!$A$2:$I$1999,MATCH('كارت صنف'!$A703,صادر_وارد!$AJ$2:$AJ$500,0),7),"")</f>
        <v/>
      </c>
      <c r="I703" s="20" t="str">
        <f>IFERROR(INDEX(صادر_وارد!$A$2:$I$1999,MATCH('كارت صنف'!$A703,صادر_وارد!$AJ$2:$AJ$500,0),8),"")</f>
        <v/>
      </c>
      <c r="J703" s="20" t="str">
        <f>IFERROR(INDEX(صادر_وارد!$A$2:$I$1999,MATCH('كارت صنف'!$A703,صادر_وارد!$AJ$2:$AJ$500,0),9),"")</f>
        <v/>
      </c>
    </row>
    <row r="704" spans="1:10" ht="19.5" thickTop="1" thickBot="1">
      <c r="A704" s="11">
        <v>698</v>
      </c>
      <c r="B704" s="20" t="str">
        <f>IFERROR(INDEX(صادر_وارد!$A$2:$I$1999,MATCH('كارت صنف'!$A704,صادر_وارد!$AJ$2:$AJ$500,0),1),"")</f>
        <v/>
      </c>
      <c r="C704" s="21" t="str">
        <f>IFERROR(INDEX(صادر_وارد!$A$2:$I$1999,MATCH('كارت صنف'!$A704,صادر_وارد!$AJ$2:$AJ$500,0),2),"")</f>
        <v/>
      </c>
      <c r="D704" s="22" t="str">
        <f>IFERROR(INDEX(صادر_وارد!$A$2:$I$1999,MATCH('كارت صنف'!$A704,صادر_وارد!$AJ$2:$AJ$500,0),3),"")</f>
        <v/>
      </c>
      <c r="E704" s="22" t="str">
        <f>IFERROR(INDEX(صادر_وارد!$A$2:$I$1999,MATCH('كارت صنف'!$A704,صادر_وارد!$AJ$2:$AJ$500,0),4),"")</f>
        <v/>
      </c>
      <c r="F704" s="23" t="str">
        <f>IFERROR(INDEX(صادر_وارد!$A$2:$I$1999,MATCH('كارت صنف'!$A704,صادر_وارد!$AJ$2:$AJ$500,0),5),"")</f>
        <v/>
      </c>
      <c r="G704" s="20" t="str">
        <f>IFERROR(INDEX(صادر_وارد!$A$2:$I$1999,MATCH('كارت صنف'!$A704,صادر_وارد!$AJ$2:$AJ$500,0),6),"")</f>
        <v/>
      </c>
      <c r="H704" s="20" t="str">
        <f>IFERROR(INDEX(صادر_وارد!$A$2:$I$1999,MATCH('كارت صنف'!$A704,صادر_وارد!$AJ$2:$AJ$500,0),7),"")</f>
        <v/>
      </c>
      <c r="I704" s="20" t="str">
        <f>IFERROR(INDEX(صادر_وارد!$A$2:$I$1999,MATCH('كارت صنف'!$A704,صادر_وارد!$AJ$2:$AJ$500,0),8),"")</f>
        <v/>
      </c>
      <c r="J704" s="20" t="str">
        <f>IFERROR(INDEX(صادر_وارد!$A$2:$I$1999,MATCH('كارت صنف'!$A704,صادر_وارد!$AJ$2:$AJ$500,0),9),"")</f>
        <v/>
      </c>
    </row>
    <row r="705" spans="1:10" ht="19.5" thickTop="1" thickBot="1">
      <c r="A705" s="11">
        <v>699</v>
      </c>
      <c r="B705" s="20" t="str">
        <f>IFERROR(INDEX(صادر_وارد!$A$2:$I$1999,MATCH('كارت صنف'!$A705,صادر_وارد!$AJ$2:$AJ$500,0),1),"")</f>
        <v/>
      </c>
      <c r="C705" s="21" t="str">
        <f>IFERROR(INDEX(صادر_وارد!$A$2:$I$1999,MATCH('كارت صنف'!$A705,صادر_وارد!$AJ$2:$AJ$500,0),2),"")</f>
        <v/>
      </c>
      <c r="D705" s="22" t="str">
        <f>IFERROR(INDEX(صادر_وارد!$A$2:$I$1999,MATCH('كارت صنف'!$A705,صادر_وارد!$AJ$2:$AJ$500,0),3),"")</f>
        <v/>
      </c>
      <c r="E705" s="22" t="str">
        <f>IFERROR(INDEX(صادر_وارد!$A$2:$I$1999,MATCH('كارت صنف'!$A705,صادر_وارد!$AJ$2:$AJ$500,0),4),"")</f>
        <v/>
      </c>
      <c r="F705" s="23" t="str">
        <f>IFERROR(INDEX(صادر_وارد!$A$2:$I$1999,MATCH('كارت صنف'!$A705,صادر_وارد!$AJ$2:$AJ$500,0),5),"")</f>
        <v/>
      </c>
      <c r="G705" s="20" t="str">
        <f>IFERROR(INDEX(صادر_وارد!$A$2:$I$1999,MATCH('كارت صنف'!$A705,صادر_وارد!$AJ$2:$AJ$500,0),6),"")</f>
        <v/>
      </c>
      <c r="H705" s="20" t="str">
        <f>IFERROR(INDEX(صادر_وارد!$A$2:$I$1999,MATCH('كارت صنف'!$A705,صادر_وارد!$AJ$2:$AJ$500,0),7),"")</f>
        <v/>
      </c>
      <c r="I705" s="20" t="str">
        <f>IFERROR(INDEX(صادر_وارد!$A$2:$I$1999,MATCH('كارت صنف'!$A705,صادر_وارد!$AJ$2:$AJ$500,0),8),"")</f>
        <v/>
      </c>
      <c r="J705" s="20" t="str">
        <f>IFERROR(INDEX(صادر_وارد!$A$2:$I$1999,MATCH('كارت صنف'!$A705,صادر_وارد!$AJ$2:$AJ$500,0),9),"")</f>
        <v/>
      </c>
    </row>
    <row r="706" spans="1:10" ht="19.5" thickTop="1" thickBot="1">
      <c r="A706" s="11">
        <v>700</v>
      </c>
      <c r="B706" s="20" t="str">
        <f>IFERROR(INDEX(صادر_وارد!$A$2:$I$1999,MATCH('كارت صنف'!$A706,صادر_وارد!$AJ$2:$AJ$500,0),1),"")</f>
        <v/>
      </c>
      <c r="C706" s="21" t="str">
        <f>IFERROR(INDEX(صادر_وارد!$A$2:$I$1999,MATCH('كارت صنف'!$A706,صادر_وارد!$AJ$2:$AJ$500,0),2),"")</f>
        <v/>
      </c>
      <c r="D706" s="22" t="str">
        <f>IFERROR(INDEX(صادر_وارد!$A$2:$I$1999,MATCH('كارت صنف'!$A706,صادر_وارد!$AJ$2:$AJ$500,0),3),"")</f>
        <v/>
      </c>
      <c r="E706" s="22" t="str">
        <f>IFERROR(INDEX(صادر_وارد!$A$2:$I$1999,MATCH('كارت صنف'!$A706,صادر_وارد!$AJ$2:$AJ$500,0),4),"")</f>
        <v/>
      </c>
      <c r="F706" s="23" t="str">
        <f>IFERROR(INDEX(صادر_وارد!$A$2:$I$1999,MATCH('كارت صنف'!$A706,صادر_وارد!$AJ$2:$AJ$500,0),5),"")</f>
        <v/>
      </c>
      <c r="G706" s="20" t="str">
        <f>IFERROR(INDEX(صادر_وارد!$A$2:$I$1999,MATCH('كارت صنف'!$A706,صادر_وارد!$AJ$2:$AJ$500,0),6),"")</f>
        <v/>
      </c>
      <c r="H706" s="20" t="str">
        <f>IFERROR(INDEX(صادر_وارد!$A$2:$I$1999,MATCH('كارت صنف'!$A706,صادر_وارد!$AJ$2:$AJ$500,0),7),"")</f>
        <v/>
      </c>
      <c r="I706" s="20" t="str">
        <f>IFERROR(INDEX(صادر_وارد!$A$2:$I$1999,MATCH('كارت صنف'!$A706,صادر_وارد!$AJ$2:$AJ$500,0),8),"")</f>
        <v/>
      </c>
      <c r="J706" s="20" t="str">
        <f>IFERROR(INDEX(صادر_وارد!$A$2:$I$1999,MATCH('كارت صنف'!$A706,صادر_وارد!$AJ$2:$AJ$500,0),9),"")</f>
        <v/>
      </c>
    </row>
    <row r="707" spans="1:10" ht="19.5" thickTop="1" thickBot="1">
      <c r="A707" s="11">
        <v>701</v>
      </c>
      <c r="B707" s="20" t="str">
        <f>IFERROR(INDEX(صادر_وارد!$A$2:$I$1999,MATCH('كارت صنف'!$A707,صادر_وارد!$AJ$2:$AJ$500,0),1),"")</f>
        <v/>
      </c>
      <c r="C707" s="21" t="str">
        <f>IFERROR(INDEX(صادر_وارد!$A$2:$I$1999,MATCH('كارت صنف'!$A707,صادر_وارد!$AJ$2:$AJ$500,0),2),"")</f>
        <v/>
      </c>
      <c r="D707" s="22" t="str">
        <f>IFERROR(INDEX(صادر_وارد!$A$2:$I$1999,MATCH('كارت صنف'!$A707,صادر_وارد!$AJ$2:$AJ$500,0),3),"")</f>
        <v/>
      </c>
      <c r="E707" s="22" t="str">
        <f>IFERROR(INDEX(صادر_وارد!$A$2:$I$1999,MATCH('كارت صنف'!$A707,صادر_وارد!$AJ$2:$AJ$500,0),4),"")</f>
        <v/>
      </c>
      <c r="F707" s="23" t="str">
        <f>IFERROR(INDEX(صادر_وارد!$A$2:$I$1999,MATCH('كارت صنف'!$A707,صادر_وارد!$AJ$2:$AJ$500,0),5),"")</f>
        <v/>
      </c>
      <c r="G707" s="20" t="str">
        <f>IFERROR(INDEX(صادر_وارد!$A$2:$I$1999,MATCH('كارت صنف'!$A707,صادر_وارد!$AJ$2:$AJ$500,0),6),"")</f>
        <v/>
      </c>
      <c r="H707" s="20" t="str">
        <f>IFERROR(INDEX(صادر_وارد!$A$2:$I$1999,MATCH('كارت صنف'!$A707,صادر_وارد!$AJ$2:$AJ$500,0),7),"")</f>
        <v/>
      </c>
      <c r="I707" s="20" t="str">
        <f>IFERROR(INDEX(صادر_وارد!$A$2:$I$1999,MATCH('كارت صنف'!$A707,صادر_وارد!$AJ$2:$AJ$500,0),8),"")</f>
        <v/>
      </c>
      <c r="J707" s="20" t="str">
        <f>IFERROR(INDEX(صادر_وارد!$A$2:$I$1999,MATCH('كارت صنف'!$A707,صادر_وارد!$AJ$2:$AJ$500,0),9),"")</f>
        <v/>
      </c>
    </row>
    <row r="708" spans="1:10" ht="19.5" thickTop="1" thickBot="1">
      <c r="A708" s="11">
        <v>702</v>
      </c>
      <c r="B708" s="20" t="str">
        <f>IFERROR(INDEX(صادر_وارد!$A$2:$I$1999,MATCH('كارت صنف'!$A708,صادر_وارد!$AJ$2:$AJ$500,0),1),"")</f>
        <v/>
      </c>
      <c r="C708" s="21" t="str">
        <f>IFERROR(INDEX(صادر_وارد!$A$2:$I$1999,MATCH('كارت صنف'!$A708,صادر_وارد!$AJ$2:$AJ$500,0),2),"")</f>
        <v/>
      </c>
      <c r="D708" s="22" t="str">
        <f>IFERROR(INDEX(صادر_وارد!$A$2:$I$1999,MATCH('كارت صنف'!$A708,صادر_وارد!$AJ$2:$AJ$500,0),3),"")</f>
        <v/>
      </c>
      <c r="E708" s="22" t="str">
        <f>IFERROR(INDEX(صادر_وارد!$A$2:$I$1999,MATCH('كارت صنف'!$A708,صادر_وارد!$AJ$2:$AJ$500,0),4),"")</f>
        <v/>
      </c>
      <c r="F708" s="23" t="str">
        <f>IFERROR(INDEX(صادر_وارد!$A$2:$I$1999,MATCH('كارت صنف'!$A708,صادر_وارد!$AJ$2:$AJ$500,0),5),"")</f>
        <v/>
      </c>
      <c r="G708" s="20" t="str">
        <f>IFERROR(INDEX(صادر_وارد!$A$2:$I$1999,MATCH('كارت صنف'!$A708,صادر_وارد!$AJ$2:$AJ$500,0),6),"")</f>
        <v/>
      </c>
      <c r="H708" s="20" t="str">
        <f>IFERROR(INDEX(صادر_وارد!$A$2:$I$1999,MATCH('كارت صنف'!$A708,صادر_وارد!$AJ$2:$AJ$500,0),7),"")</f>
        <v/>
      </c>
      <c r="I708" s="20" t="str">
        <f>IFERROR(INDEX(صادر_وارد!$A$2:$I$1999,MATCH('كارت صنف'!$A708,صادر_وارد!$AJ$2:$AJ$500,0),8),"")</f>
        <v/>
      </c>
      <c r="J708" s="20" t="str">
        <f>IFERROR(INDEX(صادر_وارد!$A$2:$I$1999,MATCH('كارت صنف'!$A708,صادر_وارد!$AJ$2:$AJ$500,0),9),"")</f>
        <v/>
      </c>
    </row>
    <row r="709" spans="1:10" ht="19.5" thickTop="1" thickBot="1">
      <c r="A709" s="11">
        <v>703</v>
      </c>
      <c r="B709" s="20" t="str">
        <f>IFERROR(INDEX(صادر_وارد!$A$2:$I$1999,MATCH('كارت صنف'!$A709,صادر_وارد!$AJ$2:$AJ$500,0),1),"")</f>
        <v/>
      </c>
      <c r="C709" s="21" t="str">
        <f>IFERROR(INDEX(صادر_وارد!$A$2:$I$1999,MATCH('كارت صنف'!$A709,صادر_وارد!$AJ$2:$AJ$500,0),2),"")</f>
        <v/>
      </c>
      <c r="D709" s="22" t="str">
        <f>IFERROR(INDEX(صادر_وارد!$A$2:$I$1999,MATCH('كارت صنف'!$A709,صادر_وارد!$AJ$2:$AJ$500,0),3),"")</f>
        <v/>
      </c>
      <c r="E709" s="22" t="str">
        <f>IFERROR(INDEX(صادر_وارد!$A$2:$I$1999,MATCH('كارت صنف'!$A709,صادر_وارد!$AJ$2:$AJ$500,0),4),"")</f>
        <v/>
      </c>
      <c r="F709" s="23" t="str">
        <f>IFERROR(INDEX(صادر_وارد!$A$2:$I$1999,MATCH('كارت صنف'!$A709,صادر_وارد!$AJ$2:$AJ$500,0),5),"")</f>
        <v/>
      </c>
      <c r="G709" s="20" t="str">
        <f>IFERROR(INDEX(صادر_وارد!$A$2:$I$1999,MATCH('كارت صنف'!$A709,صادر_وارد!$AJ$2:$AJ$500,0),6),"")</f>
        <v/>
      </c>
      <c r="H709" s="20" t="str">
        <f>IFERROR(INDEX(صادر_وارد!$A$2:$I$1999,MATCH('كارت صنف'!$A709,صادر_وارد!$AJ$2:$AJ$500,0),7),"")</f>
        <v/>
      </c>
      <c r="I709" s="20" t="str">
        <f>IFERROR(INDEX(صادر_وارد!$A$2:$I$1999,MATCH('كارت صنف'!$A709,صادر_وارد!$AJ$2:$AJ$500,0),8),"")</f>
        <v/>
      </c>
      <c r="J709" s="20" t="str">
        <f>IFERROR(INDEX(صادر_وارد!$A$2:$I$1999,MATCH('كارت صنف'!$A709,صادر_وارد!$AJ$2:$AJ$500,0),9),"")</f>
        <v/>
      </c>
    </row>
    <row r="710" spans="1:10" ht="19.5" thickTop="1" thickBot="1">
      <c r="A710" s="11">
        <v>704</v>
      </c>
      <c r="B710" s="20" t="str">
        <f>IFERROR(INDEX(صادر_وارد!$A$2:$I$1999,MATCH('كارت صنف'!$A710,صادر_وارد!$AJ$2:$AJ$500,0),1),"")</f>
        <v/>
      </c>
      <c r="C710" s="21" t="str">
        <f>IFERROR(INDEX(صادر_وارد!$A$2:$I$1999,MATCH('كارت صنف'!$A710,صادر_وارد!$AJ$2:$AJ$500,0),2),"")</f>
        <v/>
      </c>
      <c r="D710" s="22" t="str">
        <f>IFERROR(INDEX(صادر_وارد!$A$2:$I$1999,MATCH('كارت صنف'!$A710,صادر_وارد!$AJ$2:$AJ$500,0),3),"")</f>
        <v/>
      </c>
      <c r="E710" s="22" t="str">
        <f>IFERROR(INDEX(صادر_وارد!$A$2:$I$1999,MATCH('كارت صنف'!$A710,صادر_وارد!$AJ$2:$AJ$500,0),4),"")</f>
        <v/>
      </c>
      <c r="F710" s="23" t="str">
        <f>IFERROR(INDEX(صادر_وارد!$A$2:$I$1999,MATCH('كارت صنف'!$A710,صادر_وارد!$AJ$2:$AJ$500,0),5),"")</f>
        <v/>
      </c>
      <c r="G710" s="20" t="str">
        <f>IFERROR(INDEX(صادر_وارد!$A$2:$I$1999,MATCH('كارت صنف'!$A710,صادر_وارد!$AJ$2:$AJ$500,0),6),"")</f>
        <v/>
      </c>
      <c r="H710" s="20" t="str">
        <f>IFERROR(INDEX(صادر_وارد!$A$2:$I$1999,MATCH('كارت صنف'!$A710,صادر_وارد!$AJ$2:$AJ$500,0),7),"")</f>
        <v/>
      </c>
      <c r="I710" s="20" t="str">
        <f>IFERROR(INDEX(صادر_وارد!$A$2:$I$1999,MATCH('كارت صنف'!$A710,صادر_وارد!$AJ$2:$AJ$500,0),8),"")</f>
        <v/>
      </c>
      <c r="J710" s="20" t="str">
        <f>IFERROR(INDEX(صادر_وارد!$A$2:$I$1999,MATCH('كارت صنف'!$A710,صادر_وارد!$AJ$2:$AJ$500,0),9),"")</f>
        <v/>
      </c>
    </row>
    <row r="711" spans="1:10" ht="19.5" thickTop="1" thickBot="1">
      <c r="A711" s="11">
        <v>705</v>
      </c>
      <c r="B711" s="20" t="str">
        <f>IFERROR(INDEX(صادر_وارد!$A$2:$I$1999,MATCH('كارت صنف'!$A711,صادر_وارد!$AJ$2:$AJ$500,0),1),"")</f>
        <v/>
      </c>
      <c r="C711" s="21" t="str">
        <f>IFERROR(INDEX(صادر_وارد!$A$2:$I$1999,MATCH('كارت صنف'!$A711,صادر_وارد!$AJ$2:$AJ$500,0),2),"")</f>
        <v/>
      </c>
      <c r="D711" s="22" t="str">
        <f>IFERROR(INDEX(صادر_وارد!$A$2:$I$1999,MATCH('كارت صنف'!$A711,صادر_وارد!$AJ$2:$AJ$500,0),3),"")</f>
        <v/>
      </c>
      <c r="E711" s="22" t="str">
        <f>IFERROR(INDEX(صادر_وارد!$A$2:$I$1999,MATCH('كارت صنف'!$A711,صادر_وارد!$AJ$2:$AJ$500,0),4),"")</f>
        <v/>
      </c>
      <c r="F711" s="23" t="str">
        <f>IFERROR(INDEX(صادر_وارد!$A$2:$I$1999,MATCH('كارت صنف'!$A711,صادر_وارد!$AJ$2:$AJ$500,0),5),"")</f>
        <v/>
      </c>
      <c r="G711" s="20" t="str">
        <f>IFERROR(INDEX(صادر_وارد!$A$2:$I$1999,MATCH('كارت صنف'!$A711,صادر_وارد!$AJ$2:$AJ$500,0),6),"")</f>
        <v/>
      </c>
      <c r="H711" s="20" t="str">
        <f>IFERROR(INDEX(صادر_وارد!$A$2:$I$1999,MATCH('كارت صنف'!$A711,صادر_وارد!$AJ$2:$AJ$500,0),7),"")</f>
        <v/>
      </c>
      <c r="I711" s="20" t="str">
        <f>IFERROR(INDEX(صادر_وارد!$A$2:$I$1999,MATCH('كارت صنف'!$A711,صادر_وارد!$AJ$2:$AJ$500,0),8),"")</f>
        <v/>
      </c>
      <c r="J711" s="20" t="str">
        <f>IFERROR(INDEX(صادر_وارد!$A$2:$I$1999,MATCH('كارت صنف'!$A711,صادر_وارد!$AJ$2:$AJ$500,0),9),"")</f>
        <v/>
      </c>
    </row>
    <row r="712" spans="1:10" ht="19.5" thickTop="1" thickBot="1">
      <c r="A712" s="11">
        <v>706</v>
      </c>
      <c r="B712" s="20" t="str">
        <f>IFERROR(INDEX(صادر_وارد!$A$2:$I$1999,MATCH('كارت صنف'!$A712,صادر_وارد!$AJ$2:$AJ$500,0),1),"")</f>
        <v/>
      </c>
      <c r="C712" s="21" t="str">
        <f>IFERROR(INDEX(صادر_وارد!$A$2:$I$1999,MATCH('كارت صنف'!$A712,صادر_وارد!$AJ$2:$AJ$500,0),2),"")</f>
        <v/>
      </c>
      <c r="D712" s="22" t="str">
        <f>IFERROR(INDEX(صادر_وارد!$A$2:$I$1999,MATCH('كارت صنف'!$A712,صادر_وارد!$AJ$2:$AJ$500,0),3),"")</f>
        <v/>
      </c>
      <c r="E712" s="22" t="str">
        <f>IFERROR(INDEX(صادر_وارد!$A$2:$I$1999,MATCH('كارت صنف'!$A712,صادر_وارد!$AJ$2:$AJ$500,0),4),"")</f>
        <v/>
      </c>
      <c r="F712" s="23" t="str">
        <f>IFERROR(INDEX(صادر_وارد!$A$2:$I$1999,MATCH('كارت صنف'!$A712,صادر_وارد!$AJ$2:$AJ$500,0),5),"")</f>
        <v/>
      </c>
      <c r="G712" s="20" t="str">
        <f>IFERROR(INDEX(صادر_وارد!$A$2:$I$1999,MATCH('كارت صنف'!$A712,صادر_وارد!$AJ$2:$AJ$500,0),6),"")</f>
        <v/>
      </c>
      <c r="H712" s="20" t="str">
        <f>IFERROR(INDEX(صادر_وارد!$A$2:$I$1999,MATCH('كارت صنف'!$A712,صادر_وارد!$AJ$2:$AJ$500,0),7),"")</f>
        <v/>
      </c>
      <c r="I712" s="20" t="str">
        <f>IFERROR(INDEX(صادر_وارد!$A$2:$I$1999,MATCH('كارت صنف'!$A712,صادر_وارد!$AJ$2:$AJ$500,0),8),"")</f>
        <v/>
      </c>
      <c r="J712" s="20" t="str">
        <f>IFERROR(INDEX(صادر_وارد!$A$2:$I$1999,MATCH('كارت صنف'!$A712,صادر_وارد!$AJ$2:$AJ$500,0),9),"")</f>
        <v/>
      </c>
    </row>
    <row r="713" spans="1:10" ht="19.5" thickTop="1" thickBot="1">
      <c r="A713" s="11">
        <v>707</v>
      </c>
      <c r="B713" s="20" t="str">
        <f>IFERROR(INDEX(صادر_وارد!$A$2:$I$1999,MATCH('كارت صنف'!$A713,صادر_وارد!$AJ$2:$AJ$500,0),1),"")</f>
        <v/>
      </c>
      <c r="C713" s="21" t="str">
        <f>IFERROR(INDEX(صادر_وارد!$A$2:$I$1999,MATCH('كارت صنف'!$A713,صادر_وارد!$AJ$2:$AJ$500,0),2),"")</f>
        <v/>
      </c>
      <c r="D713" s="22" t="str">
        <f>IFERROR(INDEX(صادر_وارد!$A$2:$I$1999,MATCH('كارت صنف'!$A713,صادر_وارد!$AJ$2:$AJ$500,0),3),"")</f>
        <v/>
      </c>
      <c r="E713" s="22" t="str">
        <f>IFERROR(INDEX(صادر_وارد!$A$2:$I$1999,MATCH('كارت صنف'!$A713,صادر_وارد!$AJ$2:$AJ$500,0),4),"")</f>
        <v/>
      </c>
      <c r="F713" s="23" t="str">
        <f>IFERROR(INDEX(صادر_وارد!$A$2:$I$1999,MATCH('كارت صنف'!$A713,صادر_وارد!$AJ$2:$AJ$500,0),5),"")</f>
        <v/>
      </c>
      <c r="G713" s="20" t="str">
        <f>IFERROR(INDEX(صادر_وارد!$A$2:$I$1999,MATCH('كارت صنف'!$A713,صادر_وارد!$AJ$2:$AJ$500,0),6),"")</f>
        <v/>
      </c>
      <c r="H713" s="20" t="str">
        <f>IFERROR(INDEX(صادر_وارد!$A$2:$I$1999,MATCH('كارت صنف'!$A713,صادر_وارد!$AJ$2:$AJ$500,0),7),"")</f>
        <v/>
      </c>
      <c r="I713" s="20" t="str">
        <f>IFERROR(INDEX(صادر_وارد!$A$2:$I$1999,MATCH('كارت صنف'!$A713,صادر_وارد!$AJ$2:$AJ$500,0),8),"")</f>
        <v/>
      </c>
      <c r="J713" s="20" t="str">
        <f>IFERROR(INDEX(صادر_وارد!$A$2:$I$1999,MATCH('كارت صنف'!$A713,صادر_وارد!$AJ$2:$AJ$500,0),9),"")</f>
        <v/>
      </c>
    </row>
    <row r="714" spans="1:10" ht="19.5" thickTop="1" thickBot="1">
      <c r="A714" s="11">
        <v>708</v>
      </c>
      <c r="B714" s="20" t="str">
        <f>IFERROR(INDEX(صادر_وارد!$A$2:$I$1999,MATCH('كارت صنف'!$A714,صادر_وارد!$AJ$2:$AJ$500,0),1),"")</f>
        <v/>
      </c>
      <c r="C714" s="21" t="str">
        <f>IFERROR(INDEX(صادر_وارد!$A$2:$I$1999,MATCH('كارت صنف'!$A714,صادر_وارد!$AJ$2:$AJ$500,0),2),"")</f>
        <v/>
      </c>
      <c r="D714" s="22" t="str">
        <f>IFERROR(INDEX(صادر_وارد!$A$2:$I$1999,MATCH('كارت صنف'!$A714,صادر_وارد!$AJ$2:$AJ$500,0),3),"")</f>
        <v/>
      </c>
      <c r="E714" s="22" t="str">
        <f>IFERROR(INDEX(صادر_وارد!$A$2:$I$1999,MATCH('كارت صنف'!$A714,صادر_وارد!$AJ$2:$AJ$500,0),4),"")</f>
        <v/>
      </c>
      <c r="F714" s="23" t="str">
        <f>IFERROR(INDEX(صادر_وارد!$A$2:$I$1999,MATCH('كارت صنف'!$A714,صادر_وارد!$AJ$2:$AJ$500,0),5),"")</f>
        <v/>
      </c>
      <c r="G714" s="20" t="str">
        <f>IFERROR(INDEX(صادر_وارد!$A$2:$I$1999,MATCH('كارت صنف'!$A714,صادر_وارد!$AJ$2:$AJ$500,0),6),"")</f>
        <v/>
      </c>
      <c r="H714" s="20" t="str">
        <f>IFERROR(INDEX(صادر_وارد!$A$2:$I$1999,MATCH('كارت صنف'!$A714,صادر_وارد!$AJ$2:$AJ$500,0),7),"")</f>
        <v/>
      </c>
      <c r="I714" s="20" t="str">
        <f>IFERROR(INDEX(صادر_وارد!$A$2:$I$1999,MATCH('كارت صنف'!$A714,صادر_وارد!$AJ$2:$AJ$500,0),8),"")</f>
        <v/>
      </c>
      <c r="J714" s="20" t="str">
        <f>IFERROR(INDEX(صادر_وارد!$A$2:$I$1999,MATCH('كارت صنف'!$A714,صادر_وارد!$AJ$2:$AJ$500,0),9),"")</f>
        <v/>
      </c>
    </row>
    <row r="715" spans="1:10" ht="19.5" thickTop="1" thickBot="1">
      <c r="A715" s="11">
        <v>709</v>
      </c>
      <c r="B715" s="20" t="str">
        <f>IFERROR(INDEX(صادر_وارد!$A$2:$I$1999,MATCH('كارت صنف'!$A715,صادر_وارد!$AJ$2:$AJ$500,0),1),"")</f>
        <v/>
      </c>
      <c r="C715" s="21" t="str">
        <f>IFERROR(INDEX(صادر_وارد!$A$2:$I$1999,MATCH('كارت صنف'!$A715,صادر_وارد!$AJ$2:$AJ$500,0),2),"")</f>
        <v/>
      </c>
      <c r="D715" s="22" t="str">
        <f>IFERROR(INDEX(صادر_وارد!$A$2:$I$1999,MATCH('كارت صنف'!$A715,صادر_وارد!$AJ$2:$AJ$500,0),3),"")</f>
        <v/>
      </c>
      <c r="E715" s="22" t="str">
        <f>IFERROR(INDEX(صادر_وارد!$A$2:$I$1999,MATCH('كارت صنف'!$A715,صادر_وارد!$AJ$2:$AJ$500,0),4),"")</f>
        <v/>
      </c>
      <c r="F715" s="23" t="str">
        <f>IFERROR(INDEX(صادر_وارد!$A$2:$I$1999,MATCH('كارت صنف'!$A715,صادر_وارد!$AJ$2:$AJ$500,0),5),"")</f>
        <v/>
      </c>
      <c r="G715" s="20" t="str">
        <f>IFERROR(INDEX(صادر_وارد!$A$2:$I$1999,MATCH('كارت صنف'!$A715,صادر_وارد!$AJ$2:$AJ$500,0),6),"")</f>
        <v/>
      </c>
      <c r="H715" s="20" t="str">
        <f>IFERROR(INDEX(صادر_وارد!$A$2:$I$1999,MATCH('كارت صنف'!$A715,صادر_وارد!$AJ$2:$AJ$500,0),7),"")</f>
        <v/>
      </c>
      <c r="I715" s="20" t="str">
        <f>IFERROR(INDEX(صادر_وارد!$A$2:$I$1999,MATCH('كارت صنف'!$A715,صادر_وارد!$AJ$2:$AJ$500,0),8),"")</f>
        <v/>
      </c>
      <c r="J715" s="20" t="str">
        <f>IFERROR(INDEX(صادر_وارد!$A$2:$I$1999,MATCH('كارت صنف'!$A715,صادر_وارد!$AJ$2:$AJ$500,0),9),"")</f>
        <v/>
      </c>
    </row>
    <row r="716" spans="1:10" ht="19.5" thickTop="1" thickBot="1">
      <c r="A716" s="11">
        <v>710</v>
      </c>
      <c r="B716" s="20" t="str">
        <f>IFERROR(INDEX(صادر_وارد!$A$2:$I$1999,MATCH('كارت صنف'!$A716,صادر_وارد!$AJ$2:$AJ$500,0),1),"")</f>
        <v/>
      </c>
      <c r="C716" s="21" t="str">
        <f>IFERROR(INDEX(صادر_وارد!$A$2:$I$1999,MATCH('كارت صنف'!$A716,صادر_وارد!$AJ$2:$AJ$500,0),2),"")</f>
        <v/>
      </c>
      <c r="D716" s="22" t="str">
        <f>IFERROR(INDEX(صادر_وارد!$A$2:$I$1999,MATCH('كارت صنف'!$A716,صادر_وارد!$AJ$2:$AJ$500,0),3),"")</f>
        <v/>
      </c>
      <c r="E716" s="22" t="str">
        <f>IFERROR(INDEX(صادر_وارد!$A$2:$I$1999,MATCH('كارت صنف'!$A716,صادر_وارد!$AJ$2:$AJ$500,0),4),"")</f>
        <v/>
      </c>
      <c r="F716" s="23" t="str">
        <f>IFERROR(INDEX(صادر_وارد!$A$2:$I$1999,MATCH('كارت صنف'!$A716,صادر_وارد!$AJ$2:$AJ$500,0),5),"")</f>
        <v/>
      </c>
      <c r="G716" s="20" t="str">
        <f>IFERROR(INDEX(صادر_وارد!$A$2:$I$1999,MATCH('كارت صنف'!$A716,صادر_وارد!$AJ$2:$AJ$500,0),6),"")</f>
        <v/>
      </c>
      <c r="H716" s="20" t="str">
        <f>IFERROR(INDEX(صادر_وارد!$A$2:$I$1999,MATCH('كارت صنف'!$A716,صادر_وارد!$AJ$2:$AJ$500,0),7),"")</f>
        <v/>
      </c>
      <c r="I716" s="20" t="str">
        <f>IFERROR(INDEX(صادر_وارد!$A$2:$I$1999,MATCH('كارت صنف'!$A716,صادر_وارد!$AJ$2:$AJ$500,0),8),"")</f>
        <v/>
      </c>
      <c r="J716" s="20" t="str">
        <f>IFERROR(INDEX(صادر_وارد!$A$2:$I$1999,MATCH('كارت صنف'!$A716,صادر_وارد!$AJ$2:$AJ$500,0),9),"")</f>
        <v/>
      </c>
    </row>
    <row r="717" spans="1:10" ht="19.5" thickTop="1" thickBot="1">
      <c r="A717" s="11">
        <v>711</v>
      </c>
      <c r="B717" s="20" t="str">
        <f>IFERROR(INDEX(صادر_وارد!$A$2:$I$1999,MATCH('كارت صنف'!$A717,صادر_وارد!$AJ$2:$AJ$500,0),1),"")</f>
        <v/>
      </c>
      <c r="C717" s="21" t="str">
        <f>IFERROR(INDEX(صادر_وارد!$A$2:$I$1999,MATCH('كارت صنف'!$A717,صادر_وارد!$AJ$2:$AJ$500,0),2),"")</f>
        <v/>
      </c>
      <c r="D717" s="22" t="str">
        <f>IFERROR(INDEX(صادر_وارد!$A$2:$I$1999,MATCH('كارت صنف'!$A717,صادر_وارد!$AJ$2:$AJ$500,0),3),"")</f>
        <v/>
      </c>
      <c r="E717" s="22" t="str">
        <f>IFERROR(INDEX(صادر_وارد!$A$2:$I$1999,MATCH('كارت صنف'!$A717,صادر_وارد!$AJ$2:$AJ$500,0),4),"")</f>
        <v/>
      </c>
      <c r="F717" s="23" t="str">
        <f>IFERROR(INDEX(صادر_وارد!$A$2:$I$1999,MATCH('كارت صنف'!$A717,صادر_وارد!$AJ$2:$AJ$500,0),5),"")</f>
        <v/>
      </c>
      <c r="G717" s="20" t="str">
        <f>IFERROR(INDEX(صادر_وارد!$A$2:$I$1999,MATCH('كارت صنف'!$A717,صادر_وارد!$AJ$2:$AJ$500,0),6),"")</f>
        <v/>
      </c>
      <c r="H717" s="20" t="str">
        <f>IFERROR(INDEX(صادر_وارد!$A$2:$I$1999,MATCH('كارت صنف'!$A717,صادر_وارد!$AJ$2:$AJ$500,0),7),"")</f>
        <v/>
      </c>
      <c r="I717" s="20" t="str">
        <f>IFERROR(INDEX(صادر_وارد!$A$2:$I$1999,MATCH('كارت صنف'!$A717,صادر_وارد!$AJ$2:$AJ$500,0),8),"")</f>
        <v/>
      </c>
      <c r="J717" s="20" t="str">
        <f>IFERROR(INDEX(صادر_وارد!$A$2:$I$1999,MATCH('كارت صنف'!$A717,صادر_وارد!$AJ$2:$AJ$500,0),9),"")</f>
        <v/>
      </c>
    </row>
    <row r="718" spans="1:10" ht="19.5" thickTop="1" thickBot="1">
      <c r="A718" s="11">
        <v>712</v>
      </c>
      <c r="B718" s="20" t="str">
        <f>IFERROR(INDEX(صادر_وارد!$A$2:$I$1999,MATCH('كارت صنف'!$A718,صادر_وارد!$AJ$2:$AJ$500,0),1),"")</f>
        <v/>
      </c>
      <c r="C718" s="21" t="str">
        <f>IFERROR(INDEX(صادر_وارد!$A$2:$I$1999,MATCH('كارت صنف'!$A718,صادر_وارد!$AJ$2:$AJ$500,0),2),"")</f>
        <v/>
      </c>
      <c r="D718" s="22" t="str">
        <f>IFERROR(INDEX(صادر_وارد!$A$2:$I$1999,MATCH('كارت صنف'!$A718,صادر_وارد!$AJ$2:$AJ$500,0),3),"")</f>
        <v/>
      </c>
      <c r="E718" s="22" t="str">
        <f>IFERROR(INDEX(صادر_وارد!$A$2:$I$1999,MATCH('كارت صنف'!$A718,صادر_وارد!$AJ$2:$AJ$500,0),4),"")</f>
        <v/>
      </c>
      <c r="F718" s="23" t="str">
        <f>IFERROR(INDEX(صادر_وارد!$A$2:$I$1999,MATCH('كارت صنف'!$A718,صادر_وارد!$AJ$2:$AJ$500,0),5),"")</f>
        <v/>
      </c>
      <c r="G718" s="20" t="str">
        <f>IFERROR(INDEX(صادر_وارد!$A$2:$I$1999,MATCH('كارت صنف'!$A718,صادر_وارد!$AJ$2:$AJ$500,0),6),"")</f>
        <v/>
      </c>
      <c r="H718" s="20" t="str">
        <f>IFERROR(INDEX(صادر_وارد!$A$2:$I$1999,MATCH('كارت صنف'!$A718,صادر_وارد!$AJ$2:$AJ$500,0),7),"")</f>
        <v/>
      </c>
      <c r="I718" s="20" t="str">
        <f>IFERROR(INDEX(صادر_وارد!$A$2:$I$1999,MATCH('كارت صنف'!$A718,صادر_وارد!$AJ$2:$AJ$500,0),8),"")</f>
        <v/>
      </c>
      <c r="J718" s="20" t="str">
        <f>IFERROR(INDEX(صادر_وارد!$A$2:$I$1999,MATCH('كارت صنف'!$A718,صادر_وارد!$AJ$2:$AJ$500,0),9),"")</f>
        <v/>
      </c>
    </row>
    <row r="719" spans="1:10" ht="19.5" thickTop="1" thickBot="1">
      <c r="A719" s="11">
        <v>713</v>
      </c>
      <c r="B719" s="20" t="str">
        <f>IFERROR(INDEX(صادر_وارد!$A$2:$I$1999,MATCH('كارت صنف'!$A719,صادر_وارد!$AJ$2:$AJ$500,0),1),"")</f>
        <v/>
      </c>
      <c r="C719" s="21" t="str">
        <f>IFERROR(INDEX(صادر_وارد!$A$2:$I$1999,MATCH('كارت صنف'!$A719,صادر_وارد!$AJ$2:$AJ$500,0),2),"")</f>
        <v/>
      </c>
      <c r="D719" s="22" t="str">
        <f>IFERROR(INDEX(صادر_وارد!$A$2:$I$1999,MATCH('كارت صنف'!$A719,صادر_وارد!$AJ$2:$AJ$500,0),3),"")</f>
        <v/>
      </c>
      <c r="E719" s="22" t="str">
        <f>IFERROR(INDEX(صادر_وارد!$A$2:$I$1999,MATCH('كارت صنف'!$A719,صادر_وارد!$AJ$2:$AJ$500,0),4),"")</f>
        <v/>
      </c>
      <c r="F719" s="23" t="str">
        <f>IFERROR(INDEX(صادر_وارد!$A$2:$I$1999,MATCH('كارت صنف'!$A719,صادر_وارد!$AJ$2:$AJ$500,0),5),"")</f>
        <v/>
      </c>
      <c r="G719" s="20" t="str">
        <f>IFERROR(INDEX(صادر_وارد!$A$2:$I$1999,MATCH('كارت صنف'!$A719,صادر_وارد!$AJ$2:$AJ$500,0),6),"")</f>
        <v/>
      </c>
      <c r="H719" s="20" t="str">
        <f>IFERROR(INDEX(صادر_وارد!$A$2:$I$1999,MATCH('كارت صنف'!$A719,صادر_وارد!$AJ$2:$AJ$500,0),7),"")</f>
        <v/>
      </c>
      <c r="I719" s="20" t="str">
        <f>IFERROR(INDEX(صادر_وارد!$A$2:$I$1999,MATCH('كارت صنف'!$A719,صادر_وارد!$AJ$2:$AJ$500,0),8),"")</f>
        <v/>
      </c>
      <c r="J719" s="20" t="str">
        <f>IFERROR(INDEX(صادر_وارد!$A$2:$I$1999,MATCH('كارت صنف'!$A719,صادر_وارد!$AJ$2:$AJ$500,0),9),"")</f>
        <v/>
      </c>
    </row>
    <row r="720" spans="1:10" ht="19.5" thickTop="1" thickBot="1">
      <c r="A720" s="11">
        <v>714</v>
      </c>
      <c r="B720" s="20" t="str">
        <f>IFERROR(INDEX(صادر_وارد!$A$2:$I$1999,MATCH('كارت صنف'!$A720,صادر_وارد!$AJ$2:$AJ$500,0),1),"")</f>
        <v/>
      </c>
      <c r="C720" s="21" t="str">
        <f>IFERROR(INDEX(صادر_وارد!$A$2:$I$1999,MATCH('كارت صنف'!$A720,صادر_وارد!$AJ$2:$AJ$500,0),2),"")</f>
        <v/>
      </c>
      <c r="D720" s="22" t="str">
        <f>IFERROR(INDEX(صادر_وارد!$A$2:$I$1999,MATCH('كارت صنف'!$A720,صادر_وارد!$AJ$2:$AJ$500,0),3),"")</f>
        <v/>
      </c>
      <c r="E720" s="22" t="str">
        <f>IFERROR(INDEX(صادر_وارد!$A$2:$I$1999,MATCH('كارت صنف'!$A720,صادر_وارد!$AJ$2:$AJ$500,0),4),"")</f>
        <v/>
      </c>
      <c r="F720" s="23" t="str">
        <f>IFERROR(INDEX(صادر_وارد!$A$2:$I$1999,MATCH('كارت صنف'!$A720,صادر_وارد!$AJ$2:$AJ$500,0),5),"")</f>
        <v/>
      </c>
      <c r="G720" s="20" t="str">
        <f>IFERROR(INDEX(صادر_وارد!$A$2:$I$1999,MATCH('كارت صنف'!$A720,صادر_وارد!$AJ$2:$AJ$500,0),6),"")</f>
        <v/>
      </c>
      <c r="H720" s="20" t="str">
        <f>IFERROR(INDEX(صادر_وارد!$A$2:$I$1999,MATCH('كارت صنف'!$A720,صادر_وارد!$AJ$2:$AJ$500,0),7),"")</f>
        <v/>
      </c>
      <c r="I720" s="20" t="str">
        <f>IFERROR(INDEX(صادر_وارد!$A$2:$I$1999,MATCH('كارت صنف'!$A720,صادر_وارد!$AJ$2:$AJ$500,0),8),"")</f>
        <v/>
      </c>
      <c r="J720" s="20" t="str">
        <f>IFERROR(INDEX(صادر_وارد!$A$2:$I$1999,MATCH('كارت صنف'!$A720,صادر_وارد!$AJ$2:$AJ$500,0),9),"")</f>
        <v/>
      </c>
    </row>
    <row r="721" spans="1:10" ht="19.5" thickTop="1" thickBot="1">
      <c r="A721" s="11">
        <v>715</v>
      </c>
      <c r="B721" s="20" t="str">
        <f>IFERROR(INDEX(صادر_وارد!$A$2:$I$1999,MATCH('كارت صنف'!$A721,صادر_وارد!$AJ$2:$AJ$500,0),1),"")</f>
        <v/>
      </c>
      <c r="C721" s="21" t="str">
        <f>IFERROR(INDEX(صادر_وارد!$A$2:$I$1999,MATCH('كارت صنف'!$A721,صادر_وارد!$AJ$2:$AJ$500,0),2),"")</f>
        <v/>
      </c>
      <c r="D721" s="22" t="str">
        <f>IFERROR(INDEX(صادر_وارد!$A$2:$I$1999,MATCH('كارت صنف'!$A721,صادر_وارد!$AJ$2:$AJ$500,0),3),"")</f>
        <v/>
      </c>
      <c r="E721" s="22" t="str">
        <f>IFERROR(INDEX(صادر_وارد!$A$2:$I$1999,MATCH('كارت صنف'!$A721,صادر_وارد!$AJ$2:$AJ$500,0),4),"")</f>
        <v/>
      </c>
      <c r="F721" s="23" t="str">
        <f>IFERROR(INDEX(صادر_وارد!$A$2:$I$1999,MATCH('كارت صنف'!$A721,صادر_وارد!$AJ$2:$AJ$500,0),5),"")</f>
        <v/>
      </c>
      <c r="G721" s="20" t="str">
        <f>IFERROR(INDEX(صادر_وارد!$A$2:$I$1999,MATCH('كارت صنف'!$A721,صادر_وارد!$AJ$2:$AJ$500,0),6),"")</f>
        <v/>
      </c>
      <c r="H721" s="20" t="str">
        <f>IFERROR(INDEX(صادر_وارد!$A$2:$I$1999,MATCH('كارت صنف'!$A721,صادر_وارد!$AJ$2:$AJ$500,0),7),"")</f>
        <v/>
      </c>
      <c r="I721" s="20" t="str">
        <f>IFERROR(INDEX(صادر_وارد!$A$2:$I$1999,MATCH('كارت صنف'!$A721,صادر_وارد!$AJ$2:$AJ$500,0),8),"")</f>
        <v/>
      </c>
      <c r="J721" s="20" t="str">
        <f>IFERROR(INDEX(صادر_وارد!$A$2:$I$1999,MATCH('كارت صنف'!$A721,صادر_وارد!$AJ$2:$AJ$500,0),9),"")</f>
        <v/>
      </c>
    </row>
    <row r="722" spans="1:10" ht="19.5" thickTop="1" thickBot="1">
      <c r="A722" s="11">
        <v>716</v>
      </c>
      <c r="B722" s="20" t="str">
        <f>IFERROR(INDEX(صادر_وارد!$A$2:$I$1999,MATCH('كارت صنف'!$A722,صادر_وارد!$AJ$2:$AJ$500,0),1),"")</f>
        <v/>
      </c>
      <c r="C722" s="21" t="str">
        <f>IFERROR(INDEX(صادر_وارد!$A$2:$I$1999,MATCH('كارت صنف'!$A722,صادر_وارد!$AJ$2:$AJ$500,0),2),"")</f>
        <v/>
      </c>
      <c r="D722" s="22" t="str">
        <f>IFERROR(INDEX(صادر_وارد!$A$2:$I$1999,MATCH('كارت صنف'!$A722,صادر_وارد!$AJ$2:$AJ$500,0),3),"")</f>
        <v/>
      </c>
      <c r="E722" s="22" t="str">
        <f>IFERROR(INDEX(صادر_وارد!$A$2:$I$1999,MATCH('كارت صنف'!$A722,صادر_وارد!$AJ$2:$AJ$500,0),4),"")</f>
        <v/>
      </c>
      <c r="F722" s="23" t="str">
        <f>IFERROR(INDEX(صادر_وارد!$A$2:$I$1999,MATCH('كارت صنف'!$A722,صادر_وارد!$AJ$2:$AJ$500,0),5),"")</f>
        <v/>
      </c>
      <c r="G722" s="20" t="str">
        <f>IFERROR(INDEX(صادر_وارد!$A$2:$I$1999,MATCH('كارت صنف'!$A722,صادر_وارد!$AJ$2:$AJ$500,0),6),"")</f>
        <v/>
      </c>
      <c r="H722" s="20" t="str">
        <f>IFERROR(INDEX(صادر_وارد!$A$2:$I$1999,MATCH('كارت صنف'!$A722,صادر_وارد!$AJ$2:$AJ$500,0),7),"")</f>
        <v/>
      </c>
      <c r="I722" s="20" t="str">
        <f>IFERROR(INDEX(صادر_وارد!$A$2:$I$1999,MATCH('كارت صنف'!$A722,صادر_وارد!$AJ$2:$AJ$500,0),8),"")</f>
        <v/>
      </c>
      <c r="J722" s="20" t="str">
        <f>IFERROR(INDEX(صادر_وارد!$A$2:$I$1999,MATCH('كارت صنف'!$A722,صادر_وارد!$AJ$2:$AJ$500,0),9),"")</f>
        <v/>
      </c>
    </row>
    <row r="723" spans="1:10" ht="19.5" thickTop="1" thickBot="1">
      <c r="A723" s="11">
        <v>717</v>
      </c>
      <c r="B723" s="20" t="str">
        <f>IFERROR(INDEX(صادر_وارد!$A$2:$I$1999,MATCH('كارت صنف'!$A723,صادر_وارد!$AJ$2:$AJ$500,0),1),"")</f>
        <v/>
      </c>
      <c r="C723" s="21" t="str">
        <f>IFERROR(INDEX(صادر_وارد!$A$2:$I$1999,MATCH('كارت صنف'!$A723,صادر_وارد!$AJ$2:$AJ$500,0),2),"")</f>
        <v/>
      </c>
      <c r="D723" s="22" t="str">
        <f>IFERROR(INDEX(صادر_وارد!$A$2:$I$1999,MATCH('كارت صنف'!$A723,صادر_وارد!$AJ$2:$AJ$500,0),3),"")</f>
        <v/>
      </c>
      <c r="E723" s="22" t="str">
        <f>IFERROR(INDEX(صادر_وارد!$A$2:$I$1999,MATCH('كارت صنف'!$A723,صادر_وارد!$AJ$2:$AJ$500,0),4),"")</f>
        <v/>
      </c>
      <c r="F723" s="23" t="str">
        <f>IFERROR(INDEX(صادر_وارد!$A$2:$I$1999,MATCH('كارت صنف'!$A723,صادر_وارد!$AJ$2:$AJ$500,0),5),"")</f>
        <v/>
      </c>
      <c r="G723" s="20" t="str">
        <f>IFERROR(INDEX(صادر_وارد!$A$2:$I$1999,MATCH('كارت صنف'!$A723,صادر_وارد!$AJ$2:$AJ$500,0),6),"")</f>
        <v/>
      </c>
      <c r="H723" s="20" t="str">
        <f>IFERROR(INDEX(صادر_وارد!$A$2:$I$1999,MATCH('كارت صنف'!$A723,صادر_وارد!$AJ$2:$AJ$500,0),7),"")</f>
        <v/>
      </c>
      <c r="I723" s="20" t="str">
        <f>IFERROR(INDEX(صادر_وارد!$A$2:$I$1999,MATCH('كارت صنف'!$A723,صادر_وارد!$AJ$2:$AJ$500,0),8),"")</f>
        <v/>
      </c>
      <c r="J723" s="20" t="str">
        <f>IFERROR(INDEX(صادر_وارد!$A$2:$I$1999,MATCH('كارت صنف'!$A723,صادر_وارد!$AJ$2:$AJ$500,0),9),"")</f>
        <v/>
      </c>
    </row>
    <row r="724" spans="1:10" ht="19.5" thickTop="1" thickBot="1">
      <c r="A724" s="11">
        <v>718</v>
      </c>
      <c r="B724" s="20" t="str">
        <f>IFERROR(INDEX(صادر_وارد!$A$2:$I$1999,MATCH('كارت صنف'!$A724,صادر_وارد!$AJ$2:$AJ$500,0),1),"")</f>
        <v/>
      </c>
      <c r="C724" s="21" t="str">
        <f>IFERROR(INDEX(صادر_وارد!$A$2:$I$1999,MATCH('كارت صنف'!$A724,صادر_وارد!$AJ$2:$AJ$500,0),2),"")</f>
        <v/>
      </c>
      <c r="D724" s="22" t="str">
        <f>IFERROR(INDEX(صادر_وارد!$A$2:$I$1999,MATCH('كارت صنف'!$A724,صادر_وارد!$AJ$2:$AJ$500,0),3),"")</f>
        <v/>
      </c>
      <c r="E724" s="22" t="str">
        <f>IFERROR(INDEX(صادر_وارد!$A$2:$I$1999,MATCH('كارت صنف'!$A724,صادر_وارد!$AJ$2:$AJ$500,0),4),"")</f>
        <v/>
      </c>
      <c r="F724" s="23" t="str">
        <f>IFERROR(INDEX(صادر_وارد!$A$2:$I$1999,MATCH('كارت صنف'!$A724,صادر_وارد!$AJ$2:$AJ$500,0),5),"")</f>
        <v/>
      </c>
      <c r="G724" s="20" t="str">
        <f>IFERROR(INDEX(صادر_وارد!$A$2:$I$1999,MATCH('كارت صنف'!$A724,صادر_وارد!$AJ$2:$AJ$500,0),6),"")</f>
        <v/>
      </c>
      <c r="H724" s="20" t="str">
        <f>IFERROR(INDEX(صادر_وارد!$A$2:$I$1999,MATCH('كارت صنف'!$A724,صادر_وارد!$AJ$2:$AJ$500,0),7),"")</f>
        <v/>
      </c>
      <c r="I724" s="20" t="str">
        <f>IFERROR(INDEX(صادر_وارد!$A$2:$I$1999,MATCH('كارت صنف'!$A724,صادر_وارد!$AJ$2:$AJ$500,0),8),"")</f>
        <v/>
      </c>
      <c r="J724" s="20" t="str">
        <f>IFERROR(INDEX(صادر_وارد!$A$2:$I$1999,MATCH('كارت صنف'!$A724,صادر_وارد!$AJ$2:$AJ$500,0),9),"")</f>
        <v/>
      </c>
    </row>
    <row r="725" spans="1:10" ht="19.5" thickTop="1" thickBot="1">
      <c r="A725" s="11">
        <v>719</v>
      </c>
      <c r="B725" s="20" t="str">
        <f>IFERROR(INDEX(صادر_وارد!$A$2:$I$1999,MATCH('كارت صنف'!$A725,صادر_وارد!$AJ$2:$AJ$500,0),1),"")</f>
        <v/>
      </c>
      <c r="C725" s="21" t="str">
        <f>IFERROR(INDEX(صادر_وارد!$A$2:$I$1999,MATCH('كارت صنف'!$A725,صادر_وارد!$AJ$2:$AJ$500,0),2),"")</f>
        <v/>
      </c>
      <c r="D725" s="22" t="str">
        <f>IFERROR(INDEX(صادر_وارد!$A$2:$I$1999,MATCH('كارت صنف'!$A725,صادر_وارد!$AJ$2:$AJ$500,0),3),"")</f>
        <v/>
      </c>
      <c r="E725" s="22" t="str">
        <f>IFERROR(INDEX(صادر_وارد!$A$2:$I$1999,MATCH('كارت صنف'!$A725,صادر_وارد!$AJ$2:$AJ$500,0),4),"")</f>
        <v/>
      </c>
      <c r="F725" s="23" t="str">
        <f>IFERROR(INDEX(صادر_وارد!$A$2:$I$1999,MATCH('كارت صنف'!$A725,صادر_وارد!$AJ$2:$AJ$500,0),5),"")</f>
        <v/>
      </c>
      <c r="G725" s="20" t="str">
        <f>IFERROR(INDEX(صادر_وارد!$A$2:$I$1999,MATCH('كارت صنف'!$A725,صادر_وارد!$AJ$2:$AJ$500,0),6),"")</f>
        <v/>
      </c>
      <c r="H725" s="20" t="str">
        <f>IFERROR(INDEX(صادر_وارد!$A$2:$I$1999,MATCH('كارت صنف'!$A725,صادر_وارد!$AJ$2:$AJ$500,0),7),"")</f>
        <v/>
      </c>
      <c r="I725" s="20" t="str">
        <f>IFERROR(INDEX(صادر_وارد!$A$2:$I$1999,MATCH('كارت صنف'!$A725,صادر_وارد!$AJ$2:$AJ$500,0),8),"")</f>
        <v/>
      </c>
      <c r="J725" s="20" t="str">
        <f>IFERROR(INDEX(صادر_وارد!$A$2:$I$1999,MATCH('كارت صنف'!$A725,صادر_وارد!$AJ$2:$AJ$500,0),9),"")</f>
        <v/>
      </c>
    </row>
    <row r="726" spans="1:10" ht="19.5" thickTop="1" thickBot="1">
      <c r="A726" s="11">
        <v>720</v>
      </c>
      <c r="B726" s="20" t="str">
        <f>IFERROR(INDEX(صادر_وارد!$A$2:$I$1999,MATCH('كارت صنف'!$A726,صادر_وارد!$AJ$2:$AJ$500,0),1),"")</f>
        <v/>
      </c>
      <c r="C726" s="21" t="str">
        <f>IFERROR(INDEX(صادر_وارد!$A$2:$I$1999,MATCH('كارت صنف'!$A726,صادر_وارد!$AJ$2:$AJ$500,0),2),"")</f>
        <v/>
      </c>
      <c r="D726" s="22" t="str">
        <f>IFERROR(INDEX(صادر_وارد!$A$2:$I$1999,MATCH('كارت صنف'!$A726,صادر_وارد!$AJ$2:$AJ$500,0),3),"")</f>
        <v/>
      </c>
      <c r="E726" s="22" t="str">
        <f>IFERROR(INDEX(صادر_وارد!$A$2:$I$1999,MATCH('كارت صنف'!$A726,صادر_وارد!$AJ$2:$AJ$500,0),4),"")</f>
        <v/>
      </c>
      <c r="F726" s="23" t="str">
        <f>IFERROR(INDEX(صادر_وارد!$A$2:$I$1999,MATCH('كارت صنف'!$A726,صادر_وارد!$AJ$2:$AJ$500,0),5),"")</f>
        <v/>
      </c>
      <c r="G726" s="20" t="str">
        <f>IFERROR(INDEX(صادر_وارد!$A$2:$I$1999,MATCH('كارت صنف'!$A726,صادر_وارد!$AJ$2:$AJ$500,0),6),"")</f>
        <v/>
      </c>
      <c r="H726" s="20" t="str">
        <f>IFERROR(INDEX(صادر_وارد!$A$2:$I$1999,MATCH('كارت صنف'!$A726,صادر_وارد!$AJ$2:$AJ$500,0),7),"")</f>
        <v/>
      </c>
      <c r="I726" s="20" t="str">
        <f>IFERROR(INDEX(صادر_وارد!$A$2:$I$1999,MATCH('كارت صنف'!$A726,صادر_وارد!$AJ$2:$AJ$500,0),8),"")</f>
        <v/>
      </c>
      <c r="J726" s="20" t="str">
        <f>IFERROR(INDEX(صادر_وارد!$A$2:$I$1999,MATCH('كارت صنف'!$A726,صادر_وارد!$AJ$2:$AJ$500,0),9),"")</f>
        <v/>
      </c>
    </row>
    <row r="727" spans="1:10" ht="19.5" thickTop="1" thickBot="1">
      <c r="A727" s="11">
        <v>721</v>
      </c>
      <c r="B727" s="20" t="str">
        <f>IFERROR(INDEX(صادر_وارد!$A$2:$I$1999,MATCH('كارت صنف'!$A727,صادر_وارد!$AJ$2:$AJ$500,0),1),"")</f>
        <v/>
      </c>
      <c r="C727" s="21" t="str">
        <f>IFERROR(INDEX(صادر_وارد!$A$2:$I$1999,MATCH('كارت صنف'!$A727,صادر_وارد!$AJ$2:$AJ$500,0),2),"")</f>
        <v/>
      </c>
      <c r="D727" s="22" t="str">
        <f>IFERROR(INDEX(صادر_وارد!$A$2:$I$1999,MATCH('كارت صنف'!$A727,صادر_وارد!$AJ$2:$AJ$500,0),3),"")</f>
        <v/>
      </c>
      <c r="E727" s="22" t="str">
        <f>IFERROR(INDEX(صادر_وارد!$A$2:$I$1999,MATCH('كارت صنف'!$A727,صادر_وارد!$AJ$2:$AJ$500,0),4),"")</f>
        <v/>
      </c>
      <c r="F727" s="23" t="str">
        <f>IFERROR(INDEX(صادر_وارد!$A$2:$I$1999,MATCH('كارت صنف'!$A727,صادر_وارد!$AJ$2:$AJ$500,0),5),"")</f>
        <v/>
      </c>
      <c r="G727" s="20" t="str">
        <f>IFERROR(INDEX(صادر_وارد!$A$2:$I$1999,MATCH('كارت صنف'!$A727,صادر_وارد!$AJ$2:$AJ$500,0),6),"")</f>
        <v/>
      </c>
      <c r="H727" s="20" t="str">
        <f>IFERROR(INDEX(صادر_وارد!$A$2:$I$1999,MATCH('كارت صنف'!$A727,صادر_وارد!$AJ$2:$AJ$500,0),7),"")</f>
        <v/>
      </c>
      <c r="I727" s="20" t="str">
        <f>IFERROR(INDEX(صادر_وارد!$A$2:$I$1999,MATCH('كارت صنف'!$A727,صادر_وارد!$AJ$2:$AJ$500,0),8),"")</f>
        <v/>
      </c>
      <c r="J727" s="20" t="str">
        <f>IFERROR(INDEX(صادر_وارد!$A$2:$I$1999,MATCH('كارت صنف'!$A727,صادر_وارد!$AJ$2:$AJ$500,0),9),"")</f>
        <v/>
      </c>
    </row>
    <row r="728" spans="1:10" ht="19.5" thickTop="1" thickBot="1">
      <c r="A728" s="11">
        <v>722</v>
      </c>
      <c r="B728" s="20" t="str">
        <f>IFERROR(INDEX(صادر_وارد!$A$2:$I$1999,MATCH('كارت صنف'!$A728,صادر_وارد!$AJ$2:$AJ$500,0),1),"")</f>
        <v/>
      </c>
      <c r="C728" s="21" t="str">
        <f>IFERROR(INDEX(صادر_وارد!$A$2:$I$1999,MATCH('كارت صنف'!$A728,صادر_وارد!$AJ$2:$AJ$500,0),2),"")</f>
        <v/>
      </c>
      <c r="D728" s="22" t="str">
        <f>IFERROR(INDEX(صادر_وارد!$A$2:$I$1999,MATCH('كارت صنف'!$A728,صادر_وارد!$AJ$2:$AJ$500,0),3),"")</f>
        <v/>
      </c>
      <c r="E728" s="22" t="str">
        <f>IFERROR(INDEX(صادر_وارد!$A$2:$I$1999,MATCH('كارت صنف'!$A728,صادر_وارد!$AJ$2:$AJ$500,0),4),"")</f>
        <v/>
      </c>
      <c r="F728" s="23" t="str">
        <f>IFERROR(INDEX(صادر_وارد!$A$2:$I$1999,MATCH('كارت صنف'!$A728,صادر_وارد!$AJ$2:$AJ$500,0),5),"")</f>
        <v/>
      </c>
      <c r="G728" s="20" t="str">
        <f>IFERROR(INDEX(صادر_وارد!$A$2:$I$1999,MATCH('كارت صنف'!$A728,صادر_وارد!$AJ$2:$AJ$500,0),6),"")</f>
        <v/>
      </c>
      <c r="H728" s="20" t="str">
        <f>IFERROR(INDEX(صادر_وارد!$A$2:$I$1999,MATCH('كارت صنف'!$A728,صادر_وارد!$AJ$2:$AJ$500,0),7),"")</f>
        <v/>
      </c>
      <c r="I728" s="20" t="str">
        <f>IFERROR(INDEX(صادر_وارد!$A$2:$I$1999,MATCH('كارت صنف'!$A728,صادر_وارد!$AJ$2:$AJ$500,0),8),"")</f>
        <v/>
      </c>
      <c r="J728" s="20" t="str">
        <f>IFERROR(INDEX(صادر_وارد!$A$2:$I$1999,MATCH('كارت صنف'!$A728,صادر_وارد!$AJ$2:$AJ$500,0),9),"")</f>
        <v/>
      </c>
    </row>
    <row r="729" spans="1:10" ht="19.5" thickTop="1" thickBot="1">
      <c r="A729" s="11">
        <v>723</v>
      </c>
      <c r="B729" s="20" t="str">
        <f>IFERROR(INDEX(صادر_وارد!$A$2:$I$1999,MATCH('كارت صنف'!$A729,صادر_وارد!$AJ$2:$AJ$500,0),1),"")</f>
        <v/>
      </c>
      <c r="C729" s="21" t="str">
        <f>IFERROR(INDEX(صادر_وارد!$A$2:$I$1999,MATCH('كارت صنف'!$A729,صادر_وارد!$AJ$2:$AJ$500,0),2),"")</f>
        <v/>
      </c>
      <c r="D729" s="22" t="str">
        <f>IFERROR(INDEX(صادر_وارد!$A$2:$I$1999,MATCH('كارت صنف'!$A729,صادر_وارد!$AJ$2:$AJ$500,0),3),"")</f>
        <v/>
      </c>
      <c r="E729" s="22" t="str">
        <f>IFERROR(INDEX(صادر_وارد!$A$2:$I$1999,MATCH('كارت صنف'!$A729,صادر_وارد!$AJ$2:$AJ$500,0),4),"")</f>
        <v/>
      </c>
      <c r="F729" s="23" t="str">
        <f>IFERROR(INDEX(صادر_وارد!$A$2:$I$1999,MATCH('كارت صنف'!$A729,صادر_وارد!$AJ$2:$AJ$500,0),5),"")</f>
        <v/>
      </c>
      <c r="G729" s="20" t="str">
        <f>IFERROR(INDEX(صادر_وارد!$A$2:$I$1999,MATCH('كارت صنف'!$A729,صادر_وارد!$AJ$2:$AJ$500,0),6),"")</f>
        <v/>
      </c>
      <c r="H729" s="20" t="str">
        <f>IFERROR(INDEX(صادر_وارد!$A$2:$I$1999,MATCH('كارت صنف'!$A729,صادر_وارد!$AJ$2:$AJ$500,0),7),"")</f>
        <v/>
      </c>
      <c r="I729" s="20" t="str">
        <f>IFERROR(INDEX(صادر_وارد!$A$2:$I$1999,MATCH('كارت صنف'!$A729,صادر_وارد!$AJ$2:$AJ$500,0),8),"")</f>
        <v/>
      </c>
      <c r="J729" s="20" t="str">
        <f>IFERROR(INDEX(صادر_وارد!$A$2:$I$1999,MATCH('كارت صنف'!$A729,صادر_وارد!$AJ$2:$AJ$500,0),9),"")</f>
        <v/>
      </c>
    </row>
    <row r="730" spans="1:10" ht="19.5" thickTop="1" thickBot="1">
      <c r="A730" s="11">
        <v>724</v>
      </c>
      <c r="B730" s="20" t="str">
        <f>IFERROR(INDEX(صادر_وارد!$A$2:$I$1999,MATCH('كارت صنف'!$A730,صادر_وارد!$AJ$2:$AJ$500,0),1),"")</f>
        <v/>
      </c>
      <c r="C730" s="21" t="str">
        <f>IFERROR(INDEX(صادر_وارد!$A$2:$I$1999,MATCH('كارت صنف'!$A730,صادر_وارد!$AJ$2:$AJ$500,0),2),"")</f>
        <v/>
      </c>
      <c r="D730" s="22" t="str">
        <f>IFERROR(INDEX(صادر_وارد!$A$2:$I$1999,MATCH('كارت صنف'!$A730,صادر_وارد!$AJ$2:$AJ$500,0),3),"")</f>
        <v/>
      </c>
      <c r="E730" s="22" t="str">
        <f>IFERROR(INDEX(صادر_وارد!$A$2:$I$1999,MATCH('كارت صنف'!$A730,صادر_وارد!$AJ$2:$AJ$500,0),4),"")</f>
        <v/>
      </c>
      <c r="F730" s="23" t="str">
        <f>IFERROR(INDEX(صادر_وارد!$A$2:$I$1999,MATCH('كارت صنف'!$A730,صادر_وارد!$AJ$2:$AJ$500,0),5),"")</f>
        <v/>
      </c>
      <c r="G730" s="20" t="str">
        <f>IFERROR(INDEX(صادر_وارد!$A$2:$I$1999,MATCH('كارت صنف'!$A730,صادر_وارد!$AJ$2:$AJ$500,0),6),"")</f>
        <v/>
      </c>
      <c r="H730" s="20" t="str">
        <f>IFERROR(INDEX(صادر_وارد!$A$2:$I$1999,MATCH('كارت صنف'!$A730,صادر_وارد!$AJ$2:$AJ$500,0),7),"")</f>
        <v/>
      </c>
      <c r="I730" s="20" t="str">
        <f>IFERROR(INDEX(صادر_وارد!$A$2:$I$1999,MATCH('كارت صنف'!$A730,صادر_وارد!$AJ$2:$AJ$500,0),8),"")</f>
        <v/>
      </c>
      <c r="J730" s="20" t="str">
        <f>IFERROR(INDEX(صادر_وارد!$A$2:$I$1999,MATCH('كارت صنف'!$A730,صادر_وارد!$AJ$2:$AJ$500,0),9),"")</f>
        <v/>
      </c>
    </row>
    <row r="731" spans="1:10" ht="19.5" thickTop="1" thickBot="1">
      <c r="A731" s="11">
        <v>725</v>
      </c>
      <c r="B731" s="20" t="str">
        <f>IFERROR(INDEX(صادر_وارد!$A$2:$I$1999,MATCH('كارت صنف'!$A731,صادر_وارد!$AJ$2:$AJ$500,0),1),"")</f>
        <v/>
      </c>
      <c r="C731" s="21" t="str">
        <f>IFERROR(INDEX(صادر_وارد!$A$2:$I$1999,MATCH('كارت صنف'!$A731,صادر_وارد!$AJ$2:$AJ$500,0),2),"")</f>
        <v/>
      </c>
      <c r="D731" s="22" t="str">
        <f>IFERROR(INDEX(صادر_وارد!$A$2:$I$1999,MATCH('كارت صنف'!$A731,صادر_وارد!$AJ$2:$AJ$500,0),3),"")</f>
        <v/>
      </c>
      <c r="E731" s="22" t="str">
        <f>IFERROR(INDEX(صادر_وارد!$A$2:$I$1999,MATCH('كارت صنف'!$A731,صادر_وارد!$AJ$2:$AJ$500,0),4),"")</f>
        <v/>
      </c>
      <c r="F731" s="23" t="str">
        <f>IFERROR(INDEX(صادر_وارد!$A$2:$I$1999,MATCH('كارت صنف'!$A731,صادر_وارد!$AJ$2:$AJ$500,0),5),"")</f>
        <v/>
      </c>
      <c r="G731" s="20" t="str">
        <f>IFERROR(INDEX(صادر_وارد!$A$2:$I$1999,MATCH('كارت صنف'!$A731,صادر_وارد!$AJ$2:$AJ$500,0),6),"")</f>
        <v/>
      </c>
      <c r="H731" s="20" t="str">
        <f>IFERROR(INDEX(صادر_وارد!$A$2:$I$1999,MATCH('كارت صنف'!$A731,صادر_وارد!$AJ$2:$AJ$500,0),7),"")</f>
        <v/>
      </c>
      <c r="I731" s="20" t="str">
        <f>IFERROR(INDEX(صادر_وارد!$A$2:$I$1999,MATCH('كارت صنف'!$A731,صادر_وارد!$AJ$2:$AJ$500,0),8),"")</f>
        <v/>
      </c>
      <c r="J731" s="20" t="str">
        <f>IFERROR(INDEX(صادر_وارد!$A$2:$I$1999,MATCH('كارت صنف'!$A731,صادر_وارد!$AJ$2:$AJ$500,0),9),"")</f>
        <v/>
      </c>
    </row>
    <row r="732" spans="1:10" ht="19.5" thickTop="1" thickBot="1">
      <c r="A732" s="11">
        <v>726</v>
      </c>
      <c r="B732" s="20" t="str">
        <f>IFERROR(INDEX(صادر_وارد!$A$2:$I$1999,MATCH('كارت صنف'!$A732,صادر_وارد!$AJ$2:$AJ$500,0),1),"")</f>
        <v/>
      </c>
      <c r="C732" s="21" t="str">
        <f>IFERROR(INDEX(صادر_وارد!$A$2:$I$1999,MATCH('كارت صنف'!$A732,صادر_وارد!$AJ$2:$AJ$500,0),2),"")</f>
        <v/>
      </c>
      <c r="D732" s="22" t="str">
        <f>IFERROR(INDEX(صادر_وارد!$A$2:$I$1999,MATCH('كارت صنف'!$A732,صادر_وارد!$AJ$2:$AJ$500,0),3),"")</f>
        <v/>
      </c>
      <c r="E732" s="22" t="str">
        <f>IFERROR(INDEX(صادر_وارد!$A$2:$I$1999,MATCH('كارت صنف'!$A732,صادر_وارد!$AJ$2:$AJ$500,0),4),"")</f>
        <v/>
      </c>
      <c r="F732" s="23" t="str">
        <f>IFERROR(INDEX(صادر_وارد!$A$2:$I$1999,MATCH('كارت صنف'!$A732,صادر_وارد!$AJ$2:$AJ$500,0),5),"")</f>
        <v/>
      </c>
      <c r="G732" s="20" t="str">
        <f>IFERROR(INDEX(صادر_وارد!$A$2:$I$1999,MATCH('كارت صنف'!$A732,صادر_وارد!$AJ$2:$AJ$500,0),6),"")</f>
        <v/>
      </c>
      <c r="H732" s="20" t="str">
        <f>IFERROR(INDEX(صادر_وارد!$A$2:$I$1999,MATCH('كارت صنف'!$A732,صادر_وارد!$AJ$2:$AJ$500,0),7),"")</f>
        <v/>
      </c>
      <c r="I732" s="20" t="str">
        <f>IFERROR(INDEX(صادر_وارد!$A$2:$I$1999,MATCH('كارت صنف'!$A732,صادر_وارد!$AJ$2:$AJ$500,0),8),"")</f>
        <v/>
      </c>
      <c r="J732" s="20" t="str">
        <f>IFERROR(INDEX(صادر_وارد!$A$2:$I$1999,MATCH('كارت صنف'!$A732,صادر_وارد!$AJ$2:$AJ$500,0),9),"")</f>
        <v/>
      </c>
    </row>
    <row r="733" spans="1:10" ht="19.5" thickTop="1" thickBot="1">
      <c r="A733" s="11">
        <v>727</v>
      </c>
      <c r="B733" s="20" t="str">
        <f>IFERROR(INDEX(صادر_وارد!$A$2:$I$1999,MATCH('كارت صنف'!$A733,صادر_وارد!$AJ$2:$AJ$500,0),1),"")</f>
        <v/>
      </c>
      <c r="C733" s="21" t="str">
        <f>IFERROR(INDEX(صادر_وارد!$A$2:$I$1999,MATCH('كارت صنف'!$A733,صادر_وارد!$AJ$2:$AJ$500,0),2),"")</f>
        <v/>
      </c>
      <c r="D733" s="22" t="str">
        <f>IFERROR(INDEX(صادر_وارد!$A$2:$I$1999,MATCH('كارت صنف'!$A733,صادر_وارد!$AJ$2:$AJ$500,0),3),"")</f>
        <v/>
      </c>
      <c r="E733" s="22" t="str">
        <f>IFERROR(INDEX(صادر_وارد!$A$2:$I$1999,MATCH('كارت صنف'!$A733,صادر_وارد!$AJ$2:$AJ$500,0),4),"")</f>
        <v/>
      </c>
      <c r="F733" s="23" t="str">
        <f>IFERROR(INDEX(صادر_وارد!$A$2:$I$1999,MATCH('كارت صنف'!$A733,صادر_وارد!$AJ$2:$AJ$500,0),5),"")</f>
        <v/>
      </c>
      <c r="G733" s="20" t="str">
        <f>IFERROR(INDEX(صادر_وارد!$A$2:$I$1999,MATCH('كارت صنف'!$A733,صادر_وارد!$AJ$2:$AJ$500,0),6),"")</f>
        <v/>
      </c>
      <c r="H733" s="20" t="str">
        <f>IFERROR(INDEX(صادر_وارد!$A$2:$I$1999,MATCH('كارت صنف'!$A733,صادر_وارد!$AJ$2:$AJ$500,0),7),"")</f>
        <v/>
      </c>
      <c r="I733" s="20" t="str">
        <f>IFERROR(INDEX(صادر_وارد!$A$2:$I$1999,MATCH('كارت صنف'!$A733,صادر_وارد!$AJ$2:$AJ$500,0),8),"")</f>
        <v/>
      </c>
      <c r="J733" s="20" t="str">
        <f>IFERROR(INDEX(صادر_وارد!$A$2:$I$1999,MATCH('كارت صنف'!$A733,صادر_وارد!$AJ$2:$AJ$500,0),9),"")</f>
        <v/>
      </c>
    </row>
    <row r="734" spans="1:10" ht="19.5" thickTop="1" thickBot="1">
      <c r="A734" s="11">
        <v>728</v>
      </c>
      <c r="B734" s="20" t="str">
        <f>IFERROR(INDEX(صادر_وارد!$A$2:$I$1999,MATCH('كارت صنف'!$A734,صادر_وارد!$AJ$2:$AJ$500,0),1),"")</f>
        <v/>
      </c>
      <c r="C734" s="21" t="str">
        <f>IFERROR(INDEX(صادر_وارد!$A$2:$I$1999,MATCH('كارت صنف'!$A734,صادر_وارد!$AJ$2:$AJ$500,0),2),"")</f>
        <v/>
      </c>
      <c r="D734" s="22" t="str">
        <f>IFERROR(INDEX(صادر_وارد!$A$2:$I$1999,MATCH('كارت صنف'!$A734,صادر_وارد!$AJ$2:$AJ$500,0),3),"")</f>
        <v/>
      </c>
      <c r="E734" s="22" t="str">
        <f>IFERROR(INDEX(صادر_وارد!$A$2:$I$1999,MATCH('كارت صنف'!$A734,صادر_وارد!$AJ$2:$AJ$500,0),4),"")</f>
        <v/>
      </c>
      <c r="F734" s="23" t="str">
        <f>IFERROR(INDEX(صادر_وارد!$A$2:$I$1999,MATCH('كارت صنف'!$A734,صادر_وارد!$AJ$2:$AJ$500,0),5),"")</f>
        <v/>
      </c>
      <c r="G734" s="20" t="str">
        <f>IFERROR(INDEX(صادر_وارد!$A$2:$I$1999,MATCH('كارت صنف'!$A734,صادر_وارد!$AJ$2:$AJ$500,0),6),"")</f>
        <v/>
      </c>
      <c r="H734" s="20" t="str">
        <f>IFERROR(INDEX(صادر_وارد!$A$2:$I$1999,MATCH('كارت صنف'!$A734,صادر_وارد!$AJ$2:$AJ$500,0),7),"")</f>
        <v/>
      </c>
      <c r="I734" s="20" t="str">
        <f>IFERROR(INDEX(صادر_وارد!$A$2:$I$1999,MATCH('كارت صنف'!$A734,صادر_وارد!$AJ$2:$AJ$500,0),8),"")</f>
        <v/>
      </c>
      <c r="J734" s="20" t="str">
        <f>IFERROR(INDEX(صادر_وارد!$A$2:$I$1999,MATCH('كارت صنف'!$A734,صادر_وارد!$AJ$2:$AJ$500,0),9),"")</f>
        <v/>
      </c>
    </row>
    <row r="735" spans="1:10" ht="19.5" thickTop="1" thickBot="1">
      <c r="A735" s="11">
        <v>729</v>
      </c>
      <c r="B735" s="20" t="str">
        <f>IFERROR(INDEX(صادر_وارد!$A$2:$I$1999,MATCH('كارت صنف'!$A735,صادر_وارد!$AJ$2:$AJ$500,0),1),"")</f>
        <v/>
      </c>
      <c r="C735" s="21" t="str">
        <f>IFERROR(INDEX(صادر_وارد!$A$2:$I$1999,MATCH('كارت صنف'!$A735,صادر_وارد!$AJ$2:$AJ$500,0),2),"")</f>
        <v/>
      </c>
      <c r="D735" s="22" t="str">
        <f>IFERROR(INDEX(صادر_وارد!$A$2:$I$1999,MATCH('كارت صنف'!$A735,صادر_وارد!$AJ$2:$AJ$500,0),3),"")</f>
        <v/>
      </c>
      <c r="E735" s="22" t="str">
        <f>IFERROR(INDEX(صادر_وارد!$A$2:$I$1999,MATCH('كارت صنف'!$A735,صادر_وارد!$AJ$2:$AJ$500,0),4),"")</f>
        <v/>
      </c>
      <c r="F735" s="23" t="str">
        <f>IFERROR(INDEX(صادر_وارد!$A$2:$I$1999,MATCH('كارت صنف'!$A735,صادر_وارد!$AJ$2:$AJ$500,0),5),"")</f>
        <v/>
      </c>
      <c r="G735" s="20" t="str">
        <f>IFERROR(INDEX(صادر_وارد!$A$2:$I$1999,MATCH('كارت صنف'!$A735,صادر_وارد!$AJ$2:$AJ$500,0),6),"")</f>
        <v/>
      </c>
      <c r="H735" s="20" t="str">
        <f>IFERROR(INDEX(صادر_وارد!$A$2:$I$1999,MATCH('كارت صنف'!$A735,صادر_وارد!$AJ$2:$AJ$500,0),7),"")</f>
        <v/>
      </c>
      <c r="I735" s="20" t="str">
        <f>IFERROR(INDEX(صادر_وارد!$A$2:$I$1999,MATCH('كارت صنف'!$A735,صادر_وارد!$AJ$2:$AJ$500,0),8),"")</f>
        <v/>
      </c>
      <c r="J735" s="20" t="str">
        <f>IFERROR(INDEX(صادر_وارد!$A$2:$I$1999,MATCH('كارت صنف'!$A735,صادر_وارد!$AJ$2:$AJ$500,0),9),"")</f>
        <v/>
      </c>
    </row>
    <row r="736" spans="1:10" ht="19.5" thickTop="1" thickBot="1">
      <c r="A736" s="11">
        <v>730</v>
      </c>
      <c r="B736" s="20" t="str">
        <f>IFERROR(INDEX(صادر_وارد!$A$2:$I$1999,MATCH('كارت صنف'!$A736,صادر_وارد!$AJ$2:$AJ$500,0),1),"")</f>
        <v/>
      </c>
      <c r="C736" s="21" t="str">
        <f>IFERROR(INDEX(صادر_وارد!$A$2:$I$1999,MATCH('كارت صنف'!$A736,صادر_وارد!$AJ$2:$AJ$500,0),2),"")</f>
        <v/>
      </c>
      <c r="D736" s="22" t="str">
        <f>IFERROR(INDEX(صادر_وارد!$A$2:$I$1999,MATCH('كارت صنف'!$A736,صادر_وارد!$AJ$2:$AJ$500,0),3),"")</f>
        <v/>
      </c>
      <c r="E736" s="22" t="str">
        <f>IFERROR(INDEX(صادر_وارد!$A$2:$I$1999,MATCH('كارت صنف'!$A736,صادر_وارد!$AJ$2:$AJ$500,0),4),"")</f>
        <v/>
      </c>
      <c r="F736" s="23" t="str">
        <f>IFERROR(INDEX(صادر_وارد!$A$2:$I$1999,MATCH('كارت صنف'!$A736,صادر_وارد!$AJ$2:$AJ$500,0),5),"")</f>
        <v/>
      </c>
      <c r="G736" s="20" t="str">
        <f>IFERROR(INDEX(صادر_وارد!$A$2:$I$1999,MATCH('كارت صنف'!$A736,صادر_وارد!$AJ$2:$AJ$500,0),6),"")</f>
        <v/>
      </c>
      <c r="H736" s="20" t="str">
        <f>IFERROR(INDEX(صادر_وارد!$A$2:$I$1999,MATCH('كارت صنف'!$A736,صادر_وارد!$AJ$2:$AJ$500,0),7),"")</f>
        <v/>
      </c>
      <c r="I736" s="20" t="str">
        <f>IFERROR(INDEX(صادر_وارد!$A$2:$I$1999,MATCH('كارت صنف'!$A736,صادر_وارد!$AJ$2:$AJ$500,0),8),"")</f>
        <v/>
      </c>
      <c r="J736" s="20" t="str">
        <f>IFERROR(INDEX(صادر_وارد!$A$2:$I$1999,MATCH('كارت صنف'!$A736,صادر_وارد!$AJ$2:$AJ$500,0),9),"")</f>
        <v/>
      </c>
    </row>
    <row r="737" spans="1:10" ht="19.5" thickTop="1" thickBot="1">
      <c r="A737" s="11">
        <v>731</v>
      </c>
      <c r="B737" s="20" t="str">
        <f>IFERROR(INDEX(صادر_وارد!$A$2:$I$1999,MATCH('كارت صنف'!$A737,صادر_وارد!$AJ$2:$AJ$500,0),1),"")</f>
        <v/>
      </c>
      <c r="C737" s="21" t="str">
        <f>IFERROR(INDEX(صادر_وارد!$A$2:$I$1999,MATCH('كارت صنف'!$A737,صادر_وارد!$AJ$2:$AJ$500,0),2),"")</f>
        <v/>
      </c>
      <c r="D737" s="22" t="str">
        <f>IFERROR(INDEX(صادر_وارد!$A$2:$I$1999,MATCH('كارت صنف'!$A737,صادر_وارد!$AJ$2:$AJ$500,0),3),"")</f>
        <v/>
      </c>
      <c r="E737" s="22" t="str">
        <f>IFERROR(INDEX(صادر_وارد!$A$2:$I$1999,MATCH('كارت صنف'!$A737,صادر_وارد!$AJ$2:$AJ$500,0),4),"")</f>
        <v/>
      </c>
      <c r="F737" s="23" t="str">
        <f>IFERROR(INDEX(صادر_وارد!$A$2:$I$1999,MATCH('كارت صنف'!$A737,صادر_وارد!$AJ$2:$AJ$500,0),5),"")</f>
        <v/>
      </c>
      <c r="G737" s="20" t="str">
        <f>IFERROR(INDEX(صادر_وارد!$A$2:$I$1999,MATCH('كارت صنف'!$A737,صادر_وارد!$AJ$2:$AJ$500,0),6),"")</f>
        <v/>
      </c>
      <c r="H737" s="20" t="str">
        <f>IFERROR(INDEX(صادر_وارد!$A$2:$I$1999,MATCH('كارت صنف'!$A737,صادر_وارد!$AJ$2:$AJ$500,0),7),"")</f>
        <v/>
      </c>
      <c r="I737" s="20" t="str">
        <f>IFERROR(INDEX(صادر_وارد!$A$2:$I$1999,MATCH('كارت صنف'!$A737,صادر_وارد!$AJ$2:$AJ$500,0),8),"")</f>
        <v/>
      </c>
      <c r="J737" s="20" t="str">
        <f>IFERROR(INDEX(صادر_وارد!$A$2:$I$1999,MATCH('كارت صنف'!$A737,صادر_وارد!$AJ$2:$AJ$500,0),9),"")</f>
        <v/>
      </c>
    </row>
    <row r="738" spans="1:10" ht="19.5" thickTop="1" thickBot="1">
      <c r="A738" s="11">
        <v>732</v>
      </c>
      <c r="B738" s="20" t="str">
        <f>IFERROR(INDEX(صادر_وارد!$A$2:$I$1999,MATCH('كارت صنف'!$A738,صادر_وارد!$AJ$2:$AJ$500,0),1),"")</f>
        <v/>
      </c>
      <c r="C738" s="21" t="str">
        <f>IFERROR(INDEX(صادر_وارد!$A$2:$I$1999,MATCH('كارت صنف'!$A738,صادر_وارد!$AJ$2:$AJ$500,0),2),"")</f>
        <v/>
      </c>
      <c r="D738" s="22" t="str">
        <f>IFERROR(INDEX(صادر_وارد!$A$2:$I$1999,MATCH('كارت صنف'!$A738,صادر_وارد!$AJ$2:$AJ$500,0),3),"")</f>
        <v/>
      </c>
      <c r="E738" s="22" t="str">
        <f>IFERROR(INDEX(صادر_وارد!$A$2:$I$1999,MATCH('كارت صنف'!$A738,صادر_وارد!$AJ$2:$AJ$500,0),4),"")</f>
        <v/>
      </c>
      <c r="F738" s="23" t="str">
        <f>IFERROR(INDEX(صادر_وارد!$A$2:$I$1999,MATCH('كارت صنف'!$A738,صادر_وارد!$AJ$2:$AJ$500,0),5),"")</f>
        <v/>
      </c>
      <c r="G738" s="20" t="str">
        <f>IFERROR(INDEX(صادر_وارد!$A$2:$I$1999,MATCH('كارت صنف'!$A738,صادر_وارد!$AJ$2:$AJ$500,0),6),"")</f>
        <v/>
      </c>
      <c r="H738" s="20" t="str">
        <f>IFERROR(INDEX(صادر_وارد!$A$2:$I$1999,MATCH('كارت صنف'!$A738,صادر_وارد!$AJ$2:$AJ$500,0),7),"")</f>
        <v/>
      </c>
      <c r="I738" s="20" t="str">
        <f>IFERROR(INDEX(صادر_وارد!$A$2:$I$1999,MATCH('كارت صنف'!$A738,صادر_وارد!$AJ$2:$AJ$500,0),8),"")</f>
        <v/>
      </c>
      <c r="J738" s="20" t="str">
        <f>IFERROR(INDEX(صادر_وارد!$A$2:$I$1999,MATCH('كارت صنف'!$A738,صادر_وارد!$AJ$2:$AJ$500,0),9),"")</f>
        <v/>
      </c>
    </row>
    <row r="739" spans="1:10" ht="19.5" thickTop="1" thickBot="1">
      <c r="A739" s="11">
        <v>733</v>
      </c>
      <c r="B739" s="20" t="str">
        <f>IFERROR(INDEX(صادر_وارد!$A$2:$I$1999,MATCH('كارت صنف'!$A739,صادر_وارد!$AJ$2:$AJ$500,0),1),"")</f>
        <v/>
      </c>
      <c r="C739" s="21" t="str">
        <f>IFERROR(INDEX(صادر_وارد!$A$2:$I$1999,MATCH('كارت صنف'!$A739,صادر_وارد!$AJ$2:$AJ$500,0),2),"")</f>
        <v/>
      </c>
      <c r="D739" s="22" t="str">
        <f>IFERROR(INDEX(صادر_وارد!$A$2:$I$1999,MATCH('كارت صنف'!$A739,صادر_وارد!$AJ$2:$AJ$500,0),3),"")</f>
        <v/>
      </c>
      <c r="E739" s="22" t="str">
        <f>IFERROR(INDEX(صادر_وارد!$A$2:$I$1999,MATCH('كارت صنف'!$A739,صادر_وارد!$AJ$2:$AJ$500,0),4),"")</f>
        <v/>
      </c>
      <c r="F739" s="23" t="str">
        <f>IFERROR(INDEX(صادر_وارد!$A$2:$I$1999,MATCH('كارت صنف'!$A739,صادر_وارد!$AJ$2:$AJ$500,0),5),"")</f>
        <v/>
      </c>
      <c r="G739" s="20" t="str">
        <f>IFERROR(INDEX(صادر_وارد!$A$2:$I$1999,MATCH('كارت صنف'!$A739,صادر_وارد!$AJ$2:$AJ$500,0),6),"")</f>
        <v/>
      </c>
      <c r="H739" s="20" t="str">
        <f>IFERROR(INDEX(صادر_وارد!$A$2:$I$1999,MATCH('كارت صنف'!$A739,صادر_وارد!$AJ$2:$AJ$500,0),7),"")</f>
        <v/>
      </c>
      <c r="I739" s="20" t="str">
        <f>IFERROR(INDEX(صادر_وارد!$A$2:$I$1999,MATCH('كارت صنف'!$A739,صادر_وارد!$AJ$2:$AJ$500,0),8),"")</f>
        <v/>
      </c>
      <c r="J739" s="20" t="str">
        <f>IFERROR(INDEX(صادر_وارد!$A$2:$I$1999,MATCH('كارت صنف'!$A739,صادر_وارد!$AJ$2:$AJ$500,0),9),"")</f>
        <v/>
      </c>
    </row>
    <row r="740" spans="1:10" ht="19.5" thickTop="1" thickBot="1">
      <c r="A740" s="11">
        <v>734</v>
      </c>
      <c r="B740" s="20" t="str">
        <f>IFERROR(INDEX(صادر_وارد!$A$2:$I$1999,MATCH('كارت صنف'!$A740,صادر_وارد!$AJ$2:$AJ$500,0),1),"")</f>
        <v/>
      </c>
      <c r="C740" s="21" t="str">
        <f>IFERROR(INDEX(صادر_وارد!$A$2:$I$1999,MATCH('كارت صنف'!$A740,صادر_وارد!$AJ$2:$AJ$500,0),2),"")</f>
        <v/>
      </c>
      <c r="D740" s="22" t="str">
        <f>IFERROR(INDEX(صادر_وارد!$A$2:$I$1999,MATCH('كارت صنف'!$A740,صادر_وارد!$AJ$2:$AJ$500,0),3),"")</f>
        <v/>
      </c>
      <c r="E740" s="22" t="str">
        <f>IFERROR(INDEX(صادر_وارد!$A$2:$I$1999,MATCH('كارت صنف'!$A740,صادر_وارد!$AJ$2:$AJ$500,0),4),"")</f>
        <v/>
      </c>
      <c r="F740" s="23" t="str">
        <f>IFERROR(INDEX(صادر_وارد!$A$2:$I$1999,MATCH('كارت صنف'!$A740,صادر_وارد!$AJ$2:$AJ$500,0),5),"")</f>
        <v/>
      </c>
      <c r="G740" s="20" t="str">
        <f>IFERROR(INDEX(صادر_وارد!$A$2:$I$1999,MATCH('كارت صنف'!$A740,صادر_وارد!$AJ$2:$AJ$500,0),6),"")</f>
        <v/>
      </c>
      <c r="H740" s="20" t="str">
        <f>IFERROR(INDEX(صادر_وارد!$A$2:$I$1999,MATCH('كارت صنف'!$A740,صادر_وارد!$AJ$2:$AJ$500,0),7),"")</f>
        <v/>
      </c>
      <c r="I740" s="20" t="str">
        <f>IFERROR(INDEX(صادر_وارد!$A$2:$I$1999,MATCH('كارت صنف'!$A740,صادر_وارد!$AJ$2:$AJ$500,0),8),"")</f>
        <v/>
      </c>
      <c r="J740" s="20" t="str">
        <f>IFERROR(INDEX(صادر_وارد!$A$2:$I$1999,MATCH('كارت صنف'!$A740,صادر_وارد!$AJ$2:$AJ$500,0),9),"")</f>
        <v/>
      </c>
    </row>
    <row r="741" spans="1:10" ht="19.5" thickTop="1" thickBot="1">
      <c r="A741" s="11">
        <v>735</v>
      </c>
      <c r="B741" s="20" t="str">
        <f>IFERROR(INDEX(صادر_وارد!$A$2:$I$1999,MATCH('كارت صنف'!$A741,صادر_وارد!$AJ$2:$AJ$500,0),1),"")</f>
        <v/>
      </c>
      <c r="C741" s="21" t="str">
        <f>IFERROR(INDEX(صادر_وارد!$A$2:$I$1999,MATCH('كارت صنف'!$A741,صادر_وارد!$AJ$2:$AJ$500,0),2),"")</f>
        <v/>
      </c>
      <c r="D741" s="22" t="str">
        <f>IFERROR(INDEX(صادر_وارد!$A$2:$I$1999,MATCH('كارت صنف'!$A741,صادر_وارد!$AJ$2:$AJ$500,0),3),"")</f>
        <v/>
      </c>
      <c r="E741" s="22" t="str">
        <f>IFERROR(INDEX(صادر_وارد!$A$2:$I$1999,MATCH('كارت صنف'!$A741,صادر_وارد!$AJ$2:$AJ$500,0),4),"")</f>
        <v/>
      </c>
      <c r="F741" s="23" t="str">
        <f>IFERROR(INDEX(صادر_وارد!$A$2:$I$1999,MATCH('كارت صنف'!$A741,صادر_وارد!$AJ$2:$AJ$500,0),5),"")</f>
        <v/>
      </c>
      <c r="G741" s="20" t="str">
        <f>IFERROR(INDEX(صادر_وارد!$A$2:$I$1999,MATCH('كارت صنف'!$A741,صادر_وارد!$AJ$2:$AJ$500,0),6),"")</f>
        <v/>
      </c>
      <c r="H741" s="20" t="str">
        <f>IFERROR(INDEX(صادر_وارد!$A$2:$I$1999,MATCH('كارت صنف'!$A741,صادر_وارد!$AJ$2:$AJ$500,0),7),"")</f>
        <v/>
      </c>
      <c r="I741" s="20" t="str">
        <f>IFERROR(INDEX(صادر_وارد!$A$2:$I$1999,MATCH('كارت صنف'!$A741,صادر_وارد!$AJ$2:$AJ$500,0),8),"")</f>
        <v/>
      </c>
      <c r="J741" s="20" t="str">
        <f>IFERROR(INDEX(صادر_وارد!$A$2:$I$1999,MATCH('كارت صنف'!$A741,صادر_وارد!$AJ$2:$AJ$500,0),9),"")</f>
        <v/>
      </c>
    </row>
    <row r="742" spans="1:10" ht="19.5" thickTop="1" thickBot="1">
      <c r="A742" s="11">
        <v>736</v>
      </c>
      <c r="B742" s="20" t="str">
        <f>IFERROR(INDEX(صادر_وارد!$A$2:$I$1999,MATCH('كارت صنف'!$A742,صادر_وارد!$AJ$2:$AJ$500,0),1),"")</f>
        <v/>
      </c>
      <c r="C742" s="21" t="str">
        <f>IFERROR(INDEX(صادر_وارد!$A$2:$I$1999,MATCH('كارت صنف'!$A742,صادر_وارد!$AJ$2:$AJ$500,0),2),"")</f>
        <v/>
      </c>
      <c r="D742" s="22" t="str">
        <f>IFERROR(INDEX(صادر_وارد!$A$2:$I$1999,MATCH('كارت صنف'!$A742,صادر_وارد!$AJ$2:$AJ$500,0),3),"")</f>
        <v/>
      </c>
      <c r="E742" s="22" t="str">
        <f>IFERROR(INDEX(صادر_وارد!$A$2:$I$1999,MATCH('كارت صنف'!$A742,صادر_وارد!$AJ$2:$AJ$500,0),4),"")</f>
        <v/>
      </c>
      <c r="F742" s="23" t="str">
        <f>IFERROR(INDEX(صادر_وارد!$A$2:$I$1999,MATCH('كارت صنف'!$A742,صادر_وارد!$AJ$2:$AJ$500,0),5),"")</f>
        <v/>
      </c>
      <c r="G742" s="20" t="str">
        <f>IFERROR(INDEX(صادر_وارد!$A$2:$I$1999,MATCH('كارت صنف'!$A742,صادر_وارد!$AJ$2:$AJ$500,0),6),"")</f>
        <v/>
      </c>
      <c r="H742" s="20" t="str">
        <f>IFERROR(INDEX(صادر_وارد!$A$2:$I$1999,MATCH('كارت صنف'!$A742,صادر_وارد!$AJ$2:$AJ$500,0),7),"")</f>
        <v/>
      </c>
      <c r="I742" s="20" t="str">
        <f>IFERROR(INDEX(صادر_وارد!$A$2:$I$1999,MATCH('كارت صنف'!$A742,صادر_وارد!$AJ$2:$AJ$500,0),8),"")</f>
        <v/>
      </c>
      <c r="J742" s="20" t="str">
        <f>IFERROR(INDEX(صادر_وارد!$A$2:$I$1999,MATCH('كارت صنف'!$A742,صادر_وارد!$AJ$2:$AJ$500,0),9),"")</f>
        <v/>
      </c>
    </row>
    <row r="743" spans="1:10" ht="19.5" thickTop="1" thickBot="1">
      <c r="A743" s="11">
        <v>737</v>
      </c>
      <c r="B743" s="20" t="str">
        <f>IFERROR(INDEX(صادر_وارد!$A$2:$I$1999,MATCH('كارت صنف'!$A743,صادر_وارد!$AJ$2:$AJ$500,0),1),"")</f>
        <v/>
      </c>
      <c r="C743" s="21" t="str">
        <f>IFERROR(INDEX(صادر_وارد!$A$2:$I$1999,MATCH('كارت صنف'!$A743,صادر_وارد!$AJ$2:$AJ$500,0),2),"")</f>
        <v/>
      </c>
      <c r="D743" s="22" t="str">
        <f>IFERROR(INDEX(صادر_وارد!$A$2:$I$1999,MATCH('كارت صنف'!$A743,صادر_وارد!$AJ$2:$AJ$500,0),3),"")</f>
        <v/>
      </c>
      <c r="E743" s="22" t="str">
        <f>IFERROR(INDEX(صادر_وارد!$A$2:$I$1999,MATCH('كارت صنف'!$A743,صادر_وارد!$AJ$2:$AJ$500,0),4),"")</f>
        <v/>
      </c>
      <c r="F743" s="23" t="str">
        <f>IFERROR(INDEX(صادر_وارد!$A$2:$I$1999,MATCH('كارت صنف'!$A743,صادر_وارد!$AJ$2:$AJ$500,0),5),"")</f>
        <v/>
      </c>
      <c r="G743" s="20" t="str">
        <f>IFERROR(INDEX(صادر_وارد!$A$2:$I$1999,MATCH('كارت صنف'!$A743,صادر_وارد!$AJ$2:$AJ$500,0),6),"")</f>
        <v/>
      </c>
      <c r="H743" s="20" t="str">
        <f>IFERROR(INDEX(صادر_وارد!$A$2:$I$1999,MATCH('كارت صنف'!$A743,صادر_وارد!$AJ$2:$AJ$500,0),7),"")</f>
        <v/>
      </c>
      <c r="I743" s="20" t="str">
        <f>IFERROR(INDEX(صادر_وارد!$A$2:$I$1999,MATCH('كارت صنف'!$A743,صادر_وارد!$AJ$2:$AJ$500,0),8),"")</f>
        <v/>
      </c>
      <c r="J743" s="20" t="str">
        <f>IFERROR(INDEX(صادر_وارد!$A$2:$I$1999,MATCH('كارت صنف'!$A743,صادر_وارد!$AJ$2:$AJ$500,0),9),"")</f>
        <v/>
      </c>
    </row>
    <row r="744" spans="1:10" ht="19.5" thickTop="1" thickBot="1">
      <c r="A744" s="11">
        <v>738</v>
      </c>
      <c r="B744" s="20" t="str">
        <f>IFERROR(INDEX(صادر_وارد!$A$2:$I$1999,MATCH('كارت صنف'!$A744,صادر_وارد!$AJ$2:$AJ$500,0),1),"")</f>
        <v/>
      </c>
      <c r="C744" s="21" t="str">
        <f>IFERROR(INDEX(صادر_وارد!$A$2:$I$1999,MATCH('كارت صنف'!$A744,صادر_وارد!$AJ$2:$AJ$500,0),2),"")</f>
        <v/>
      </c>
      <c r="D744" s="22" t="str">
        <f>IFERROR(INDEX(صادر_وارد!$A$2:$I$1999,MATCH('كارت صنف'!$A744,صادر_وارد!$AJ$2:$AJ$500,0),3),"")</f>
        <v/>
      </c>
      <c r="E744" s="22" t="str">
        <f>IFERROR(INDEX(صادر_وارد!$A$2:$I$1999,MATCH('كارت صنف'!$A744,صادر_وارد!$AJ$2:$AJ$500,0),4),"")</f>
        <v/>
      </c>
      <c r="F744" s="23" t="str">
        <f>IFERROR(INDEX(صادر_وارد!$A$2:$I$1999,MATCH('كارت صنف'!$A744,صادر_وارد!$AJ$2:$AJ$500,0),5),"")</f>
        <v/>
      </c>
      <c r="G744" s="20" t="str">
        <f>IFERROR(INDEX(صادر_وارد!$A$2:$I$1999,MATCH('كارت صنف'!$A744,صادر_وارد!$AJ$2:$AJ$500,0),6),"")</f>
        <v/>
      </c>
      <c r="H744" s="20" t="str">
        <f>IFERROR(INDEX(صادر_وارد!$A$2:$I$1999,MATCH('كارت صنف'!$A744,صادر_وارد!$AJ$2:$AJ$500,0),7),"")</f>
        <v/>
      </c>
      <c r="I744" s="20" t="str">
        <f>IFERROR(INDEX(صادر_وارد!$A$2:$I$1999,MATCH('كارت صنف'!$A744,صادر_وارد!$AJ$2:$AJ$500,0),8),"")</f>
        <v/>
      </c>
      <c r="J744" s="20" t="str">
        <f>IFERROR(INDEX(صادر_وارد!$A$2:$I$1999,MATCH('كارت صنف'!$A744,صادر_وارد!$AJ$2:$AJ$500,0),9),"")</f>
        <v/>
      </c>
    </row>
    <row r="745" spans="1:10" ht="19.5" thickTop="1" thickBot="1">
      <c r="A745" s="11">
        <v>739</v>
      </c>
      <c r="B745" s="20" t="str">
        <f>IFERROR(INDEX(صادر_وارد!$A$2:$I$1999,MATCH('كارت صنف'!$A745,صادر_وارد!$AJ$2:$AJ$500,0),1),"")</f>
        <v/>
      </c>
      <c r="C745" s="21" t="str">
        <f>IFERROR(INDEX(صادر_وارد!$A$2:$I$1999,MATCH('كارت صنف'!$A745,صادر_وارد!$AJ$2:$AJ$500,0),2),"")</f>
        <v/>
      </c>
      <c r="D745" s="22" t="str">
        <f>IFERROR(INDEX(صادر_وارد!$A$2:$I$1999,MATCH('كارت صنف'!$A745,صادر_وارد!$AJ$2:$AJ$500,0),3),"")</f>
        <v/>
      </c>
      <c r="E745" s="22" t="str">
        <f>IFERROR(INDEX(صادر_وارد!$A$2:$I$1999,MATCH('كارت صنف'!$A745,صادر_وارد!$AJ$2:$AJ$500,0),4),"")</f>
        <v/>
      </c>
      <c r="F745" s="23" t="str">
        <f>IFERROR(INDEX(صادر_وارد!$A$2:$I$1999,MATCH('كارت صنف'!$A745,صادر_وارد!$AJ$2:$AJ$500,0),5),"")</f>
        <v/>
      </c>
      <c r="G745" s="20" t="str">
        <f>IFERROR(INDEX(صادر_وارد!$A$2:$I$1999,MATCH('كارت صنف'!$A745,صادر_وارد!$AJ$2:$AJ$500,0),6),"")</f>
        <v/>
      </c>
      <c r="H745" s="20" t="str">
        <f>IFERROR(INDEX(صادر_وارد!$A$2:$I$1999,MATCH('كارت صنف'!$A745,صادر_وارد!$AJ$2:$AJ$500,0),7),"")</f>
        <v/>
      </c>
      <c r="I745" s="20" t="str">
        <f>IFERROR(INDEX(صادر_وارد!$A$2:$I$1999,MATCH('كارت صنف'!$A745,صادر_وارد!$AJ$2:$AJ$500,0),8),"")</f>
        <v/>
      </c>
      <c r="J745" s="20" t="str">
        <f>IFERROR(INDEX(صادر_وارد!$A$2:$I$1999,MATCH('كارت صنف'!$A745,صادر_وارد!$AJ$2:$AJ$500,0),9),"")</f>
        <v/>
      </c>
    </row>
    <row r="746" spans="1:10" ht="19.5" thickTop="1" thickBot="1">
      <c r="A746" s="11">
        <v>740</v>
      </c>
      <c r="B746" s="20" t="str">
        <f>IFERROR(INDEX(صادر_وارد!$A$2:$I$1999,MATCH('كارت صنف'!$A746,صادر_وارد!$AJ$2:$AJ$500,0),1),"")</f>
        <v/>
      </c>
      <c r="C746" s="21" t="str">
        <f>IFERROR(INDEX(صادر_وارد!$A$2:$I$1999,MATCH('كارت صنف'!$A746,صادر_وارد!$AJ$2:$AJ$500,0),2),"")</f>
        <v/>
      </c>
      <c r="D746" s="22" t="str">
        <f>IFERROR(INDEX(صادر_وارد!$A$2:$I$1999,MATCH('كارت صنف'!$A746,صادر_وارد!$AJ$2:$AJ$500,0),3),"")</f>
        <v/>
      </c>
      <c r="E746" s="22" t="str">
        <f>IFERROR(INDEX(صادر_وارد!$A$2:$I$1999,MATCH('كارت صنف'!$A746,صادر_وارد!$AJ$2:$AJ$500,0),4),"")</f>
        <v/>
      </c>
      <c r="F746" s="23" t="str">
        <f>IFERROR(INDEX(صادر_وارد!$A$2:$I$1999,MATCH('كارت صنف'!$A746,صادر_وارد!$AJ$2:$AJ$500,0),5),"")</f>
        <v/>
      </c>
      <c r="G746" s="20" t="str">
        <f>IFERROR(INDEX(صادر_وارد!$A$2:$I$1999,MATCH('كارت صنف'!$A746,صادر_وارد!$AJ$2:$AJ$500,0),6),"")</f>
        <v/>
      </c>
      <c r="H746" s="20" t="str">
        <f>IFERROR(INDEX(صادر_وارد!$A$2:$I$1999,MATCH('كارت صنف'!$A746,صادر_وارد!$AJ$2:$AJ$500,0),7),"")</f>
        <v/>
      </c>
      <c r="I746" s="20" t="str">
        <f>IFERROR(INDEX(صادر_وارد!$A$2:$I$1999,MATCH('كارت صنف'!$A746,صادر_وارد!$AJ$2:$AJ$500,0),8),"")</f>
        <v/>
      </c>
      <c r="J746" s="20" t="str">
        <f>IFERROR(INDEX(صادر_وارد!$A$2:$I$1999,MATCH('كارت صنف'!$A746,صادر_وارد!$AJ$2:$AJ$500,0),9),"")</f>
        <v/>
      </c>
    </row>
    <row r="747" spans="1:10" ht="19.5" thickTop="1" thickBot="1">
      <c r="A747" s="11">
        <v>741</v>
      </c>
      <c r="B747" s="20" t="str">
        <f>IFERROR(INDEX(صادر_وارد!$A$2:$I$1999,MATCH('كارت صنف'!$A747,صادر_وارد!$AJ$2:$AJ$500,0),1),"")</f>
        <v/>
      </c>
      <c r="C747" s="21" t="str">
        <f>IFERROR(INDEX(صادر_وارد!$A$2:$I$1999,MATCH('كارت صنف'!$A747,صادر_وارد!$AJ$2:$AJ$500,0),2),"")</f>
        <v/>
      </c>
      <c r="D747" s="22" t="str">
        <f>IFERROR(INDEX(صادر_وارد!$A$2:$I$1999,MATCH('كارت صنف'!$A747,صادر_وارد!$AJ$2:$AJ$500,0),3),"")</f>
        <v/>
      </c>
      <c r="E747" s="22" t="str">
        <f>IFERROR(INDEX(صادر_وارد!$A$2:$I$1999,MATCH('كارت صنف'!$A747,صادر_وارد!$AJ$2:$AJ$500,0),4),"")</f>
        <v/>
      </c>
      <c r="F747" s="23" t="str">
        <f>IFERROR(INDEX(صادر_وارد!$A$2:$I$1999,MATCH('كارت صنف'!$A747,صادر_وارد!$AJ$2:$AJ$500,0),5),"")</f>
        <v/>
      </c>
      <c r="G747" s="20" t="str">
        <f>IFERROR(INDEX(صادر_وارد!$A$2:$I$1999,MATCH('كارت صنف'!$A747,صادر_وارد!$AJ$2:$AJ$500,0),6),"")</f>
        <v/>
      </c>
      <c r="H747" s="20" t="str">
        <f>IFERROR(INDEX(صادر_وارد!$A$2:$I$1999,MATCH('كارت صنف'!$A747,صادر_وارد!$AJ$2:$AJ$500,0),7),"")</f>
        <v/>
      </c>
      <c r="I747" s="20" t="str">
        <f>IFERROR(INDEX(صادر_وارد!$A$2:$I$1999,MATCH('كارت صنف'!$A747,صادر_وارد!$AJ$2:$AJ$500,0),8),"")</f>
        <v/>
      </c>
      <c r="J747" s="20" t="str">
        <f>IFERROR(INDEX(صادر_وارد!$A$2:$I$1999,MATCH('كارت صنف'!$A747,صادر_وارد!$AJ$2:$AJ$500,0),9),"")</f>
        <v/>
      </c>
    </row>
    <row r="748" spans="1:10" ht="19.5" thickTop="1" thickBot="1">
      <c r="A748" s="11">
        <v>742</v>
      </c>
      <c r="B748" s="20" t="str">
        <f>IFERROR(INDEX(صادر_وارد!$A$2:$I$1999,MATCH('كارت صنف'!$A748,صادر_وارد!$AJ$2:$AJ$500,0),1),"")</f>
        <v/>
      </c>
      <c r="C748" s="21" t="str">
        <f>IFERROR(INDEX(صادر_وارد!$A$2:$I$1999,MATCH('كارت صنف'!$A748,صادر_وارد!$AJ$2:$AJ$500,0),2),"")</f>
        <v/>
      </c>
      <c r="D748" s="22" t="str">
        <f>IFERROR(INDEX(صادر_وارد!$A$2:$I$1999,MATCH('كارت صنف'!$A748,صادر_وارد!$AJ$2:$AJ$500,0),3),"")</f>
        <v/>
      </c>
      <c r="E748" s="22" t="str">
        <f>IFERROR(INDEX(صادر_وارد!$A$2:$I$1999,MATCH('كارت صنف'!$A748,صادر_وارد!$AJ$2:$AJ$500,0),4),"")</f>
        <v/>
      </c>
      <c r="F748" s="23" t="str">
        <f>IFERROR(INDEX(صادر_وارد!$A$2:$I$1999,MATCH('كارت صنف'!$A748,صادر_وارد!$AJ$2:$AJ$500,0),5),"")</f>
        <v/>
      </c>
      <c r="G748" s="20" t="str">
        <f>IFERROR(INDEX(صادر_وارد!$A$2:$I$1999,MATCH('كارت صنف'!$A748,صادر_وارد!$AJ$2:$AJ$500,0),6),"")</f>
        <v/>
      </c>
      <c r="H748" s="20" t="str">
        <f>IFERROR(INDEX(صادر_وارد!$A$2:$I$1999,MATCH('كارت صنف'!$A748,صادر_وارد!$AJ$2:$AJ$500,0),7),"")</f>
        <v/>
      </c>
      <c r="I748" s="20" t="str">
        <f>IFERROR(INDEX(صادر_وارد!$A$2:$I$1999,MATCH('كارت صنف'!$A748,صادر_وارد!$AJ$2:$AJ$500,0),8),"")</f>
        <v/>
      </c>
      <c r="J748" s="20" t="str">
        <f>IFERROR(INDEX(صادر_وارد!$A$2:$I$1999,MATCH('كارت صنف'!$A748,صادر_وارد!$AJ$2:$AJ$500,0),9),"")</f>
        <v/>
      </c>
    </row>
    <row r="749" spans="1:10" ht="19.5" thickTop="1" thickBot="1">
      <c r="A749" s="11">
        <v>743</v>
      </c>
      <c r="B749" s="20" t="str">
        <f>IFERROR(INDEX(صادر_وارد!$A$2:$I$1999,MATCH('كارت صنف'!$A749,صادر_وارد!$AJ$2:$AJ$500,0),1),"")</f>
        <v/>
      </c>
      <c r="C749" s="21" t="str">
        <f>IFERROR(INDEX(صادر_وارد!$A$2:$I$1999,MATCH('كارت صنف'!$A749,صادر_وارد!$AJ$2:$AJ$500,0),2),"")</f>
        <v/>
      </c>
      <c r="D749" s="22" t="str">
        <f>IFERROR(INDEX(صادر_وارد!$A$2:$I$1999,MATCH('كارت صنف'!$A749,صادر_وارد!$AJ$2:$AJ$500,0),3),"")</f>
        <v/>
      </c>
      <c r="E749" s="22" t="str">
        <f>IFERROR(INDEX(صادر_وارد!$A$2:$I$1999,MATCH('كارت صنف'!$A749,صادر_وارد!$AJ$2:$AJ$500,0),4),"")</f>
        <v/>
      </c>
      <c r="F749" s="23" t="str">
        <f>IFERROR(INDEX(صادر_وارد!$A$2:$I$1999,MATCH('كارت صنف'!$A749,صادر_وارد!$AJ$2:$AJ$500,0),5),"")</f>
        <v/>
      </c>
      <c r="G749" s="20" t="str">
        <f>IFERROR(INDEX(صادر_وارد!$A$2:$I$1999,MATCH('كارت صنف'!$A749,صادر_وارد!$AJ$2:$AJ$500,0),6),"")</f>
        <v/>
      </c>
      <c r="H749" s="20" t="str">
        <f>IFERROR(INDEX(صادر_وارد!$A$2:$I$1999,MATCH('كارت صنف'!$A749,صادر_وارد!$AJ$2:$AJ$500,0),7),"")</f>
        <v/>
      </c>
      <c r="I749" s="20" t="str">
        <f>IFERROR(INDEX(صادر_وارد!$A$2:$I$1999,MATCH('كارت صنف'!$A749,صادر_وارد!$AJ$2:$AJ$500,0),8),"")</f>
        <v/>
      </c>
      <c r="J749" s="20" t="str">
        <f>IFERROR(INDEX(صادر_وارد!$A$2:$I$1999,MATCH('كارت صنف'!$A749,صادر_وارد!$AJ$2:$AJ$500,0),9),"")</f>
        <v/>
      </c>
    </row>
    <row r="750" spans="1:10" ht="19.5" thickTop="1" thickBot="1">
      <c r="A750" s="11">
        <v>744</v>
      </c>
      <c r="B750" s="20" t="str">
        <f>IFERROR(INDEX(صادر_وارد!$A$2:$I$1999,MATCH('كارت صنف'!$A750,صادر_وارد!$AJ$2:$AJ$500,0),1),"")</f>
        <v/>
      </c>
      <c r="C750" s="21" t="str">
        <f>IFERROR(INDEX(صادر_وارد!$A$2:$I$1999,MATCH('كارت صنف'!$A750,صادر_وارد!$AJ$2:$AJ$500,0),2),"")</f>
        <v/>
      </c>
      <c r="D750" s="22" t="str">
        <f>IFERROR(INDEX(صادر_وارد!$A$2:$I$1999,MATCH('كارت صنف'!$A750,صادر_وارد!$AJ$2:$AJ$500,0),3),"")</f>
        <v/>
      </c>
      <c r="E750" s="22" t="str">
        <f>IFERROR(INDEX(صادر_وارد!$A$2:$I$1999,MATCH('كارت صنف'!$A750,صادر_وارد!$AJ$2:$AJ$500,0),4),"")</f>
        <v/>
      </c>
      <c r="F750" s="23" t="str">
        <f>IFERROR(INDEX(صادر_وارد!$A$2:$I$1999,MATCH('كارت صنف'!$A750,صادر_وارد!$AJ$2:$AJ$500,0),5),"")</f>
        <v/>
      </c>
      <c r="G750" s="20" t="str">
        <f>IFERROR(INDEX(صادر_وارد!$A$2:$I$1999,MATCH('كارت صنف'!$A750,صادر_وارد!$AJ$2:$AJ$500,0),6),"")</f>
        <v/>
      </c>
      <c r="H750" s="20" t="str">
        <f>IFERROR(INDEX(صادر_وارد!$A$2:$I$1999,MATCH('كارت صنف'!$A750,صادر_وارد!$AJ$2:$AJ$500,0),7),"")</f>
        <v/>
      </c>
      <c r="I750" s="20" t="str">
        <f>IFERROR(INDEX(صادر_وارد!$A$2:$I$1999,MATCH('كارت صنف'!$A750,صادر_وارد!$AJ$2:$AJ$500,0),8),"")</f>
        <v/>
      </c>
      <c r="J750" s="20" t="str">
        <f>IFERROR(INDEX(صادر_وارد!$A$2:$I$1999,MATCH('كارت صنف'!$A750,صادر_وارد!$AJ$2:$AJ$500,0),9),"")</f>
        <v/>
      </c>
    </row>
    <row r="751" spans="1:10" ht="19.5" thickTop="1" thickBot="1">
      <c r="A751" s="11">
        <v>745</v>
      </c>
      <c r="B751" s="20" t="str">
        <f>IFERROR(INDEX(صادر_وارد!$A$2:$I$1999,MATCH('كارت صنف'!$A751,صادر_وارد!$AJ$2:$AJ$500,0),1),"")</f>
        <v/>
      </c>
      <c r="C751" s="21" t="str">
        <f>IFERROR(INDEX(صادر_وارد!$A$2:$I$1999,MATCH('كارت صنف'!$A751,صادر_وارد!$AJ$2:$AJ$500,0),2),"")</f>
        <v/>
      </c>
      <c r="D751" s="22" t="str">
        <f>IFERROR(INDEX(صادر_وارد!$A$2:$I$1999,MATCH('كارت صنف'!$A751,صادر_وارد!$AJ$2:$AJ$500,0),3),"")</f>
        <v/>
      </c>
      <c r="E751" s="22" t="str">
        <f>IFERROR(INDEX(صادر_وارد!$A$2:$I$1999,MATCH('كارت صنف'!$A751,صادر_وارد!$AJ$2:$AJ$500,0),4),"")</f>
        <v/>
      </c>
      <c r="F751" s="23" t="str">
        <f>IFERROR(INDEX(صادر_وارد!$A$2:$I$1999,MATCH('كارت صنف'!$A751,صادر_وارد!$AJ$2:$AJ$500,0),5),"")</f>
        <v/>
      </c>
      <c r="G751" s="20" t="str">
        <f>IFERROR(INDEX(صادر_وارد!$A$2:$I$1999,MATCH('كارت صنف'!$A751,صادر_وارد!$AJ$2:$AJ$500,0),6),"")</f>
        <v/>
      </c>
      <c r="H751" s="20" t="str">
        <f>IFERROR(INDEX(صادر_وارد!$A$2:$I$1999,MATCH('كارت صنف'!$A751,صادر_وارد!$AJ$2:$AJ$500,0),7),"")</f>
        <v/>
      </c>
      <c r="I751" s="20" t="str">
        <f>IFERROR(INDEX(صادر_وارد!$A$2:$I$1999,MATCH('كارت صنف'!$A751,صادر_وارد!$AJ$2:$AJ$500,0),8),"")</f>
        <v/>
      </c>
      <c r="J751" s="20" t="str">
        <f>IFERROR(INDEX(صادر_وارد!$A$2:$I$1999,MATCH('كارت صنف'!$A751,صادر_وارد!$AJ$2:$AJ$500,0),9),"")</f>
        <v/>
      </c>
    </row>
    <row r="752" spans="1:10" ht="19.5" thickTop="1" thickBot="1">
      <c r="A752" s="11">
        <v>746</v>
      </c>
      <c r="B752" s="20" t="str">
        <f>IFERROR(INDEX(صادر_وارد!$A$2:$I$1999,MATCH('كارت صنف'!$A752,صادر_وارد!$AJ$2:$AJ$500,0),1),"")</f>
        <v/>
      </c>
      <c r="C752" s="21" t="str">
        <f>IFERROR(INDEX(صادر_وارد!$A$2:$I$1999,MATCH('كارت صنف'!$A752,صادر_وارد!$AJ$2:$AJ$500,0),2),"")</f>
        <v/>
      </c>
      <c r="D752" s="22" t="str">
        <f>IFERROR(INDEX(صادر_وارد!$A$2:$I$1999,MATCH('كارت صنف'!$A752,صادر_وارد!$AJ$2:$AJ$500,0),3),"")</f>
        <v/>
      </c>
      <c r="E752" s="22" t="str">
        <f>IFERROR(INDEX(صادر_وارد!$A$2:$I$1999,MATCH('كارت صنف'!$A752,صادر_وارد!$AJ$2:$AJ$500,0),4),"")</f>
        <v/>
      </c>
      <c r="F752" s="23" t="str">
        <f>IFERROR(INDEX(صادر_وارد!$A$2:$I$1999,MATCH('كارت صنف'!$A752,صادر_وارد!$AJ$2:$AJ$500,0),5),"")</f>
        <v/>
      </c>
      <c r="G752" s="20" t="str">
        <f>IFERROR(INDEX(صادر_وارد!$A$2:$I$1999,MATCH('كارت صنف'!$A752,صادر_وارد!$AJ$2:$AJ$500,0),6),"")</f>
        <v/>
      </c>
      <c r="H752" s="20" t="str">
        <f>IFERROR(INDEX(صادر_وارد!$A$2:$I$1999,MATCH('كارت صنف'!$A752,صادر_وارد!$AJ$2:$AJ$500,0),7),"")</f>
        <v/>
      </c>
      <c r="I752" s="20" t="str">
        <f>IFERROR(INDEX(صادر_وارد!$A$2:$I$1999,MATCH('كارت صنف'!$A752,صادر_وارد!$AJ$2:$AJ$500,0),8),"")</f>
        <v/>
      </c>
      <c r="J752" s="20" t="str">
        <f>IFERROR(INDEX(صادر_وارد!$A$2:$I$1999,MATCH('كارت صنف'!$A752,صادر_وارد!$AJ$2:$AJ$500,0),9),"")</f>
        <v/>
      </c>
    </row>
    <row r="753" spans="1:10" ht="19.5" thickTop="1" thickBot="1">
      <c r="A753" s="11">
        <v>747</v>
      </c>
      <c r="B753" s="20" t="str">
        <f>IFERROR(INDEX(صادر_وارد!$A$2:$I$1999,MATCH('كارت صنف'!$A753,صادر_وارد!$AJ$2:$AJ$500,0),1),"")</f>
        <v/>
      </c>
      <c r="C753" s="21" t="str">
        <f>IFERROR(INDEX(صادر_وارد!$A$2:$I$1999,MATCH('كارت صنف'!$A753,صادر_وارد!$AJ$2:$AJ$500,0),2),"")</f>
        <v/>
      </c>
      <c r="D753" s="22" t="str">
        <f>IFERROR(INDEX(صادر_وارد!$A$2:$I$1999,MATCH('كارت صنف'!$A753,صادر_وارد!$AJ$2:$AJ$500,0),3),"")</f>
        <v/>
      </c>
      <c r="E753" s="22" t="str">
        <f>IFERROR(INDEX(صادر_وارد!$A$2:$I$1999,MATCH('كارت صنف'!$A753,صادر_وارد!$AJ$2:$AJ$500,0),4),"")</f>
        <v/>
      </c>
      <c r="F753" s="23" t="str">
        <f>IFERROR(INDEX(صادر_وارد!$A$2:$I$1999,MATCH('كارت صنف'!$A753,صادر_وارد!$AJ$2:$AJ$500,0),5),"")</f>
        <v/>
      </c>
      <c r="G753" s="20" t="str">
        <f>IFERROR(INDEX(صادر_وارد!$A$2:$I$1999,MATCH('كارت صنف'!$A753,صادر_وارد!$AJ$2:$AJ$500,0),6),"")</f>
        <v/>
      </c>
      <c r="H753" s="20" t="str">
        <f>IFERROR(INDEX(صادر_وارد!$A$2:$I$1999,MATCH('كارت صنف'!$A753,صادر_وارد!$AJ$2:$AJ$500,0),7),"")</f>
        <v/>
      </c>
      <c r="I753" s="20" t="str">
        <f>IFERROR(INDEX(صادر_وارد!$A$2:$I$1999,MATCH('كارت صنف'!$A753,صادر_وارد!$AJ$2:$AJ$500,0),8),"")</f>
        <v/>
      </c>
      <c r="J753" s="20" t="str">
        <f>IFERROR(INDEX(صادر_وارد!$A$2:$I$1999,MATCH('كارت صنف'!$A753,صادر_وارد!$AJ$2:$AJ$500,0),9),"")</f>
        <v/>
      </c>
    </row>
    <row r="754" spans="1:10" ht="19.5" thickTop="1" thickBot="1">
      <c r="A754" s="11">
        <v>748</v>
      </c>
      <c r="B754" s="20" t="str">
        <f>IFERROR(INDEX(صادر_وارد!$A$2:$I$1999,MATCH('كارت صنف'!$A754,صادر_وارد!$AJ$2:$AJ$500,0),1),"")</f>
        <v/>
      </c>
      <c r="C754" s="21" t="str">
        <f>IFERROR(INDEX(صادر_وارد!$A$2:$I$1999,MATCH('كارت صنف'!$A754,صادر_وارد!$AJ$2:$AJ$500,0),2),"")</f>
        <v/>
      </c>
      <c r="D754" s="22" t="str">
        <f>IFERROR(INDEX(صادر_وارد!$A$2:$I$1999,MATCH('كارت صنف'!$A754,صادر_وارد!$AJ$2:$AJ$500,0),3),"")</f>
        <v/>
      </c>
      <c r="E754" s="22" t="str">
        <f>IFERROR(INDEX(صادر_وارد!$A$2:$I$1999,MATCH('كارت صنف'!$A754,صادر_وارد!$AJ$2:$AJ$500,0),4),"")</f>
        <v/>
      </c>
      <c r="F754" s="23" t="str">
        <f>IFERROR(INDEX(صادر_وارد!$A$2:$I$1999,MATCH('كارت صنف'!$A754,صادر_وارد!$AJ$2:$AJ$500,0),5),"")</f>
        <v/>
      </c>
      <c r="G754" s="20" t="str">
        <f>IFERROR(INDEX(صادر_وارد!$A$2:$I$1999,MATCH('كارت صنف'!$A754,صادر_وارد!$AJ$2:$AJ$500,0),6),"")</f>
        <v/>
      </c>
      <c r="H754" s="20" t="str">
        <f>IFERROR(INDEX(صادر_وارد!$A$2:$I$1999,MATCH('كارت صنف'!$A754,صادر_وارد!$AJ$2:$AJ$500,0),7),"")</f>
        <v/>
      </c>
      <c r="I754" s="20" t="str">
        <f>IFERROR(INDEX(صادر_وارد!$A$2:$I$1999,MATCH('كارت صنف'!$A754,صادر_وارد!$AJ$2:$AJ$500,0),8),"")</f>
        <v/>
      </c>
      <c r="J754" s="20" t="str">
        <f>IFERROR(INDEX(صادر_وارد!$A$2:$I$1999,MATCH('كارت صنف'!$A754,صادر_وارد!$AJ$2:$AJ$500,0),9),"")</f>
        <v/>
      </c>
    </row>
    <row r="755" spans="1:10" ht="19.5" thickTop="1" thickBot="1">
      <c r="A755" s="11">
        <v>749</v>
      </c>
      <c r="B755" s="20" t="str">
        <f>IFERROR(INDEX(صادر_وارد!$A$2:$I$1999,MATCH('كارت صنف'!$A755,صادر_وارد!$AJ$2:$AJ$500,0),1),"")</f>
        <v/>
      </c>
      <c r="C755" s="21" t="str">
        <f>IFERROR(INDEX(صادر_وارد!$A$2:$I$1999,MATCH('كارت صنف'!$A755,صادر_وارد!$AJ$2:$AJ$500,0),2),"")</f>
        <v/>
      </c>
      <c r="D755" s="22" t="str">
        <f>IFERROR(INDEX(صادر_وارد!$A$2:$I$1999,MATCH('كارت صنف'!$A755,صادر_وارد!$AJ$2:$AJ$500,0),3),"")</f>
        <v/>
      </c>
      <c r="E755" s="22" t="str">
        <f>IFERROR(INDEX(صادر_وارد!$A$2:$I$1999,MATCH('كارت صنف'!$A755,صادر_وارد!$AJ$2:$AJ$500,0),4),"")</f>
        <v/>
      </c>
      <c r="F755" s="23" t="str">
        <f>IFERROR(INDEX(صادر_وارد!$A$2:$I$1999,MATCH('كارت صنف'!$A755,صادر_وارد!$AJ$2:$AJ$500,0),5),"")</f>
        <v/>
      </c>
      <c r="G755" s="20" t="str">
        <f>IFERROR(INDEX(صادر_وارد!$A$2:$I$1999,MATCH('كارت صنف'!$A755,صادر_وارد!$AJ$2:$AJ$500,0),6),"")</f>
        <v/>
      </c>
      <c r="H755" s="20" t="str">
        <f>IFERROR(INDEX(صادر_وارد!$A$2:$I$1999,MATCH('كارت صنف'!$A755,صادر_وارد!$AJ$2:$AJ$500,0),7),"")</f>
        <v/>
      </c>
      <c r="I755" s="20" t="str">
        <f>IFERROR(INDEX(صادر_وارد!$A$2:$I$1999,MATCH('كارت صنف'!$A755,صادر_وارد!$AJ$2:$AJ$500,0),8),"")</f>
        <v/>
      </c>
      <c r="J755" s="20" t="str">
        <f>IFERROR(INDEX(صادر_وارد!$A$2:$I$1999,MATCH('كارت صنف'!$A755,صادر_وارد!$AJ$2:$AJ$500,0),9),"")</f>
        <v/>
      </c>
    </row>
    <row r="756" spans="1:10" ht="19.5" thickTop="1" thickBot="1">
      <c r="A756" s="11">
        <v>750</v>
      </c>
      <c r="B756" s="20" t="str">
        <f>IFERROR(INDEX(صادر_وارد!$A$2:$I$1999,MATCH('كارت صنف'!$A756,صادر_وارد!$AJ$2:$AJ$500,0),1),"")</f>
        <v/>
      </c>
      <c r="C756" s="21" t="str">
        <f>IFERROR(INDEX(صادر_وارد!$A$2:$I$1999,MATCH('كارت صنف'!$A756,صادر_وارد!$AJ$2:$AJ$500,0),2),"")</f>
        <v/>
      </c>
      <c r="D756" s="22" t="str">
        <f>IFERROR(INDEX(صادر_وارد!$A$2:$I$1999,MATCH('كارت صنف'!$A756,صادر_وارد!$AJ$2:$AJ$500,0),3),"")</f>
        <v/>
      </c>
      <c r="E756" s="22" t="str">
        <f>IFERROR(INDEX(صادر_وارد!$A$2:$I$1999,MATCH('كارت صنف'!$A756,صادر_وارد!$AJ$2:$AJ$500,0),4),"")</f>
        <v/>
      </c>
      <c r="F756" s="23" t="str">
        <f>IFERROR(INDEX(صادر_وارد!$A$2:$I$1999,MATCH('كارت صنف'!$A756,صادر_وارد!$AJ$2:$AJ$500,0),5),"")</f>
        <v/>
      </c>
      <c r="G756" s="20" t="str">
        <f>IFERROR(INDEX(صادر_وارد!$A$2:$I$1999,MATCH('كارت صنف'!$A756,صادر_وارد!$AJ$2:$AJ$500,0),6),"")</f>
        <v/>
      </c>
      <c r="H756" s="20" t="str">
        <f>IFERROR(INDEX(صادر_وارد!$A$2:$I$1999,MATCH('كارت صنف'!$A756,صادر_وارد!$AJ$2:$AJ$500,0),7),"")</f>
        <v/>
      </c>
      <c r="I756" s="20" t="str">
        <f>IFERROR(INDEX(صادر_وارد!$A$2:$I$1999,MATCH('كارت صنف'!$A756,صادر_وارد!$AJ$2:$AJ$500,0),8),"")</f>
        <v/>
      </c>
      <c r="J756" s="20" t="str">
        <f>IFERROR(INDEX(صادر_وارد!$A$2:$I$1999,MATCH('كارت صنف'!$A756,صادر_وارد!$AJ$2:$AJ$500,0),9),"")</f>
        <v/>
      </c>
    </row>
    <row r="757" spans="1:10" ht="19.5" thickTop="1" thickBot="1">
      <c r="A757" s="11">
        <v>751</v>
      </c>
      <c r="B757" s="20" t="str">
        <f>IFERROR(INDEX(صادر_وارد!$A$2:$I$1999,MATCH('كارت صنف'!$A757,صادر_وارد!$AJ$2:$AJ$500,0),1),"")</f>
        <v/>
      </c>
      <c r="C757" s="21" t="str">
        <f>IFERROR(INDEX(صادر_وارد!$A$2:$I$1999,MATCH('كارت صنف'!$A757,صادر_وارد!$AJ$2:$AJ$500,0),2),"")</f>
        <v/>
      </c>
      <c r="D757" s="22" t="str">
        <f>IFERROR(INDEX(صادر_وارد!$A$2:$I$1999,MATCH('كارت صنف'!$A757,صادر_وارد!$AJ$2:$AJ$500,0),3),"")</f>
        <v/>
      </c>
      <c r="E757" s="22" t="str">
        <f>IFERROR(INDEX(صادر_وارد!$A$2:$I$1999,MATCH('كارت صنف'!$A757,صادر_وارد!$AJ$2:$AJ$500,0),4),"")</f>
        <v/>
      </c>
      <c r="F757" s="23" t="str">
        <f>IFERROR(INDEX(صادر_وارد!$A$2:$I$1999,MATCH('كارت صنف'!$A757,صادر_وارد!$AJ$2:$AJ$500,0),5),"")</f>
        <v/>
      </c>
      <c r="G757" s="20" t="str">
        <f>IFERROR(INDEX(صادر_وارد!$A$2:$I$1999,MATCH('كارت صنف'!$A757,صادر_وارد!$AJ$2:$AJ$500,0),6),"")</f>
        <v/>
      </c>
      <c r="H757" s="20" t="str">
        <f>IFERROR(INDEX(صادر_وارد!$A$2:$I$1999,MATCH('كارت صنف'!$A757,صادر_وارد!$AJ$2:$AJ$500,0),7),"")</f>
        <v/>
      </c>
      <c r="I757" s="20" t="str">
        <f>IFERROR(INDEX(صادر_وارد!$A$2:$I$1999,MATCH('كارت صنف'!$A757,صادر_وارد!$AJ$2:$AJ$500,0),8),"")</f>
        <v/>
      </c>
      <c r="J757" s="20" t="str">
        <f>IFERROR(INDEX(صادر_وارد!$A$2:$I$1999,MATCH('كارت صنف'!$A757,صادر_وارد!$AJ$2:$AJ$500,0),9),"")</f>
        <v/>
      </c>
    </row>
    <row r="758" spans="1:10" ht="19.5" thickTop="1" thickBot="1">
      <c r="A758" s="11">
        <v>752</v>
      </c>
      <c r="B758" s="20" t="str">
        <f>IFERROR(INDEX(صادر_وارد!$A$2:$I$1999,MATCH('كارت صنف'!$A758,صادر_وارد!$AJ$2:$AJ$500,0),1),"")</f>
        <v/>
      </c>
      <c r="C758" s="21" t="str">
        <f>IFERROR(INDEX(صادر_وارد!$A$2:$I$1999,MATCH('كارت صنف'!$A758,صادر_وارد!$AJ$2:$AJ$500,0),2),"")</f>
        <v/>
      </c>
      <c r="D758" s="22" t="str">
        <f>IFERROR(INDEX(صادر_وارد!$A$2:$I$1999,MATCH('كارت صنف'!$A758,صادر_وارد!$AJ$2:$AJ$500,0),3),"")</f>
        <v/>
      </c>
      <c r="E758" s="22" t="str">
        <f>IFERROR(INDEX(صادر_وارد!$A$2:$I$1999,MATCH('كارت صنف'!$A758,صادر_وارد!$AJ$2:$AJ$500,0),4),"")</f>
        <v/>
      </c>
      <c r="F758" s="23" t="str">
        <f>IFERROR(INDEX(صادر_وارد!$A$2:$I$1999,MATCH('كارت صنف'!$A758,صادر_وارد!$AJ$2:$AJ$500,0),5),"")</f>
        <v/>
      </c>
      <c r="G758" s="20" t="str">
        <f>IFERROR(INDEX(صادر_وارد!$A$2:$I$1999,MATCH('كارت صنف'!$A758,صادر_وارد!$AJ$2:$AJ$500,0),6),"")</f>
        <v/>
      </c>
      <c r="H758" s="20" t="str">
        <f>IFERROR(INDEX(صادر_وارد!$A$2:$I$1999,MATCH('كارت صنف'!$A758,صادر_وارد!$AJ$2:$AJ$500,0),7),"")</f>
        <v/>
      </c>
      <c r="I758" s="20" t="str">
        <f>IFERROR(INDEX(صادر_وارد!$A$2:$I$1999,MATCH('كارت صنف'!$A758,صادر_وارد!$AJ$2:$AJ$500,0),8),"")</f>
        <v/>
      </c>
      <c r="J758" s="20" t="str">
        <f>IFERROR(INDEX(صادر_وارد!$A$2:$I$1999,MATCH('كارت صنف'!$A758,صادر_وارد!$AJ$2:$AJ$500,0),9),"")</f>
        <v/>
      </c>
    </row>
    <row r="759" spans="1:10" ht="19.5" thickTop="1" thickBot="1">
      <c r="A759" s="11">
        <v>753</v>
      </c>
      <c r="B759" s="20" t="str">
        <f>IFERROR(INDEX(صادر_وارد!$A$2:$I$1999,MATCH('كارت صنف'!$A759,صادر_وارد!$AJ$2:$AJ$500,0),1),"")</f>
        <v/>
      </c>
      <c r="C759" s="21" t="str">
        <f>IFERROR(INDEX(صادر_وارد!$A$2:$I$1999,MATCH('كارت صنف'!$A759,صادر_وارد!$AJ$2:$AJ$500,0),2),"")</f>
        <v/>
      </c>
      <c r="D759" s="22" t="str">
        <f>IFERROR(INDEX(صادر_وارد!$A$2:$I$1999,MATCH('كارت صنف'!$A759,صادر_وارد!$AJ$2:$AJ$500,0),3),"")</f>
        <v/>
      </c>
      <c r="E759" s="22" t="str">
        <f>IFERROR(INDEX(صادر_وارد!$A$2:$I$1999,MATCH('كارت صنف'!$A759,صادر_وارد!$AJ$2:$AJ$500,0),4),"")</f>
        <v/>
      </c>
      <c r="F759" s="23" t="str">
        <f>IFERROR(INDEX(صادر_وارد!$A$2:$I$1999,MATCH('كارت صنف'!$A759,صادر_وارد!$AJ$2:$AJ$500,0),5),"")</f>
        <v/>
      </c>
      <c r="G759" s="20" t="str">
        <f>IFERROR(INDEX(صادر_وارد!$A$2:$I$1999,MATCH('كارت صنف'!$A759,صادر_وارد!$AJ$2:$AJ$500,0),6),"")</f>
        <v/>
      </c>
      <c r="H759" s="20" t="str">
        <f>IFERROR(INDEX(صادر_وارد!$A$2:$I$1999,MATCH('كارت صنف'!$A759,صادر_وارد!$AJ$2:$AJ$500,0),7),"")</f>
        <v/>
      </c>
      <c r="I759" s="20" t="str">
        <f>IFERROR(INDEX(صادر_وارد!$A$2:$I$1999,MATCH('كارت صنف'!$A759,صادر_وارد!$AJ$2:$AJ$500,0),8),"")</f>
        <v/>
      </c>
      <c r="J759" s="20" t="str">
        <f>IFERROR(INDEX(صادر_وارد!$A$2:$I$1999,MATCH('كارت صنف'!$A759,صادر_وارد!$AJ$2:$AJ$500,0),9),"")</f>
        <v/>
      </c>
    </row>
    <row r="760" spans="1:10" ht="19.5" thickTop="1" thickBot="1">
      <c r="A760" s="11">
        <v>754</v>
      </c>
      <c r="B760" s="20" t="str">
        <f>IFERROR(INDEX(صادر_وارد!$A$2:$I$1999,MATCH('كارت صنف'!$A760,صادر_وارد!$AJ$2:$AJ$500,0),1),"")</f>
        <v/>
      </c>
      <c r="C760" s="21" t="str">
        <f>IFERROR(INDEX(صادر_وارد!$A$2:$I$1999,MATCH('كارت صنف'!$A760,صادر_وارد!$AJ$2:$AJ$500,0),2),"")</f>
        <v/>
      </c>
      <c r="D760" s="22" t="str">
        <f>IFERROR(INDEX(صادر_وارد!$A$2:$I$1999,MATCH('كارت صنف'!$A760,صادر_وارد!$AJ$2:$AJ$500,0),3),"")</f>
        <v/>
      </c>
      <c r="E760" s="22" t="str">
        <f>IFERROR(INDEX(صادر_وارد!$A$2:$I$1999,MATCH('كارت صنف'!$A760,صادر_وارد!$AJ$2:$AJ$500,0),4),"")</f>
        <v/>
      </c>
      <c r="F760" s="23" t="str">
        <f>IFERROR(INDEX(صادر_وارد!$A$2:$I$1999,MATCH('كارت صنف'!$A760,صادر_وارد!$AJ$2:$AJ$500,0),5),"")</f>
        <v/>
      </c>
      <c r="G760" s="20" t="str">
        <f>IFERROR(INDEX(صادر_وارد!$A$2:$I$1999,MATCH('كارت صنف'!$A760,صادر_وارد!$AJ$2:$AJ$500,0),6),"")</f>
        <v/>
      </c>
      <c r="H760" s="20" t="str">
        <f>IFERROR(INDEX(صادر_وارد!$A$2:$I$1999,MATCH('كارت صنف'!$A760,صادر_وارد!$AJ$2:$AJ$500,0),7),"")</f>
        <v/>
      </c>
      <c r="I760" s="20" t="str">
        <f>IFERROR(INDEX(صادر_وارد!$A$2:$I$1999,MATCH('كارت صنف'!$A760,صادر_وارد!$AJ$2:$AJ$500,0),8),"")</f>
        <v/>
      </c>
      <c r="J760" s="20" t="str">
        <f>IFERROR(INDEX(صادر_وارد!$A$2:$I$1999,MATCH('كارت صنف'!$A760,صادر_وارد!$AJ$2:$AJ$500,0),9),"")</f>
        <v/>
      </c>
    </row>
    <row r="761" spans="1:10" ht="19.5" thickTop="1" thickBot="1">
      <c r="A761" s="11">
        <v>755</v>
      </c>
      <c r="B761" s="20" t="str">
        <f>IFERROR(INDEX(صادر_وارد!$A$2:$I$1999,MATCH('كارت صنف'!$A761,صادر_وارد!$AJ$2:$AJ$500,0),1),"")</f>
        <v/>
      </c>
      <c r="C761" s="21" t="str">
        <f>IFERROR(INDEX(صادر_وارد!$A$2:$I$1999,MATCH('كارت صنف'!$A761,صادر_وارد!$AJ$2:$AJ$500,0),2),"")</f>
        <v/>
      </c>
      <c r="D761" s="22" t="str">
        <f>IFERROR(INDEX(صادر_وارد!$A$2:$I$1999,MATCH('كارت صنف'!$A761,صادر_وارد!$AJ$2:$AJ$500,0),3),"")</f>
        <v/>
      </c>
      <c r="E761" s="22" t="str">
        <f>IFERROR(INDEX(صادر_وارد!$A$2:$I$1999,MATCH('كارت صنف'!$A761,صادر_وارد!$AJ$2:$AJ$500,0),4),"")</f>
        <v/>
      </c>
      <c r="F761" s="23" t="str">
        <f>IFERROR(INDEX(صادر_وارد!$A$2:$I$1999,MATCH('كارت صنف'!$A761,صادر_وارد!$AJ$2:$AJ$500,0),5),"")</f>
        <v/>
      </c>
      <c r="G761" s="20" t="str">
        <f>IFERROR(INDEX(صادر_وارد!$A$2:$I$1999,MATCH('كارت صنف'!$A761,صادر_وارد!$AJ$2:$AJ$500,0),6),"")</f>
        <v/>
      </c>
      <c r="H761" s="20" t="str">
        <f>IFERROR(INDEX(صادر_وارد!$A$2:$I$1999,MATCH('كارت صنف'!$A761,صادر_وارد!$AJ$2:$AJ$500,0),7),"")</f>
        <v/>
      </c>
      <c r="I761" s="20" t="str">
        <f>IFERROR(INDEX(صادر_وارد!$A$2:$I$1999,MATCH('كارت صنف'!$A761,صادر_وارد!$AJ$2:$AJ$500,0),8),"")</f>
        <v/>
      </c>
      <c r="J761" s="20" t="str">
        <f>IFERROR(INDEX(صادر_وارد!$A$2:$I$1999,MATCH('كارت صنف'!$A761,صادر_وارد!$AJ$2:$AJ$500,0),9),"")</f>
        <v/>
      </c>
    </row>
    <row r="762" spans="1:10" ht="19.5" thickTop="1" thickBot="1">
      <c r="A762" s="11">
        <v>756</v>
      </c>
      <c r="B762" s="20" t="str">
        <f>IFERROR(INDEX(صادر_وارد!$A$2:$I$1999,MATCH('كارت صنف'!$A762,صادر_وارد!$AJ$2:$AJ$500,0),1),"")</f>
        <v/>
      </c>
      <c r="C762" s="21" t="str">
        <f>IFERROR(INDEX(صادر_وارد!$A$2:$I$1999,MATCH('كارت صنف'!$A762,صادر_وارد!$AJ$2:$AJ$500,0),2),"")</f>
        <v/>
      </c>
      <c r="D762" s="22" t="str">
        <f>IFERROR(INDEX(صادر_وارد!$A$2:$I$1999,MATCH('كارت صنف'!$A762,صادر_وارد!$AJ$2:$AJ$500,0),3),"")</f>
        <v/>
      </c>
      <c r="E762" s="22" t="str">
        <f>IFERROR(INDEX(صادر_وارد!$A$2:$I$1999,MATCH('كارت صنف'!$A762,صادر_وارد!$AJ$2:$AJ$500,0),4),"")</f>
        <v/>
      </c>
      <c r="F762" s="23" t="str">
        <f>IFERROR(INDEX(صادر_وارد!$A$2:$I$1999,MATCH('كارت صنف'!$A762,صادر_وارد!$AJ$2:$AJ$500,0),5),"")</f>
        <v/>
      </c>
      <c r="G762" s="20" t="str">
        <f>IFERROR(INDEX(صادر_وارد!$A$2:$I$1999,MATCH('كارت صنف'!$A762,صادر_وارد!$AJ$2:$AJ$500,0),6),"")</f>
        <v/>
      </c>
      <c r="H762" s="20" t="str">
        <f>IFERROR(INDEX(صادر_وارد!$A$2:$I$1999,MATCH('كارت صنف'!$A762,صادر_وارد!$AJ$2:$AJ$500,0),7),"")</f>
        <v/>
      </c>
      <c r="I762" s="20" t="str">
        <f>IFERROR(INDEX(صادر_وارد!$A$2:$I$1999,MATCH('كارت صنف'!$A762,صادر_وارد!$AJ$2:$AJ$500,0),8),"")</f>
        <v/>
      </c>
      <c r="J762" s="20" t="str">
        <f>IFERROR(INDEX(صادر_وارد!$A$2:$I$1999,MATCH('كارت صنف'!$A762,صادر_وارد!$AJ$2:$AJ$500,0),9),"")</f>
        <v/>
      </c>
    </row>
    <row r="763" spans="1:10" ht="19.5" thickTop="1" thickBot="1">
      <c r="A763" s="11">
        <v>757</v>
      </c>
      <c r="B763" s="20" t="str">
        <f>IFERROR(INDEX(صادر_وارد!$A$2:$I$1999,MATCH('كارت صنف'!$A763,صادر_وارد!$AJ$2:$AJ$500,0),1),"")</f>
        <v/>
      </c>
      <c r="C763" s="21" t="str">
        <f>IFERROR(INDEX(صادر_وارد!$A$2:$I$1999,MATCH('كارت صنف'!$A763,صادر_وارد!$AJ$2:$AJ$500,0),2),"")</f>
        <v/>
      </c>
      <c r="D763" s="22" t="str">
        <f>IFERROR(INDEX(صادر_وارد!$A$2:$I$1999,MATCH('كارت صنف'!$A763,صادر_وارد!$AJ$2:$AJ$500,0),3),"")</f>
        <v/>
      </c>
      <c r="E763" s="22" t="str">
        <f>IFERROR(INDEX(صادر_وارد!$A$2:$I$1999,MATCH('كارت صنف'!$A763,صادر_وارد!$AJ$2:$AJ$500,0),4),"")</f>
        <v/>
      </c>
      <c r="F763" s="23" t="str">
        <f>IFERROR(INDEX(صادر_وارد!$A$2:$I$1999,MATCH('كارت صنف'!$A763,صادر_وارد!$AJ$2:$AJ$500,0),5),"")</f>
        <v/>
      </c>
      <c r="G763" s="20" t="str">
        <f>IFERROR(INDEX(صادر_وارد!$A$2:$I$1999,MATCH('كارت صنف'!$A763,صادر_وارد!$AJ$2:$AJ$500,0),6),"")</f>
        <v/>
      </c>
      <c r="H763" s="20" t="str">
        <f>IFERROR(INDEX(صادر_وارد!$A$2:$I$1999,MATCH('كارت صنف'!$A763,صادر_وارد!$AJ$2:$AJ$500,0),7),"")</f>
        <v/>
      </c>
      <c r="I763" s="20" t="str">
        <f>IFERROR(INDEX(صادر_وارد!$A$2:$I$1999,MATCH('كارت صنف'!$A763,صادر_وارد!$AJ$2:$AJ$500,0),8),"")</f>
        <v/>
      </c>
      <c r="J763" s="20" t="str">
        <f>IFERROR(INDEX(صادر_وارد!$A$2:$I$1999,MATCH('كارت صنف'!$A763,صادر_وارد!$AJ$2:$AJ$500,0),9),"")</f>
        <v/>
      </c>
    </row>
    <row r="764" spans="1:10" ht="19.5" thickTop="1" thickBot="1">
      <c r="A764" s="11">
        <v>758</v>
      </c>
      <c r="B764" s="20" t="str">
        <f>IFERROR(INDEX(صادر_وارد!$A$2:$I$1999,MATCH('كارت صنف'!$A764,صادر_وارد!$AJ$2:$AJ$500,0),1),"")</f>
        <v/>
      </c>
      <c r="C764" s="21" t="str">
        <f>IFERROR(INDEX(صادر_وارد!$A$2:$I$1999,MATCH('كارت صنف'!$A764,صادر_وارد!$AJ$2:$AJ$500,0),2),"")</f>
        <v/>
      </c>
      <c r="D764" s="22" t="str">
        <f>IFERROR(INDEX(صادر_وارد!$A$2:$I$1999,MATCH('كارت صنف'!$A764,صادر_وارد!$AJ$2:$AJ$500,0),3),"")</f>
        <v/>
      </c>
      <c r="E764" s="22" t="str">
        <f>IFERROR(INDEX(صادر_وارد!$A$2:$I$1999,MATCH('كارت صنف'!$A764,صادر_وارد!$AJ$2:$AJ$500,0),4),"")</f>
        <v/>
      </c>
      <c r="F764" s="23" t="str">
        <f>IFERROR(INDEX(صادر_وارد!$A$2:$I$1999,MATCH('كارت صنف'!$A764,صادر_وارد!$AJ$2:$AJ$500,0),5),"")</f>
        <v/>
      </c>
      <c r="G764" s="20" t="str">
        <f>IFERROR(INDEX(صادر_وارد!$A$2:$I$1999,MATCH('كارت صنف'!$A764,صادر_وارد!$AJ$2:$AJ$500,0),6),"")</f>
        <v/>
      </c>
      <c r="H764" s="20" t="str">
        <f>IFERROR(INDEX(صادر_وارد!$A$2:$I$1999,MATCH('كارت صنف'!$A764,صادر_وارد!$AJ$2:$AJ$500,0),7),"")</f>
        <v/>
      </c>
      <c r="I764" s="20" t="str">
        <f>IFERROR(INDEX(صادر_وارد!$A$2:$I$1999,MATCH('كارت صنف'!$A764,صادر_وارد!$AJ$2:$AJ$500,0),8),"")</f>
        <v/>
      </c>
      <c r="J764" s="20" t="str">
        <f>IFERROR(INDEX(صادر_وارد!$A$2:$I$1999,MATCH('كارت صنف'!$A764,صادر_وارد!$AJ$2:$AJ$500,0),9),"")</f>
        <v/>
      </c>
    </row>
    <row r="765" spans="1:10" ht="19.5" thickTop="1" thickBot="1">
      <c r="A765" s="11">
        <v>759</v>
      </c>
      <c r="B765" s="20" t="str">
        <f>IFERROR(INDEX(صادر_وارد!$A$2:$I$1999,MATCH('كارت صنف'!$A765,صادر_وارد!$AJ$2:$AJ$500,0),1),"")</f>
        <v/>
      </c>
      <c r="C765" s="21" t="str">
        <f>IFERROR(INDEX(صادر_وارد!$A$2:$I$1999,MATCH('كارت صنف'!$A765,صادر_وارد!$AJ$2:$AJ$500,0),2),"")</f>
        <v/>
      </c>
      <c r="D765" s="22" t="str">
        <f>IFERROR(INDEX(صادر_وارد!$A$2:$I$1999,MATCH('كارت صنف'!$A765,صادر_وارد!$AJ$2:$AJ$500,0),3),"")</f>
        <v/>
      </c>
      <c r="E765" s="22" t="str">
        <f>IFERROR(INDEX(صادر_وارد!$A$2:$I$1999,MATCH('كارت صنف'!$A765,صادر_وارد!$AJ$2:$AJ$500,0),4),"")</f>
        <v/>
      </c>
      <c r="F765" s="23" t="str">
        <f>IFERROR(INDEX(صادر_وارد!$A$2:$I$1999,MATCH('كارت صنف'!$A765,صادر_وارد!$AJ$2:$AJ$500,0),5),"")</f>
        <v/>
      </c>
      <c r="G765" s="20" t="str">
        <f>IFERROR(INDEX(صادر_وارد!$A$2:$I$1999,MATCH('كارت صنف'!$A765,صادر_وارد!$AJ$2:$AJ$500,0),6),"")</f>
        <v/>
      </c>
      <c r="H765" s="20" t="str">
        <f>IFERROR(INDEX(صادر_وارد!$A$2:$I$1999,MATCH('كارت صنف'!$A765,صادر_وارد!$AJ$2:$AJ$500,0),7),"")</f>
        <v/>
      </c>
      <c r="I765" s="20" t="str">
        <f>IFERROR(INDEX(صادر_وارد!$A$2:$I$1999,MATCH('كارت صنف'!$A765,صادر_وارد!$AJ$2:$AJ$500,0),8),"")</f>
        <v/>
      </c>
      <c r="J765" s="20" t="str">
        <f>IFERROR(INDEX(صادر_وارد!$A$2:$I$1999,MATCH('كارت صنف'!$A765,صادر_وارد!$AJ$2:$AJ$500,0),9),"")</f>
        <v/>
      </c>
    </row>
    <row r="766" spans="1:10" ht="19.5" thickTop="1" thickBot="1">
      <c r="A766" s="11">
        <v>760</v>
      </c>
      <c r="B766" s="20" t="str">
        <f>IFERROR(INDEX(صادر_وارد!$A$2:$I$1999,MATCH('كارت صنف'!$A766,صادر_وارد!$AJ$2:$AJ$500,0),1),"")</f>
        <v/>
      </c>
      <c r="C766" s="21" t="str">
        <f>IFERROR(INDEX(صادر_وارد!$A$2:$I$1999,MATCH('كارت صنف'!$A766,صادر_وارد!$AJ$2:$AJ$500,0),2),"")</f>
        <v/>
      </c>
      <c r="D766" s="22" t="str">
        <f>IFERROR(INDEX(صادر_وارد!$A$2:$I$1999,MATCH('كارت صنف'!$A766,صادر_وارد!$AJ$2:$AJ$500,0),3),"")</f>
        <v/>
      </c>
      <c r="E766" s="22" t="str">
        <f>IFERROR(INDEX(صادر_وارد!$A$2:$I$1999,MATCH('كارت صنف'!$A766,صادر_وارد!$AJ$2:$AJ$500,0),4),"")</f>
        <v/>
      </c>
      <c r="F766" s="23" t="str">
        <f>IFERROR(INDEX(صادر_وارد!$A$2:$I$1999,MATCH('كارت صنف'!$A766,صادر_وارد!$AJ$2:$AJ$500,0),5),"")</f>
        <v/>
      </c>
      <c r="G766" s="20" t="str">
        <f>IFERROR(INDEX(صادر_وارد!$A$2:$I$1999,MATCH('كارت صنف'!$A766,صادر_وارد!$AJ$2:$AJ$500,0),6),"")</f>
        <v/>
      </c>
      <c r="H766" s="20" t="str">
        <f>IFERROR(INDEX(صادر_وارد!$A$2:$I$1999,MATCH('كارت صنف'!$A766,صادر_وارد!$AJ$2:$AJ$500,0),7),"")</f>
        <v/>
      </c>
      <c r="I766" s="20" t="str">
        <f>IFERROR(INDEX(صادر_وارد!$A$2:$I$1999,MATCH('كارت صنف'!$A766,صادر_وارد!$AJ$2:$AJ$500,0),8),"")</f>
        <v/>
      </c>
      <c r="J766" s="20" t="str">
        <f>IFERROR(INDEX(صادر_وارد!$A$2:$I$1999,MATCH('كارت صنف'!$A766,صادر_وارد!$AJ$2:$AJ$500,0),9),"")</f>
        <v/>
      </c>
    </row>
    <row r="767" spans="1:10" ht="19.5" thickTop="1" thickBot="1">
      <c r="A767" s="11">
        <v>761</v>
      </c>
      <c r="B767" s="20" t="str">
        <f>IFERROR(INDEX(صادر_وارد!$A$2:$I$1999,MATCH('كارت صنف'!$A767,صادر_وارد!$AJ$2:$AJ$500,0),1),"")</f>
        <v/>
      </c>
      <c r="C767" s="21" t="str">
        <f>IFERROR(INDEX(صادر_وارد!$A$2:$I$1999,MATCH('كارت صنف'!$A767,صادر_وارد!$AJ$2:$AJ$500,0),2),"")</f>
        <v/>
      </c>
      <c r="D767" s="22" t="str">
        <f>IFERROR(INDEX(صادر_وارد!$A$2:$I$1999,MATCH('كارت صنف'!$A767,صادر_وارد!$AJ$2:$AJ$500,0),3),"")</f>
        <v/>
      </c>
      <c r="E767" s="22" t="str">
        <f>IFERROR(INDEX(صادر_وارد!$A$2:$I$1999,MATCH('كارت صنف'!$A767,صادر_وارد!$AJ$2:$AJ$500,0),4),"")</f>
        <v/>
      </c>
      <c r="F767" s="23" t="str">
        <f>IFERROR(INDEX(صادر_وارد!$A$2:$I$1999,MATCH('كارت صنف'!$A767,صادر_وارد!$AJ$2:$AJ$500,0),5),"")</f>
        <v/>
      </c>
      <c r="G767" s="20" t="str">
        <f>IFERROR(INDEX(صادر_وارد!$A$2:$I$1999,MATCH('كارت صنف'!$A767,صادر_وارد!$AJ$2:$AJ$500,0),6),"")</f>
        <v/>
      </c>
      <c r="H767" s="20" t="str">
        <f>IFERROR(INDEX(صادر_وارد!$A$2:$I$1999,MATCH('كارت صنف'!$A767,صادر_وارد!$AJ$2:$AJ$500,0),7),"")</f>
        <v/>
      </c>
      <c r="I767" s="20" t="str">
        <f>IFERROR(INDEX(صادر_وارد!$A$2:$I$1999,MATCH('كارت صنف'!$A767,صادر_وارد!$AJ$2:$AJ$500,0),8),"")</f>
        <v/>
      </c>
      <c r="J767" s="20" t="str">
        <f>IFERROR(INDEX(صادر_وارد!$A$2:$I$1999,MATCH('كارت صنف'!$A767,صادر_وارد!$AJ$2:$AJ$500,0),9),"")</f>
        <v/>
      </c>
    </row>
    <row r="768" spans="1:10" ht="19.5" thickTop="1" thickBot="1">
      <c r="A768" s="11">
        <v>762</v>
      </c>
      <c r="B768" s="20" t="str">
        <f>IFERROR(INDEX(صادر_وارد!$A$2:$I$1999,MATCH('كارت صنف'!$A768,صادر_وارد!$AJ$2:$AJ$500,0),1),"")</f>
        <v/>
      </c>
      <c r="C768" s="21" t="str">
        <f>IFERROR(INDEX(صادر_وارد!$A$2:$I$1999,MATCH('كارت صنف'!$A768,صادر_وارد!$AJ$2:$AJ$500,0),2),"")</f>
        <v/>
      </c>
      <c r="D768" s="22" t="str">
        <f>IFERROR(INDEX(صادر_وارد!$A$2:$I$1999,MATCH('كارت صنف'!$A768,صادر_وارد!$AJ$2:$AJ$500,0),3),"")</f>
        <v/>
      </c>
      <c r="E768" s="22" t="str">
        <f>IFERROR(INDEX(صادر_وارد!$A$2:$I$1999,MATCH('كارت صنف'!$A768,صادر_وارد!$AJ$2:$AJ$500,0),4),"")</f>
        <v/>
      </c>
      <c r="F768" s="23" t="str">
        <f>IFERROR(INDEX(صادر_وارد!$A$2:$I$1999,MATCH('كارت صنف'!$A768,صادر_وارد!$AJ$2:$AJ$500,0),5),"")</f>
        <v/>
      </c>
      <c r="G768" s="20" t="str">
        <f>IFERROR(INDEX(صادر_وارد!$A$2:$I$1999,MATCH('كارت صنف'!$A768,صادر_وارد!$AJ$2:$AJ$500,0),6),"")</f>
        <v/>
      </c>
      <c r="H768" s="20" t="str">
        <f>IFERROR(INDEX(صادر_وارد!$A$2:$I$1999,MATCH('كارت صنف'!$A768,صادر_وارد!$AJ$2:$AJ$500,0),7),"")</f>
        <v/>
      </c>
      <c r="I768" s="20" t="str">
        <f>IFERROR(INDEX(صادر_وارد!$A$2:$I$1999,MATCH('كارت صنف'!$A768,صادر_وارد!$AJ$2:$AJ$500,0),8),"")</f>
        <v/>
      </c>
      <c r="J768" s="20" t="str">
        <f>IFERROR(INDEX(صادر_وارد!$A$2:$I$1999,MATCH('كارت صنف'!$A768,صادر_وارد!$AJ$2:$AJ$500,0),9),"")</f>
        <v/>
      </c>
    </row>
    <row r="769" spans="1:10" ht="19.5" thickTop="1" thickBot="1">
      <c r="A769" s="11">
        <v>763</v>
      </c>
      <c r="B769" s="20" t="str">
        <f>IFERROR(INDEX(صادر_وارد!$A$2:$I$1999,MATCH('كارت صنف'!$A769,صادر_وارد!$AJ$2:$AJ$500,0),1),"")</f>
        <v/>
      </c>
      <c r="C769" s="21" t="str">
        <f>IFERROR(INDEX(صادر_وارد!$A$2:$I$1999,MATCH('كارت صنف'!$A769,صادر_وارد!$AJ$2:$AJ$500,0),2),"")</f>
        <v/>
      </c>
      <c r="D769" s="22" t="str">
        <f>IFERROR(INDEX(صادر_وارد!$A$2:$I$1999,MATCH('كارت صنف'!$A769,صادر_وارد!$AJ$2:$AJ$500,0),3),"")</f>
        <v/>
      </c>
      <c r="E769" s="22" t="str">
        <f>IFERROR(INDEX(صادر_وارد!$A$2:$I$1999,MATCH('كارت صنف'!$A769,صادر_وارد!$AJ$2:$AJ$500,0),4),"")</f>
        <v/>
      </c>
      <c r="F769" s="23" t="str">
        <f>IFERROR(INDEX(صادر_وارد!$A$2:$I$1999,MATCH('كارت صنف'!$A769,صادر_وارد!$AJ$2:$AJ$500,0),5),"")</f>
        <v/>
      </c>
      <c r="G769" s="20" t="str">
        <f>IFERROR(INDEX(صادر_وارد!$A$2:$I$1999,MATCH('كارت صنف'!$A769,صادر_وارد!$AJ$2:$AJ$500,0),6),"")</f>
        <v/>
      </c>
      <c r="H769" s="20" t="str">
        <f>IFERROR(INDEX(صادر_وارد!$A$2:$I$1999,MATCH('كارت صنف'!$A769,صادر_وارد!$AJ$2:$AJ$500,0),7),"")</f>
        <v/>
      </c>
      <c r="I769" s="20" t="str">
        <f>IFERROR(INDEX(صادر_وارد!$A$2:$I$1999,MATCH('كارت صنف'!$A769,صادر_وارد!$AJ$2:$AJ$500,0),8),"")</f>
        <v/>
      </c>
      <c r="J769" s="20" t="str">
        <f>IFERROR(INDEX(صادر_وارد!$A$2:$I$1999,MATCH('كارت صنف'!$A769,صادر_وارد!$AJ$2:$AJ$500,0),9),"")</f>
        <v/>
      </c>
    </row>
    <row r="770" spans="1:10" ht="19.5" thickTop="1" thickBot="1">
      <c r="A770" s="11">
        <v>764</v>
      </c>
      <c r="B770" s="20" t="str">
        <f>IFERROR(INDEX(صادر_وارد!$A$2:$I$1999,MATCH('كارت صنف'!$A770,صادر_وارد!$AJ$2:$AJ$500,0),1),"")</f>
        <v/>
      </c>
      <c r="C770" s="21" t="str">
        <f>IFERROR(INDEX(صادر_وارد!$A$2:$I$1999,MATCH('كارت صنف'!$A770,صادر_وارد!$AJ$2:$AJ$500,0),2),"")</f>
        <v/>
      </c>
      <c r="D770" s="22" t="str">
        <f>IFERROR(INDEX(صادر_وارد!$A$2:$I$1999,MATCH('كارت صنف'!$A770,صادر_وارد!$AJ$2:$AJ$500,0),3),"")</f>
        <v/>
      </c>
      <c r="E770" s="22" t="str">
        <f>IFERROR(INDEX(صادر_وارد!$A$2:$I$1999,MATCH('كارت صنف'!$A770,صادر_وارد!$AJ$2:$AJ$500,0),4),"")</f>
        <v/>
      </c>
      <c r="F770" s="23" t="str">
        <f>IFERROR(INDEX(صادر_وارد!$A$2:$I$1999,MATCH('كارت صنف'!$A770,صادر_وارد!$AJ$2:$AJ$500,0),5),"")</f>
        <v/>
      </c>
      <c r="G770" s="20" t="str">
        <f>IFERROR(INDEX(صادر_وارد!$A$2:$I$1999,MATCH('كارت صنف'!$A770,صادر_وارد!$AJ$2:$AJ$500,0),6),"")</f>
        <v/>
      </c>
      <c r="H770" s="20" t="str">
        <f>IFERROR(INDEX(صادر_وارد!$A$2:$I$1999,MATCH('كارت صنف'!$A770,صادر_وارد!$AJ$2:$AJ$500,0),7),"")</f>
        <v/>
      </c>
      <c r="I770" s="20" t="str">
        <f>IFERROR(INDEX(صادر_وارد!$A$2:$I$1999,MATCH('كارت صنف'!$A770,صادر_وارد!$AJ$2:$AJ$500,0),8),"")</f>
        <v/>
      </c>
      <c r="J770" s="20" t="str">
        <f>IFERROR(INDEX(صادر_وارد!$A$2:$I$1999,MATCH('كارت صنف'!$A770,صادر_وارد!$AJ$2:$AJ$500,0),9),"")</f>
        <v/>
      </c>
    </row>
    <row r="771" spans="1:10" ht="19.5" thickTop="1" thickBot="1">
      <c r="A771" s="11">
        <v>765</v>
      </c>
      <c r="B771" s="20" t="str">
        <f>IFERROR(INDEX(صادر_وارد!$A$2:$I$1999,MATCH('كارت صنف'!$A771,صادر_وارد!$AJ$2:$AJ$500,0),1),"")</f>
        <v/>
      </c>
      <c r="C771" s="21" t="str">
        <f>IFERROR(INDEX(صادر_وارد!$A$2:$I$1999,MATCH('كارت صنف'!$A771,صادر_وارد!$AJ$2:$AJ$500,0),2),"")</f>
        <v/>
      </c>
      <c r="D771" s="22" t="str">
        <f>IFERROR(INDEX(صادر_وارد!$A$2:$I$1999,MATCH('كارت صنف'!$A771,صادر_وارد!$AJ$2:$AJ$500,0),3),"")</f>
        <v/>
      </c>
      <c r="E771" s="22" t="str">
        <f>IFERROR(INDEX(صادر_وارد!$A$2:$I$1999,MATCH('كارت صنف'!$A771,صادر_وارد!$AJ$2:$AJ$500,0),4),"")</f>
        <v/>
      </c>
      <c r="F771" s="23" t="str">
        <f>IFERROR(INDEX(صادر_وارد!$A$2:$I$1999,MATCH('كارت صنف'!$A771,صادر_وارد!$AJ$2:$AJ$500,0),5),"")</f>
        <v/>
      </c>
      <c r="G771" s="20" t="str">
        <f>IFERROR(INDEX(صادر_وارد!$A$2:$I$1999,MATCH('كارت صنف'!$A771,صادر_وارد!$AJ$2:$AJ$500,0),6),"")</f>
        <v/>
      </c>
      <c r="H771" s="20" t="str">
        <f>IFERROR(INDEX(صادر_وارد!$A$2:$I$1999,MATCH('كارت صنف'!$A771,صادر_وارد!$AJ$2:$AJ$500,0),7),"")</f>
        <v/>
      </c>
      <c r="I771" s="20" t="str">
        <f>IFERROR(INDEX(صادر_وارد!$A$2:$I$1999,MATCH('كارت صنف'!$A771,صادر_وارد!$AJ$2:$AJ$500,0),8),"")</f>
        <v/>
      </c>
      <c r="J771" s="20" t="str">
        <f>IFERROR(INDEX(صادر_وارد!$A$2:$I$1999,MATCH('كارت صنف'!$A771,صادر_وارد!$AJ$2:$AJ$500,0),9),"")</f>
        <v/>
      </c>
    </row>
    <row r="772" spans="1:10" ht="19.5" thickTop="1" thickBot="1">
      <c r="A772" s="11">
        <v>766</v>
      </c>
      <c r="B772" s="20" t="str">
        <f>IFERROR(INDEX(صادر_وارد!$A$2:$I$1999,MATCH('كارت صنف'!$A772,صادر_وارد!$AJ$2:$AJ$500,0),1),"")</f>
        <v/>
      </c>
      <c r="C772" s="21" t="str">
        <f>IFERROR(INDEX(صادر_وارد!$A$2:$I$1999,MATCH('كارت صنف'!$A772,صادر_وارد!$AJ$2:$AJ$500,0),2),"")</f>
        <v/>
      </c>
      <c r="D772" s="22" t="str">
        <f>IFERROR(INDEX(صادر_وارد!$A$2:$I$1999,MATCH('كارت صنف'!$A772,صادر_وارد!$AJ$2:$AJ$500,0),3),"")</f>
        <v/>
      </c>
      <c r="E772" s="22" t="str">
        <f>IFERROR(INDEX(صادر_وارد!$A$2:$I$1999,MATCH('كارت صنف'!$A772,صادر_وارد!$AJ$2:$AJ$500,0),4),"")</f>
        <v/>
      </c>
      <c r="F772" s="23" t="str">
        <f>IFERROR(INDEX(صادر_وارد!$A$2:$I$1999,MATCH('كارت صنف'!$A772,صادر_وارد!$AJ$2:$AJ$500,0),5),"")</f>
        <v/>
      </c>
      <c r="G772" s="20" t="str">
        <f>IFERROR(INDEX(صادر_وارد!$A$2:$I$1999,MATCH('كارت صنف'!$A772,صادر_وارد!$AJ$2:$AJ$500,0),6),"")</f>
        <v/>
      </c>
      <c r="H772" s="20" t="str">
        <f>IFERROR(INDEX(صادر_وارد!$A$2:$I$1999,MATCH('كارت صنف'!$A772,صادر_وارد!$AJ$2:$AJ$500,0),7),"")</f>
        <v/>
      </c>
      <c r="I772" s="20" t="str">
        <f>IFERROR(INDEX(صادر_وارد!$A$2:$I$1999,MATCH('كارت صنف'!$A772,صادر_وارد!$AJ$2:$AJ$500,0),8),"")</f>
        <v/>
      </c>
      <c r="J772" s="20" t="str">
        <f>IFERROR(INDEX(صادر_وارد!$A$2:$I$1999,MATCH('كارت صنف'!$A772,صادر_وارد!$AJ$2:$AJ$500,0),9),"")</f>
        <v/>
      </c>
    </row>
    <row r="773" spans="1:10" ht="19.5" thickTop="1" thickBot="1">
      <c r="A773" s="11">
        <v>767</v>
      </c>
      <c r="B773" s="20" t="str">
        <f>IFERROR(INDEX(صادر_وارد!$A$2:$I$1999,MATCH('كارت صنف'!$A773,صادر_وارد!$AJ$2:$AJ$500,0),1),"")</f>
        <v/>
      </c>
      <c r="C773" s="21" t="str">
        <f>IFERROR(INDEX(صادر_وارد!$A$2:$I$1999,MATCH('كارت صنف'!$A773,صادر_وارد!$AJ$2:$AJ$500,0),2),"")</f>
        <v/>
      </c>
      <c r="D773" s="22" t="str">
        <f>IFERROR(INDEX(صادر_وارد!$A$2:$I$1999,MATCH('كارت صنف'!$A773,صادر_وارد!$AJ$2:$AJ$500,0),3),"")</f>
        <v/>
      </c>
      <c r="E773" s="22" t="str">
        <f>IFERROR(INDEX(صادر_وارد!$A$2:$I$1999,MATCH('كارت صنف'!$A773,صادر_وارد!$AJ$2:$AJ$500,0),4),"")</f>
        <v/>
      </c>
      <c r="F773" s="23" t="str">
        <f>IFERROR(INDEX(صادر_وارد!$A$2:$I$1999,MATCH('كارت صنف'!$A773,صادر_وارد!$AJ$2:$AJ$500,0),5),"")</f>
        <v/>
      </c>
      <c r="G773" s="20" t="str">
        <f>IFERROR(INDEX(صادر_وارد!$A$2:$I$1999,MATCH('كارت صنف'!$A773,صادر_وارد!$AJ$2:$AJ$500,0),6),"")</f>
        <v/>
      </c>
      <c r="H773" s="20" t="str">
        <f>IFERROR(INDEX(صادر_وارد!$A$2:$I$1999,MATCH('كارت صنف'!$A773,صادر_وارد!$AJ$2:$AJ$500,0),7),"")</f>
        <v/>
      </c>
      <c r="I773" s="20" t="str">
        <f>IFERROR(INDEX(صادر_وارد!$A$2:$I$1999,MATCH('كارت صنف'!$A773,صادر_وارد!$AJ$2:$AJ$500,0),8),"")</f>
        <v/>
      </c>
      <c r="J773" s="20" t="str">
        <f>IFERROR(INDEX(صادر_وارد!$A$2:$I$1999,MATCH('كارت صنف'!$A773,صادر_وارد!$AJ$2:$AJ$500,0),9),"")</f>
        <v/>
      </c>
    </row>
    <row r="774" spans="1:10" ht="19.5" thickTop="1" thickBot="1">
      <c r="A774" s="11">
        <v>768</v>
      </c>
      <c r="B774" s="20" t="str">
        <f>IFERROR(INDEX(صادر_وارد!$A$2:$I$1999,MATCH('كارت صنف'!$A774,صادر_وارد!$AJ$2:$AJ$500,0),1),"")</f>
        <v/>
      </c>
      <c r="C774" s="21" t="str">
        <f>IFERROR(INDEX(صادر_وارد!$A$2:$I$1999,MATCH('كارت صنف'!$A774,صادر_وارد!$AJ$2:$AJ$500,0),2),"")</f>
        <v/>
      </c>
      <c r="D774" s="22" t="str">
        <f>IFERROR(INDEX(صادر_وارد!$A$2:$I$1999,MATCH('كارت صنف'!$A774,صادر_وارد!$AJ$2:$AJ$500,0),3),"")</f>
        <v/>
      </c>
      <c r="E774" s="22" t="str">
        <f>IFERROR(INDEX(صادر_وارد!$A$2:$I$1999,MATCH('كارت صنف'!$A774,صادر_وارد!$AJ$2:$AJ$500,0),4),"")</f>
        <v/>
      </c>
      <c r="F774" s="23" t="str">
        <f>IFERROR(INDEX(صادر_وارد!$A$2:$I$1999,MATCH('كارت صنف'!$A774,صادر_وارد!$AJ$2:$AJ$500,0),5),"")</f>
        <v/>
      </c>
      <c r="G774" s="20" t="str">
        <f>IFERROR(INDEX(صادر_وارد!$A$2:$I$1999,MATCH('كارت صنف'!$A774,صادر_وارد!$AJ$2:$AJ$500,0),6),"")</f>
        <v/>
      </c>
      <c r="H774" s="20" t="str">
        <f>IFERROR(INDEX(صادر_وارد!$A$2:$I$1999,MATCH('كارت صنف'!$A774,صادر_وارد!$AJ$2:$AJ$500,0),7),"")</f>
        <v/>
      </c>
      <c r="I774" s="20" t="str">
        <f>IFERROR(INDEX(صادر_وارد!$A$2:$I$1999,MATCH('كارت صنف'!$A774,صادر_وارد!$AJ$2:$AJ$500,0),8),"")</f>
        <v/>
      </c>
      <c r="J774" s="20" t="str">
        <f>IFERROR(INDEX(صادر_وارد!$A$2:$I$1999,MATCH('كارت صنف'!$A774,صادر_وارد!$AJ$2:$AJ$500,0),9),"")</f>
        <v/>
      </c>
    </row>
    <row r="775" spans="1:10" ht="19.5" thickTop="1" thickBot="1">
      <c r="A775" s="11">
        <v>769</v>
      </c>
      <c r="B775" s="20" t="str">
        <f>IFERROR(INDEX(صادر_وارد!$A$2:$I$1999,MATCH('كارت صنف'!$A775,صادر_وارد!$AJ$2:$AJ$500,0),1),"")</f>
        <v/>
      </c>
      <c r="C775" s="21" t="str">
        <f>IFERROR(INDEX(صادر_وارد!$A$2:$I$1999,MATCH('كارت صنف'!$A775,صادر_وارد!$AJ$2:$AJ$500,0),2),"")</f>
        <v/>
      </c>
      <c r="D775" s="22" t="str">
        <f>IFERROR(INDEX(صادر_وارد!$A$2:$I$1999,MATCH('كارت صنف'!$A775,صادر_وارد!$AJ$2:$AJ$500,0),3),"")</f>
        <v/>
      </c>
      <c r="E775" s="22" t="str">
        <f>IFERROR(INDEX(صادر_وارد!$A$2:$I$1999,MATCH('كارت صنف'!$A775,صادر_وارد!$AJ$2:$AJ$500,0),4),"")</f>
        <v/>
      </c>
      <c r="F775" s="23" t="str">
        <f>IFERROR(INDEX(صادر_وارد!$A$2:$I$1999,MATCH('كارت صنف'!$A775,صادر_وارد!$AJ$2:$AJ$500,0),5),"")</f>
        <v/>
      </c>
      <c r="G775" s="20" t="str">
        <f>IFERROR(INDEX(صادر_وارد!$A$2:$I$1999,MATCH('كارت صنف'!$A775,صادر_وارد!$AJ$2:$AJ$500,0),6),"")</f>
        <v/>
      </c>
      <c r="H775" s="20" t="str">
        <f>IFERROR(INDEX(صادر_وارد!$A$2:$I$1999,MATCH('كارت صنف'!$A775,صادر_وارد!$AJ$2:$AJ$500,0),7),"")</f>
        <v/>
      </c>
      <c r="I775" s="20" t="str">
        <f>IFERROR(INDEX(صادر_وارد!$A$2:$I$1999,MATCH('كارت صنف'!$A775,صادر_وارد!$AJ$2:$AJ$500,0),8),"")</f>
        <v/>
      </c>
      <c r="J775" s="20" t="str">
        <f>IFERROR(INDEX(صادر_وارد!$A$2:$I$1999,MATCH('كارت صنف'!$A775,صادر_وارد!$AJ$2:$AJ$500,0),9),"")</f>
        <v/>
      </c>
    </row>
    <row r="776" spans="1:10" ht="19.5" thickTop="1" thickBot="1">
      <c r="A776" s="11">
        <v>770</v>
      </c>
      <c r="B776" s="20" t="str">
        <f>IFERROR(INDEX(صادر_وارد!$A$2:$I$1999,MATCH('كارت صنف'!$A776,صادر_وارد!$AJ$2:$AJ$500,0),1),"")</f>
        <v/>
      </c>
      <c r="C776" s="21" t="str">
        <f>IFERROR(INDEX(صادر_وارد!$A$2:$I$1999,MATCH('كارت صنف'!$A776,صادر_وارد!$AJ$2:$AJ$500,0),2),"")</f>
        <v/>
      </c>
      <c r="D776" s="22" t="str">
        <f>IFERROR(INDEX(صادر_وارد!$A$2:$I$1999,MATCH('كارت صنف'!$A776,صادر_وارد!$AJ$2:$AJ$500,0),3),"")</f>
        <v/>
      </c>
      <c r="E776" s="22" t="str">
        <f>IFERROR(INDEX(صادر_وارد!$A$2:$I$1999,MATCH('كارت صنف'!$A776,صادر_وارد!$AJ$2:$AJ$500,0),4),"")</f>
        <v/>
      </c>
      <c r="F776" s="23" t="str">
        <f>IFERROR(INDEX(صادر_وارد!$A$2:$I$1999,MATCH('كارت صنف'!$A776,صادر_وارد!$AJ$2:$AJ$500,0),5),"")</f>
        <v/>
      </c>
      <c r="G776" s="20" t="str">
        <f>IFERROR(INDEX(صادر_وارد!$A$2:$I$1999,MATCH('كارت صنف'!$A776,صادر_وارد!$AJ$2:$AJ$500,0),6),"")</f>
        <v/>
      </c>
      <c r="H776" s="20" t="str">
        <f>IFERROR(INDEX(صادر_وارد!$A$2:$I$1999,MATCH('كارت صنف'!$A776,صادر_وارد!$AJ$2:$AJ$500,0),7),"")</f>
        <v/>
      </c>
      <c r="I776" s="20" t="str">
        <f>IFERROR(INDEX(صادر_وارد!$A$2:$I$1999,MATCH('كارت صنف'!$A776,صادر_وارد!$AJ$2:$AJ$500,0),8),"")</f>
        <v/>
      </c>
      <c r="J776" s="20" t="str">
        <f>IFERROR(INDEX(صادر_وارد!$A$2:$I$1999,MATCH('كارت صنف'!$A776,صادر_وارد!$AJ$2:$AJ$500,0),9),"")</f>
        <v/>
      </c>
    </row>
    <row r="777" spans="1:10" ht="19.5" thickTop="1" thickBot="1">
      <c r="A777" s="11">
        <v>771</v>
      </c>
      <c r="B777" s="20" t="str">
        <f>IFERROR(INDEX(صادر_وارد!$A$2:$I$1999,MATCH('كارت صنف'!$A777,صادر_وارد!$AJ$2:$AJ$500,0),1),"")</f>
        <v/>
      </c>
      <c r="C777" s="21" t="str">
        <f>IFERROR(INDEX(صادر_وارد!$A$2:$I$1999,MATCH('كارت صنف'!$A777,صادر_وارد!$AJ$2:$AJ$500,0),2),"")</f>
        <v/>
      </c>
      <c r="D777" s="22" t="str">
        <f>IFERROR(INDEX(صادر_وارد!$A$2:$I$1999,MATCH('كارت صنف'!$A777,صادر_وارد!$AJ$2:$AJ$500,0),3),"")</f>
        <v/>
      </c>
      <c r="E777" s="22" t="str">
        <f>IFERROR(INDEX(صادر_وارد!$A$2:$I$1999,MATCH('كارت صنف'!$A777,صادر_وارد!$AJ$2:$AJ$500,0),4),"")</f>
        <v/>
      </c>
      <c r="F777" s="23" t="str">
        <f>IFERROR(INDEX(صادر_وارد!$A$2:$I$1999,MATCH('كارت صنف'!$A777,صادر_وارد!$AJ$2:$AJ$500,0),5),"")</f>
        <v/>
      </c>
      <c r="G777" s="20" t="str">
        <f>IFERROR(INDEX(صادر_وارد!$A$2:$I$1999,MATCH('كارت صنف'!$A777,صادر_وارد!$AJ$2:$AJ$500,0),6),"")</f>
        <v/>
      </c>
      <c r="H777" s="20" t="str">
        <f>IFERROR(INDEX(صادر_وارد!$A$2:$I$1999,MATCH('كارت صنف'!$A777,صادر_وارد!$AJ$2:$AJ$500,0),7),"")</f>
        <v/>
      </c>
      <c r="I777" s="20" t="str">
        <f>IFERROR(INDEX(صادر_وارد!$A$2:$I$1999,MATCH('كارت صنف'!$A777,صادر_وارد!$AJ$2:$AJ$500,0),8),"")</f>
        <v/>
      </c>
      <c r="J777" s="20" t="str">
        <f>IFERROR(INDEX(صادر_وارد!$A$2:$I$1999,MATCH('كارت صنف'!$A777,صادر_وارد!$AJ$2:$AJ$500,0),9),"")</f>
        <v/>
      </c>
    </row>
    <row r="778" spans="1:10" ht="19.5" thickTop="1" thickBot="1">
      <c r="A778" s="11">
        <v>772</v>
      </c>
      <c r="B778" s="20" t="str">
        <f>IFERROR(INDEX(صادر_وارد!$A$2:$I$1999,MATCH('كارت صنف'!$A778,صادر_وارد!$AJ$2:$AJ$500,0),1),"")</f>
        <v/>
      </c>
      <c r="C778" s="21" t="str">
        <f>IFERROR(INDEX(صادر_وارد!$A$2:$I$1999,MATCH('كارت صنف'!$A778,صادر_وارد!$AJ$2:$AJ$500,0),2),"")</f>
        <v/>
      </c>
      <c r="D778" s="22" t="str">
        <f>IFERROR(INDEX(صادر_وارد!$A$2:$I$1999,MATCH('كارت صنف'!$A778,صادر_وارد!$AJ$2:$AJ$500,0),3),"")</f>
        <v/>
      </c>
      <c r="E778" s="22" t="str">
        <f>IFERROR(INDEX(صادر_وارد!$A$2:$I$1999,MATCH('كارت صنف'!$A778,صادر_وارد!$AJ$2:$AJ$500,0),4),"")</f>
        <v/>
      </c>
      <c r="F778" s="23" t="str">
        <f>IFERROR(INDEX(صادر_وارد!$A$2:$I$1999,MATCH('كارت صنف'!$A778,صادر_وارد!$AJ$2:$AJ$500,0),5),"")</f>
        <v/>
      </c>
      <c r="G778" s="20" t="str">
        <f>IFERROR(INDEX(صادر_وارد!$A$2:$I$1999,MATCH('كارت صنف'!$A778,صادر_وارد!$AJ$2:$AJ$500,0),6),"")</f>
        <v/>
      </c>
      <c r="H778" s="20" t="str">
        <f>IFERROR(INDEX(صادر_وارد!$A$2:$I$1999,MATCH('كارت صنف'!$A778,صادر_وارد!$AJ$2:$AJ$500,0),7),"")</f>
        <v/>
      </c>
      <c r="I778" s="20" t="str">
        <f>IFERROR(INDEX(صادر_وارد!$A$2:$I$1999,MATCH('كارت صنف'!$A778,صادر_وارد!$AJ$2:$AJ$500,0),8),"")</f>
        <v/>
      </c>
      <c r="J778" s="20" t="str">
        <f>IFERROR(INDEX(صادر_وارد!$A$2:$I$1999,MATCH('كارت صنف'!$A778,صادر_وارد!$AJ$2:$AJ$500,0),9),"")</f>
        <v/>
      </c>
    </row>
    <row r="779" spans="1:10" ht="19.5" thickTop="1" thickBot="1">
      <c r="A779" s="11">
        <v>773</v>
      </c>
      <c r="B779" s="20" t="str">
        <f>IFERROR(INDEX(صادر_وارد!$A$2:$I$1999,MATCH('كارت صنف'!$A779,صادر_وارد!$AJ$2:$AJ$500,0),1),"")</f>
        <v/>
      </c>
      <c r="C779" s="21" t="str">
        <f>IFERROR(INDEX(صادر_وارد!$A$2:$I$1999,MATCH('كارت صنف'!$A779,صادر_وارد!$AJ$2:$AJ$500,0),2),"")</f>
        <v/>
      </c>
      <c r="D779" s="22" t="str">
        <f>IFERROR(INDEX(صادر_وارد!$A$2:$I$1999,MATCH('كارت صنف'!$A779,صادر_وارد!$AJ$2:$AJ$500,0),3),"")</f>
        <v/>
      </c>
      <c r="E779" s="22" t="str">
        <f>IFERROR(INDEX(صادر_وارد!$A$2:$I$1999,MATCH('كارت صنف'!$A779,صادر_وارد!$AJ$2:$AJ$500,0),4),"")</f>
        <v/>
      </c>
      <c r="F779" s="23" t="str">
        <f>IFERROR(INDEX(صادر_وارد!$A$2:$I$1999,MATCH('كارت صنف'!$A779,صادر_وارد!$AJ$2:$AJ$500,0),5),"")</f>
        <v/>
      </c>
      <c r="G779" s="20" t="str">
        <f>IFERROR(INDEX(صادر_وارد!$A$2:$I$1999,MATCH('كارت صنف'!$A779,صادر_وارد!$AJ$2:$AJ$500,0),6),"")</f>
        <v/>
      </c>
      <c r="H779" s="20" t="str">
        <f>IFERROR(INDEX(صادر_وارد!$A$2:$I$1999,MATCH('كارت صنف'!$A779,صادر_وارد!$AJ$2:$AJ$500,0),7),"")</f>
        <v/>
      </c>
      <c r="I779" s="20" t="str">
        <f>IFERROR(INDEX(صادر_وارد!$A$2:$I$1999,MATCH('كارت صنف'!$A779,صادر_وارد!$AJ$2:$AJ$500,0),8),"")</f>
        <v/>
      </c>
      <c r="J779" s="20" t="str">
        <f>IFERROR(INDEX(صادر_وارد!$A$2:$I$1999,MATCH('كارت صنف'!$A779,صادر_وارد!$AJ$2:$AJ$500,0),9),"")</f>
        <v/>
      </c>
    </row>
    <row r="780" spans="1:10" ht="19.5" thickTop="1" thickBot="1">
      <c r="A780" s="11">
        <v>774</v>
      </c>
      <c r="B780" s="20" t="str">
        <f>IFERROR(INDEX(صادر_وارد!$A$2:$I$1999,MATCH('كارت صنف'!$A780,صادر_وارد!$AJ$2:$AJ$500,0),1),"")</f>
        <v/>
      </c>
      <c r="C780" s="21" t="str">
        <f>IFERROR(INDEX(صادر_وارد!$A$2:$I$1999,MATCH('كارت صنف'!$A780,صادر_وارد!$AJ$2:$AJ$500,0),2),"")</f>
        <v/>
      </c>
      <c r="D780" s="22" t="str">
        <f>IFERROR(INDEX(صادر_وارد!$A$2:$I$1999,MATCH('كارت صنف'!$A780,صادر_وارد!$AJ$2:$AJ$500,0),3),"")</f>
        <v/>
      </c>
      <c r="E780" s="22" t="str">
        <f>IFERROR(INDEX(صادر_وارد!$A$2:$I$1999,MATCH('كارت صنف'!$A780,صادر_وارد!$AJ$2:$AJ$500,0),4),"")</f>
        <v/>
      </c>
      <c r="F780" s="23" t="str">
        <f>IFERROR(INDEX(صادر_وارد!$A$2:$I$1999,MATCH('كارت صنف'!$A780,صادر_وارد!$AJ$2:$AJ$500,0),5),"")</f>
        <v/>
      </c>
      <c r="G780" s="20" t="str">
        <f>IFERROR(INDEX(صادر_وارد!$A$2:$I$1999,MATCH('كارت صنف'!$A780,صادر_وارد!$AJ$2:$AJ$500,0),6),"")</f>
        <v/>
      </c>
      <c r="H780" s="20" t="str">
        <f>IFERROR(INDEX(صادر_وارد!$A$2:$I$1999,MATCH('كارت صنف'!$A780,صادر_وارد!$AJ$2:$AJ$500,0),7),"")</f>
        <v/>
      </c>
      <c r="I780" s="20" t="str">
        <f>IFERROR(INDEX(صادر_وارد!$A$2:$I$1999,MATCH('كارت صنف'!$A780,صادر_وارد!$AJ$2:$AJ$500,0),8),"")</f>
        <v/>
      </c>
      <c r="J780" s="20" t="str">
        <f>IFERROR(INDEX(صادر_وارد!$A$2:$I$1999,MATCH('كارت صنف'!$A780,صادر_وارد!$AJ$2:$AJ$500,0),9),"")</f>
        <v/>
      </c>
    </row>
    <row r="781" spans="1:10" ht="19.5" thickTop="1" thickBot="1">
      <c r="A781" s="11">
        <v>775</v>
      </c>
      <c r="B781" s="20" t="str">
        <f>IFERROR(INDEX(صادر_وارد!$A$2:$I$1999,MATCH('كارت صنف'!$A781,صادر_وارد!$AJ$2:$AJ$500,0),1),"")</f>
        <v/>
      </c>
      <c r="C781" s="21" t="str">
        <f>IFERROR(INDEX(صادر_وارد!$A$2:$I$1999,MATCH('كارت صنف'!$A781,صادر_وارد!$AJ$2:$AJ$500,0),2),"")</f>
        <v/>
      </c>
      <c r="D781" s="22" t="str">
        <f>IFERROR(INDEX(صادر_وارد!$A$2:$I$1999,MATCH('كارت صنف'!$A781,صادر_وارد!$AJ$2:$AJ$500,0),3),"")</f>
        <v/>
      </c>
      <c r="E781" s="22" t="str">
        <f>IFERROR(INDEX(صادر_وارد!$A$2:$I$1999,MATCH('كارت صنف'!$A781,صادر_وارد!$AJ$2:$AJ$500,0),4),"")</f>
        <v/>
      </c>
      <c r="F781" s="23" t="str">
        <f>IFERROR(INDEX(صادر_وارد!$A$2:$I$1999,MATCH('كارت صنف'!$A781,صادر_وارد!$AJ$2:$AJ$500,0),5),"")</f>
        <v/>
      </c>
      <c r="G781" s="20" t="str">
        <f>IFERROR(INDEX(صادر_وارد!$A$2:$I$1999,MATCH('كارت صنف'!$A781,صادر_وارد!$AJ$2:$AJ$500,0),6),"")</f>
        <v/>
      </c>
      <c r="H781" s="20" t="str">
        <f>IFERROR(INDEX(صادر_وارد!$A$2:$I$1999,MATCH('كارت صنف'!$A781,صادر_وارد!$AJ$2:$AJ$500,0),7),"")</f>
        <v/>
      </c>
      <c r="I781" s="20" t="str">
        <f>IFERROR(INDEX(صادر_وارد!$A$2:$I$1999,MATCH('كارت صنف'!$A781,صادر_وارد!$AJ$2:$AJ$500,0),8),"")</f>
        <v/>
      </c>
      <c r="J781" s="20" t="str">
        <f>IFERROR(INDEX(صادر_وارد!$A$2:$I$1999,MATCH('كارت صنف'!$A781,صادر_وارد!$AJ$2:$AJ$500,0),9),"")</f>
        <v/>
      </c>
    </row>
    <row r="782" spans="1:10" ht="19.5" thickTop="1" thickBot="1">
      <c r="A782" s="11">
        <v>776</v>
      </c>
      <c r="B782" s="20" t="str">
        <f>IFERROR(INDEX(صادر_وارد!$A$2:$I$1999,MATCH('كارت صنف'!$A782,صادر_وارد!$AJ$2:$AJ$500,0),1),"")</f>
        <v/>
      </c>
      <c r="C782" s="21" t="str">
        <f>IFERROR(INDEX(صادر_وارد!$A$2:$I$1999,MATCH('كارت صنف'!$A782,صادر_وارد!$AJ$2:$AJ$500,0),2),"")</f>
        <v/>
      </c>
      <c r="D782" s="22" t="str">
        <f>IFERROR(INDEX(صادر_وارد!$A$2:$I$1999,MATCH('كارت صنف'!$A782,صادر_وارد!$AJ$2:$AJ$500,0),3),"")</f>
        <v/>
      </c>
      <c r="E782" s="22" t="str">
        <f>IFERROR(INDEX(صادر_وارد!$A$2:$I$1999,MATCH('كارت صنف'!$A782,صادر_وارد!$AJ$2:$AJ$500,0),4),"")</f>
        <v/>
      </c>
      <c r="F782" s="23" t="str">
        <f>IFERROR(INDEX(صادر_وارد!$A$2:$I$1999,MATCH('كارت صنف'!$A782,صادر_وارد!$AJ$2:$AJ$500,0),5),"")</f>
        <v/>
      </c>
      <c r="G782" s="20" t="str">
        <f>IFERROR(INDEX(صادر_وارد!$A$2:$I$1999,MATCH('كارت صنف'!$A782,صادر_وارد!$AJ$2:$AJ$500,0),6),"")</f>
        <v/>
      </c>
      <c r="H782" s="20" t="str">
        <f>IFERROR(INDEX(صادر_وارد!$A$2:$I$1999,MATCH('كارت صنف'!$A782,صادر_وارد!$AJ$2:$AJ$500,0),7),"")</f>
        <v/>
      </c>
      <c r="I782" s="20" t="str">
        <f>IFERROR(INDEX(صادر_وارد!$A$2:$I$1999,MATCH('كارت صنف'!$A782,صادر_وارد!$AJ$2:$AJ$500,0),8),"")</f>
        <v/>
      </c>
      <c r="J782" s="20" t="str">
        <f>IFERROR(INDEX(صادر_وارد!$A$2:$I$1999,MATCH('كارت صنف'!$A782,صادر_وارد!$AJ$2:$AJ$500,0),9),"")</f>
        <v/>
      </c>
    </row>
    <row r="783" spans="1:10" ht="19.5" thickTop="1" thickBot="1">
      <c r="A783" s="11">
        <v>777</v>
      </c>
      <c r="B783" s="20" t="str">
        <f>IFERROR(INDEX(صادر_وارد!$A$2:$I$1999,MATCH('كارت صنف'!$A783,صادر_وارد!$AJ$2:$AJ$500,0),1),"")</f>
        <v/>
      </c>
      <c r="C783" s="21" t="str">
        <f>IFERROR(INDEX(صادر_وارد!$A$2:$I$1999,MATCH('كارت صنف'!$A783,صادر_وارد!$AJ$2:$AJ$500,0),2),"")</f>
        <v/>
      </c>
      <c r="D783" s="22" t="str">
        <f>IFERROR(INDEX(صادر_وارد!$A$2:$I$1999,MATCH('كارت صنف'!$A783,صادر_وارد!$AJ$2:$AJ$500,0),3),"")</f>
        <v/>
      </c>
      <c r="E783" s="22" t="str">
        <f>IFERROR(INDEX(صادر_وارد!$A$2:$I$1999,MATCH('كارت صنف'!$A783,صادر_وارد!$AJ$2:$AJ$500,0),4),"")</f>
        <v/>
      </c>
      <c r="F783" s="23" t="str">
        <f>IFERROR(INDEX(صادر_وارد!$A$2:$I$1999,MATCH('كارت صنف'!$A783,صادر_وارد!$AJ$2:$AJ$500,0),5),"")</f>
        <v/>
      </c>
      <c r="G783" s="20" t="str">
        <f>IFERROR(INDEX(صادر_وارد!$A$2:$I$1999,MATCH('كارت صنف'!$A783,صادر_وارد!$AJ$2:$AJ$500,0),6),"")</f>
        <v/>
      </c>
      <c r="H783" s="20" t="str">
        <f>IFERROR(INDEX(صادر_وارد!$A$2:$I$1999,MATCH('كارت صنف'!$A783,صادر_وارد!$AJ$2:$AJ$500,0),7),"")</f>
        <v/>
      </c>
      <c r="I783" s="20" t="str">
        <f>IFERROR(INDEX(صادر_وارد!$A$2:$I$1999,MATCH('كارت صنف'!$A783,صادر_وارد!$AJ$2:$AJ$500,0),8),"")</f>
        <v/>
      </c>
      <c r="J783" s="20" t="str">
        <f>IFERROR(INDEX(صادر_وارد!$A$2:$I$1999,MATCH('كارت صنف'!$A783,صادر_وارد!$AJ$2:$AJ$500,0),9),"")</f>
        <v/>
      </c>
    </row>
    <row r="784" spans="1:10" ht="19.5" thickTop="1" thickBot="1">
      <c r="A784" s="11">
        <v>778</v>
      </c>
      <c r="B784" s="20" t="str">
        <f>IFERROR(INDEX(صادر_وارد!$A$2:$I$1999,MATCH('كارت صنف'!$A784,صادر_وارد!$AJ$2:$AJ$500,0),1),"")</f>
        <v/>
      </c>
      <c r="C784" s="21" t="str">
        <f>IFERROR(INDEX(صادر_وارد!$A$2:$I$1999,MATCH('كارت صنف'!$A784,صادر_وارد!$AJ$2:$AJ$500,0),2),"")</f>
        <v/>
      </c>
      <c r="D784" s="22" t="str">
        <f>IFERROR(INDEX(صادر_وارد!$A$2:$I$1999,MATCH('كارت صنف'!$A784,صادر_وارد!$AJ$2:$AJ$500,0),3),"")</f>
        <v/>
      </c>
      <c r="E784" s="22" t="str">
        <f>IFERROR(INDEX(صادر_وارد!$A$2:$I$1999,MATCH('كارت صنف'!$A784,صادر_وارد!$AJ$2:$AJ$500,0),4),"")</f>
        <v/>
      </c>
      <c r="F784" s="23" t="str">
        <f>IFERROR(INDEX(صادر_وارد!$A$2:$I$1999,MATCH('كارت صنف'!$A784,صادر_وارد!$AJ$2:$AJ$500,0),5),"")</f>
        <v/>
      </c>
      <c r="G784" s="20" t="str">
        <f>IFERROR(INDEX(صادر_وارد!$A$2:$I$1999,MATCH('كارت صنف'!$A784,صادر_وارد!$AJ$2:$AJ$500,0),6),"")</f>
        <v/>
      </c>
      <c r="H784" s="20" t="str">
        <f>IFERROR(INDEX(صادر_وارد!$A$2:$I$1999,MATCH('كارت صنف'!$A784,صادر_وارد!$AJ$2:$AJ$500,0),7),"")</f>
        <v/>
      </c>
      <c r="I784" s="20" t="str">
        <f>IFERROR(INDEX(صادر_وارد!$A$2:$I$1999,MATCH('كارت صنف'!$A784,صادر_وارد!$AJ$2:$AJ$500,0),8),"")</f>
        <v/>
      </c>
      <c r="J784" s="20" t="str">
        <f>IFERROR(INDEX(صادر_وارد!$A$2:$I$1999,MATCH('كارت صنف'!$A784,صادر_وارد!$AJ$2:$AJ$500,0),9),"")</f>
        <v/>
      </c>
    </row>
    <row r="785" spans="1:10" ht="19.5" thickTop="1" thickBot="1">
      <c r="A785" s="11">
        <v>779</v>
      </c>
      <c r="B785" s="20" t="str">
        <f>IFERROR(INDEX(صادر_وارد!$A$2:$I$1999,MATCH('كارت صنف'!$A785,صادر_وارد!$AJ$2:$AJ$500,0),1),"")</f>
        <v/>
      </c>
      <c r="C785" s="21" t="str">
        <f>IFERROR(INDEX(صادر_وارد!$A$2:$I$1999,MATCH('كارت صنف'!$A785,صادر_وارد!$AJ$2:$AJ$500,0),2),"")</f>
        <v/>
      </c>
      <c r="D785" s="22" t="str">
        <f>IFERROR(INDEX(صادر_وارد!$A$2:$I$1999,MATCH('كارت صنف'!$A785,صادر_وارد!$AJ$2:$AJ$500,0),3),"")</f>
        <v/>
      </c>
      <c r="E785" s="22" t="str">
        <f>IFERROR(INDEX(صادر_وارد!$A$2:$I$1999,MATCH('كارت صنف'!$A785,صادر_وارد!$AJ$2:$AJ$500,0),4),"")</f>
        <v/>
      </c>
      <c r="F785" s="23" t="str">
        <f>IFERROR(INDEX(صادر_وارد!$A$2:$I$1999,MATCH('كارت صنف'!$A785,صادر_وارد!$AJ$2:$AJ$500,0),5),"")</f>
        <v/>
      </c>
      <c r="G785" s="20" t="str">
        <f>IFERROR(INDEX(صادر_وارد!$A$2:$I$1999,MATCH('كارت صنف'!$A785,صادر_وارد!$AJ$2:$AJ$500,0),6),"")</f>
        <v/>
      </c>
      <c r="H785" s="20" t="str">
        <f>IFERROR(INDEX(صادر_وارد!$A$2:$I$1999,MATCH('كارت صنف'!$A785,صادر_وارد!$AJ$2:$AJ$500,0),7),"")</f>
        <v/>
      </c>
      <c r="I785" s="20" t="str">
        <f>IFERROR(INDEX(صادر_وارد!$A$2:$I$1999,MATCH('كارت صنف'!$A785,صادر_وارد!$AJ$2:$AJ$500,0),8),"")</f>
        <v/>
      </c>
      <c r="J785" s="20" t="str">
        <f>IFERROR(INDEX(صادر_وارد!$A$2:$I$1999,MATCH('كارت صنف'!$A785,صادر_وارد!$AJ$2:$AJ$500,0),9),"")</f>
        <v/>
      </c>
    </row>
    <row r="786" spans="1:10" ht="19.5" thickTop="1" thickBot="1">
      <c r="A786" s="11">
        <v>780</v>
      </c>
      <c r="B786" s="20" t="str">
        <f>IFERROR(INDEX(صادر_وارد!$A$2:$I$1999,MATCH('كارت صنف'!$A786,صادر_وارد!$AJ$2:$AJ$500,0),1),"")</f>
        <v/>
      </c>
      <c r="C786" s="21" t="str">
        <f>IFERROR(INDEX(صادر_وارد!$A$2:$I$1999,MATCH('كارت صنف'!$A786,صادر_وارد!$AJ$2:$AJ$500,0),2),"")</f>
        <v/>
      </c>
      <c r="D786" s="22" t="str">
        <f>IFERROR(INDEX(صادر_وارد!$A$2:$I$1999,MATCH('كارت صنف'!$A786,صادر_وارد!$AJ$2:$AJ$500,0),3),"")</f>
        <v/>
      </c>
      <c r="E786" s="22" t="str">
        <f>IFERROR(INDEX(صادر_وارد!$A$2:$I$1999,MATCH('كارت صنف'!$A786,صادر_وارد!$AJ$2:$AJ$500,0),4),"")</f>
        <v/>
      </c>
      <c r="F786" s="23" t="str">
        <f>IFERROR(INDEX(صادر_وارد!$A$2:$I$1999,MATCH('كارت صنف'!$A786,صادر_وارد!$AJ$2:$AJ$500,0),5),"")</f>
        <v/>
      </c>
      <c r="G786" s="20" t="str">
        <f>IFERROR(INDEX(صادر_وارد!$A$2:$I$1999,MATCH('كارت صنف'!$A786,صادر_وارد!$AJ$2:$AJ$500,0),6),"")</f>
        <v/>
      </c>
      <c r="H786" s="20" t="str">
        <f>IFERROR(INDEX(صادر_وارد!$A$2:$I$1999,MATCH('كارت صنف'!$A786,صادر_وارد!$AJ$2:$AJ$500,0),7),"")</f>
        <v/>
      </c>
      <c r="I786" s="20" t="str">
        <f>IFERROR(INDEX(صادر_وارد!$A$2:$I$1999,MATCH('كارت صنف'!$A786,صادر_وارد!$AJ$2:$AJ$500,0),8),"")</f>
        <v/>
      </c>
      <c r="J786" s="20" t="str">
        <f>IFERROR(INDEX(صادر_وارد!$A$2:$I$1999,MATCH('كارت صنف'!$A786,صادر_وارد!$AJ$2:$AJ$500,0),9),"")</f>
        <v/>
      </c>
    </row>
    <row r="787" spans="1:10" ht="19.5" thickTop="1" thickBot="1">
      <c r="A787" s="11">
        <v>781</v>
      </c>
      <c r="B787" s="20" t="str">
        <f>IFERROR(INDEX(صادر_وارد!$A$2:$I$1999,MATCH('كارت صنف'!$A787,صادر_وارد!$AJ$2:$AJ$500,0),1),"")</f>
        <v/>
      </c>
      <c r="C787" s="21" t="str">
        <f>IFERROR(INDEX(صادر_وارد!$A$2:$I$1999,MATCH('كارت صنف'!$A787,صادر_وارد!$AJ$2:$AJ$500,0),2),"")</f>
        <v/>
      </c>
      <c r="D787" s="22" t="str">
        <f>IFERROR(INDEX(صادر_وارد!$A$2:$I$1999,MATCH('كارت صنف'!$A787,صادر_وارد!$AJ$2:$AJ$500,0),3),"")</f>
        <v/>
      </c>
      <c r="E787" s="22" t="str">
        <f>IFERROR(INDEX(صادر_وارد!$A$2:$I$1999,MATCH('كارت صنف'!$A787,صادر_وارد!$AJ$2:$AJ$500,0),4),"")</f>
        <v/>
      </c>
      <c r="F787" s="23" t="str">
        <f>IFERROR(INDEX(صادر_وارد!$A$2:$I$1999,MATCH('كارت صنف'!$A787,صادر_وارد!$AJ$2:$AJ$500,0),5),"")</f>
        <v/>
      </c>
      <c r="G787" s="20" t="str">
        <f>IFERROR(INDEX(صادر_وارد!$A$2:$I$1999,MATCH('كارت صنف'!$A787,صادر_وارد!$AJ$2:$AJ$500,0),6),"")</f>
        <v/>
      </c>
      <c r="H787" s="20" t="str">
        <f>IFERROR(INDEX(صادر_وارد!$A$2:$I$1999,MATCH('كارت صنف'!$A787,صادر_وارد!$AJ$2:$AJ$500,0),7),"")</f>
        <v/>
      </c>
      <c r="I787" s="20" t="str">
        <f>IFERROR(INDEX(صادر_وارد!$A$2:$I$1999,MATCH('كارت صنف'!$A787,صادر_وارد!$AJ$2:$AJ$500,0),8),"")</f>
        <v/>
      </c>
      <c r="J787" s="20" t="str">
        <f>IFERROR(INDEX(صادر_وارد!$A$2:$I$1999,MATCH('كارت صنف'!$A787,صادر_وارد!$AJ$2:$AJ$500,0),9),"")</f>
        <v/>
      </c>
    </row>
    <row r="788" spans="1:10" ht="19.5" thickTop="1" thickBot="1">
      <c r="A788" s="11">
        <v>782</v>
      </c>
      <c r="B788" s="20" t="str">
        <f>IFERROR(INDEX(صادر_وارد!$A$2:$I$1999,MATCH('كارت صنف'!$A788,صادر_وارد!$AJ$2:$AJ$500,0),1),"")</f>
        <v/>
      </c>
      <c r="C788" s="21" t="str">
        <f>IFERROR(INDEX(صادر_وارد!$A$2:$I$1999,MATCH('كارت صنف'!$A788,صادر_وارد!$AJ$2:$AJ$500,0),2),"")</f>
        <v/>
      </c>
      <c r="D788" s="22" t="str">
        <f>IFERROR(INDEX(صادر_وارد!$A$2:$I$1999,MATCH('كارت صنف'!$A788,صادر_وارد!$AJ$2:$AJ$500,0),3),"")</f>
        <v/>
      </c>
      <c r="E788" s="22" t="str">
        <f>IFERROR(INDEX(صادر_وارد!$A$2:$I$1999,MATCH('كارت صنف'!$A788,صادر_وارد!$AJ$2:$AJ$500,0),4),"")</f>
        <v/>
      </c>
      <c r="F788" s="23" t="str">
        <f>IFERROR(INDEX(صادر_وارد!$A$2:$I$1999,MATCH('كارت صنف'!$A788,صادر_وارد!$AJ$2:$AJ$500,0),5),"")</f>
        <v/>
      </c>
      <c r="G788" s="20" t="str">
        <f>IFERROR(INDEX(صادر_وارد!$A$2:$I$1999,MATCH('كارت صنف'!$A788,صادر_وارد!$AJ$2:$AJ$500,0),6),"")</f>
        <v/>
      </c>
      <c r="H788" s="20" t="str">
        <f>IFERROR(INDEX(صادر_وارد!$A$2:$I$1999,MATCH('كارت صنف'!$A788,صادر_وارد!$AJ$2:$AJ$500,0),7),"")</f>
        <v/>
      </c>
      <c r="I788" s="20" t="str">
        <f>IFERROR(INDEX(صادر_وارد!$A$2:$I$1999,MATCH('كارت صنف'!$A788,صادر_وارد!$AJ$2:$AJ$500,0),8),"")</f>
        <v/>
      </c>
      <c r="J788" s="20" t="str">
        <f>IFERROR(INDEX(صادر_وارد!$A$2:$I$1999,MATCH('كارت صنف'!$A788,صادر_وارد!$AJ$2:$AJ$500,0),9),"")</f>
        <v/>
      </c>
    </row>
    <row r="789" spans="1:10" ht="19.5" thickTop="1" thickBot="1">
      <c r="A789" s="11">
        <v>783</v>
      </c>
      <c r="B789" s="20" t="str">
        <f>IFERROR(INDEX(صادر_وارد!$A$2:$I$1999,MATCH('كارت صنف'!$A789,صادر_وارد!$AJ$2:$AJ$500,0),1),"")</f>
        <v/>
      </c>
      <c r="C789" s="21" t="str">
        <f>IFERROR(INDEX(صادر_وارد!$A$2:$I$1999,MATCH('كارت صنف'!$A789,صادر_وارد!$AJ$2:$AJ$500,0),2),"")</f>
        <v/>
      </c>
      <c r="D789" s="22" t="str">
        <f>IFERROR(INDEX(صادر_وارد!$A$2:$I$1999,MATCH('كارت صنف'!$A789,صادر_وارد!$AJ$2:$AJ$500,0),3),"")</f>
        <v/>
      </c>
      <c r="E789" s="22" t="str">
        <f>IFERROR(INDEX(صادر_وارد!$A$2:$I$1999,MATCH('كارت صنف'!$A789,صادر_وارد!$AJ$2:$AJ$500,0),4),"")</f>
        <v/>
      </c>
      <c r="F789" s="23" t="str">
        <f>IFERROR(INDEX(صادر_وارد!$A$2:$I$1999,MATCH('كارت صنف'!$A789,صادر_وارد!$AJ$2:$AJ$500,0),5),"")</f>
        <v/>
      </c>
      <c r="G789" s="20" t="str">
        <f>IFERROR(INDEX(صادر_وارد!$A$2:$I$1999,MATCH('كارت صنف'!$A789,صادر_وارد!$AJ$2:$AJ$500,0),6),"")</f>
        <v/>
      </c>
      <c r="H789" s="20" t="str">
        <f>IFERROR(INDEX(صادر_وارد!$A$2:$I$1999,MATCH('كارت صنف'!$A789,صادر_وارد!$AJ$2:$AJ$500,0),7),"")</f>
        <v/>
      </c>
      <c r="I789" s="20" t="str">
        <f>IFERROR(INDEX(صادر_وارد!$A$2:$I$1999,MATCH('كارت صنف'!$A789,صادر_وارد!$AJ$2:$AJ$500,0),8),"")</f>
        <v/>
      </c>
      <c r="J789" s="20" t="str">
        <f>IFERROR(INDEX(صادر_وارد!$A$2:$I$1999,MATCH('كارت صنف'!$A789,صادر_وارد!$AJ$2:$AJ$500,0),9),"")</f>
        <v/>
      </c>
    </row>
    <row r="790" spans="1:10" ht="19.5" thickTop="1" thickBot="1">
      <c r="A790" s="11">
        <v>784</v>
      </c>
      <c r="B790" s="20" t="str">
        <f>IFERROR(INDEX(صادر_وارد!$A$2:$I$1999,MATCH('كارت صنف'!$A790,صادر_وارد!$AJ$2:$AJ$500,0),1),"")</f>
        <v/>
      </c>
      <c r="C790" s="21" t="str">
        <f>IFERROR(INDEX(صادر_وارد!$A$2:$I$1999,MATCH('كارت صنف'!$A790,صادر_وارد!$AJ$2:$AJ$500,0),2),"")</f>
        <v/>
      </c>
      <c r="D790" s="22" t="str">
        <f>IFERROR(INDEX(صادر_وارد!$A$2:$I$1999,MATCH('كارت صنف'!$A790,صادر_وارد!$AJ$2:$AJ$500,0),3),"")</f>
        <v/>
      </c>
      <c r="E790" s="22" t="str">
        <f>IFERROR(INDEX(صادر_وارد!$A$2:$I$1999,MATCH('كارت صنف'!$A790,صادر_وارد!$AJ$2:$AJ$500,0),4),"")</f>
        <v/>
      </c>
      <c r="F790" s="23" t="str">
        <f>IFERROR(INDEX(صادر_وارد!$A$2:$I$1999,MATCH('كارت صنف'!$A790,صادر_وارد!$AJ$2:$AJ$500,0),5),"")</f>
        <v/>
      </c>
      <c r="G790" s="20" t="str">
        <f>IFERROR(INDEX(صادر_وارد!$A$2:$I$1999,MATCH('كارت صنف'!$A790,صادر_وارد!$AJ$2:$AJ$500,0),6),"")</f>
        <v/>
      </c>
      <c r="H790" s="20" t="str">
        <f>IFERROR(INDEX(صادر_وارد!$A$2:$I$1999,MATCH('كارت صنف'!$A790,صادر_وارد!$AJ$2:$AJ$500,0),7),"")</f>
        <v/>
      </c>
      <c r="I790" s="20" t="str">
        <f>IFERROR(INDEX(صادر_وارد!$A$2:$I$1999,MATCH('كارت صنف'!$A790,صادر_وارد!$AJ$2:$AJ$500,0),8),"")</f>
        <v/>
      </c>
      <c r="J790" s="20" t="str">
        <f>IFERROR(INDEX(صادر_وارد!$A$2:$I$1999,MATCH('كارت صنف'!$A790,صادر_وارد!$AJ$2:$AJ$500,0),9),"")</f>
        <v/>
      </c>
    </row>
    <row r="791" spans="1:10" ht="19.5" thickTop="1" thickBot="1">
      <c r="A791" s="11">
        <v>785</v>
      </c>
      <c r="B791" s="20" t="str">
        <f>IFERROR(INDEX(صادر_وارد!$A$2:$I$1999,MATCH('كارت صنف'!$A791,صادر_وارد!$AJ$2:$AJ$500,0),1),"")</f>
        <v/>
      </c>
      <c r="C791" s="21" t="str">
        <f>IFERROR(INDEX(صادر_وارد!$A$2:$I$1999,MATCH('كارت صنف'!$A791,صادر_وارد!$AJ$2:$AJ$500,0),2),"")</f>
        <v/>
      </c>
      <c r="D791" s="22" t="str">
        <f>IFERROR(INDEX(صادر_وارد!$A$2:$I$1999,MATCH('كارت صنف'!$A791,صادر_وارد!$AJ$2:$AJ$500,0),3),"")</f>
        <v/>
      </c>
      <c r="E791" s="22" t="str">
        <f>IFERROR(INDEX(صادر_وارد!$A$2:$I$1999,MATCH('كارت صنف'!$A791,صادر_وارد!$AJ$2:$AJ$500,0),4),"")</f>
        <v/>
      </c>
      <c r="F791" s="23" t="str">
        <f>IFERROR(INDEX(صادر_وارد!$A$2:$I$1999,MATCH('كارت صنف'!$A791,صادر_وارد!$AJ$2:$AJ$500,0),5),"")</f>
        <v/>
      </c>
      <c r="G791" s="20" t="str">
        <f>IFERROR(INDEX(صادر_وارد!$A$2:$I$1999,MATCH('كارت صنف'!$A791,صادر_وارد!$AJ$2:$AJ$500,0),6),"")</f>
        <v/>
      </c>
      <c r="H791" s="20" t="str">
        <f>IFERROR(INDEX(صادر_وارد!$A$2:$I$1999,MATCH('كارت صنف'!$A791,صادر_وارد!$AJ$2:$AJ$500,0),7),"")</f>
        <v/>
      </c>
      <c r="I791" s="20" t="str">
        <f>IFERROR(INDEX(صادر_وارد!$A$2:$I$1999,MATCH('كارت صنف'!$A791,صادر_وارد!$AJ$2:$AJ$500,0),8),"")</f>
        <v/>
      </c>
      <c r="J791" s="20" t="str">
        <f>IFERROR(INDEX(صادر_وارد!$A$2:$I$1999,MATCH('كارت صنف'!$A791,صادر_وارد!$AJ$2:$AJ$500,0),9),"")</f>
        <v/>
      </c>
    </row>
    <row r="792" spans="1:10" ht="19.5" thickTop="1" thickBot="1">
      <c r="A792" s="11">
        <v>786</v>
      </c>
      <c r="B792" s="20" t="str">
        <f>IFERROR(INDEX(صادر_وارد!$A$2:$I$1999,MATCH('كارت صنف'!$A792,صادر_وارد!$AJ$2:$AJ$500,0),1),"")</f>
        <v/>
      </c>
      <c r="C792" s="21" t="str">
        <f>IFERROR(INDEX(صادر_وارد!$A$2:$I$1999,MATCH('كارت صنف'!$A792,صادر_وارد!$AJ$2:$AJ$500,0),2),"")</f>
        <v/>
      </c>
      <c r="D792" s="22" t="str">
        <f>IFERROR(INDEX(صادر_وارد!$A$2:$I$1999,MATCH('كارت صنف'!$A792,صادر_وارد!$AJ$2:$AJ$500,0),3),"")</f>
        <v/>
      </c>
      <c r="E792" s="22" t="str">
        <f>IFERROR(INDEX(صادر_وارد!$A$2:$I$1999,MATCH('كارت صنف'!$A792,صادر_وارد!$AJ$2:$AJ$500,0),4),"")</f>
        <v/>
      </c>
      <c r="F792" s="23" t="str">
        <f>IFERROR(INDEX(صادر_وارد!$A$2:$I$1999,MATCH('كارت صنف'!$A792,صادر_وارد!$AJ$2:$AJ$500,0),5),"")</f>
        <v/>
      </c>
      <c r="G792" s="20" t="str">
        <f>IFERROR(INDEX(صادر_وارد!$A$2:$I$1999,MATCH('كارت صنف'!$A792,صادر_وارد!$AJ$2:$AJ$500,0),6),"")</f>
        <v/>
      </c>
      <c r="H792" s="20" t="str">
        <f>IFERROR(INDEX(صادر_وارد!$A$2:$I$1999,MATCH('كارت صنف'!$A792,صادر_وارد!$AJ$2:$AJ$500,0),7),"")</f>
        <v/>
      </c>
      <c r="I792" s="20" t="str">
        <f>IFERROR(INDEX(صادر_وارد!$A$2:$I$1999,MATCH('كارت صنف'!$A792,صادر_وارد!$AJ$2:$AJ$500,0),8),"")</f>
        <v/>
      </c>
      <c r="J792" s="20" t="str">
        <f>IFERROR(INDEX(صادر_وارد!$A$2:$I$1999,MATCH('كارت صنف'!$A792,صادر_وارد!$AJ$2:$AJ$500,0),9),"")</f>
        <v/>
      </c>
    </row>
    <row r="793" spans="1:10" ht="19.5" thickTop="1" thickBot="1">
      <c r="A793" s="11">
        <v>787</v>
      </c>
      <c r="B793" s="20" t="str">
        <f>IFERROR(INDEX(صادر_وارد!$A$2:$I$1999,MATCH('كارت صنف'!$A793,صادر_وارد!$AJ$2:$AJ$500,0),1),"")</f>
        <v/>
      </c>
      <c r="C793" s="21" t="str">
        <f>IFERROR(INDEX(صادر_وارد!$A$2:$I$1999,MATCH('كارت صنف'!$A793,صادر_وارد!$AJ$2:$AJ$500,0),2),"")</f>
        <v/>
      </c>
      <c r="D793" s="22" t="str">
        <f>IFERROR(INDEX(صادر_وارد!$A$2:$I$1999,MATCH('كارت صنف'!$A793,صادر_وارد!$AJ$2:$AJ$500,0),3),"")</f>
        <v/>
      </c>
      <c r="E793" s="22" t="str">
        <f>IFERROR(INDEX(صادر_وارد!$A$2:$I$1999,MATCH('كارت صنف'!$A793,صادر_وارد!$AJ$2:$AJ$500,0),4),"")</f>
        <v/>
      </c>
      <c r="F793" s="23" t="str">
        <f>IFERROR(INDEX(صادر_وارد!$A$2:$I$1999,MATCH('كارت صنف'!$A793,صادر_وارد!$AJ$2:$AJ$500,0),5),"")</f>
        <v/>
      </c>
      <c r="G793" s="20" t="str">
        <f>IFERROR(INDEX(صادر_وارد!$A$2:$I$1999,MATCH('كارت صنف'!$A793,صادر_وارد!$AJ$2:$AJ$500,0),6),"")</f>
        <v/>
      </c>
      <c r="H793" s="20" t="str">
        <f>IFERROR(INDEX(صادر_وارد!$A$2:$I$1999,MATCH('كارت صنف'!$A793,صادر_وارد!$AJ$2:$AJ$500,0),7),"")</f>
        <v/>
      </c>
      <c r="I793" s="20" t="str">
        <f>IFERROR(INDEX(صادر_وارد!$A$2:$I$1999,MATCH('كارت صنف'!$A793,صادر_وارد!$AJ$2:$AJ$500,0),8),"")</f>
        <v/>
      </c>
      <c r="J793" s="20" t="str">
        <f>IFERROR(INDEX(صادر_وارد!$A$2:$I$1999,MATCH('كارت صنف'!$A793,صادر_وارد!$AJ$2:$AJ$500,0),9),"")</f>
        <v/>
      </c>
    </row>
    <row r="794" spans="1:10" ht="19.5" thickTop="1" thickBot="1">
      <c r="A794" s="11">
        <v>788</v>
      </c>
      <c r="B794" s="20" t="str">
        <f>IFERROR(INDEX(صادر_وارد!$A$2:$I$1999,MATCH('كارت صنف'!$A794,صادر_وارد!$AJ$2:$AJ$500,0),1),"")</f>
        <v/>
      </c>
      <c r="C794" s="21" t="str">
        <f>IFERROR(INDEX(صادر_وارد!$A$2:$I$1999,MATCH('كارت صنف'!$A794,صادر_وارد!$AJ$2:$AJ$500,0),2),"")</f>
        <v/>
      </c>
      <c r="D794" s="22" t="str">
        <f>IFERROR(INDEX(صادر_وارد!$A$2:$I$1999,MATCH('كارت صنف'!$A794,صادر_وارد!$AJ$2:$AJ$500,0),3),"")</f>
        <v/>
      </c>
      <c r="E794" s="22" t="str">
        <f>IFERROR(INDEX(صادر_وارد!$A$2:$I$1999,MATCH('كارت صنف'!$A794,صادر_وارد!$AJ$2:$AJ$500,0),4),"")</f>
        <v/>
      </c>
      <c r="F794" s="23" t="str">
        <f>IFERROR(INDEX(صادر_وارد!$A$2:$I$1999,MATCH('كارت صنف'!$A794,صادر_وارد!$AJ$2:$AJ$500,0),5),"")</f>
        <v/>
      </c>
      <c r="G794" s="20" t="str">
        <f>IFERROR(INDEX(صادر_وارد!$A$2:$I$1999,MATCH('كارت صنف'!$A794,صادر_وارد!$AJ$2:$AJ$500,0),6),"")</f>
        <v/>
      </c>
      <c r="H794" s="20" t="str">
        <f>IFERROR(INDEX(صادر_وارد!$A$2:$I$1999,MATCH('كارت صنف'!$A794,صادر_وارد!$AJ$2:$AJ$500,0),7),"")</f>
        <v/>
      </c>
      <c r="I794" s="20" t="str">
        <f>IFERROR(INDEX(صادر_وارد!$A$2:$I$1999,MATCH('كارت صنف'!$A794,صادر_وارد!$AJ$2:$AJ$500,0),8),"")</f>
        <v/>
      </c>
      <c r="J794" s="20" t="str">
        <f>IFERROR(INDEX(صادر_وارد!$A$2:$I$1999,MATCH('كارت صنف'!$A794,صادر_وارد!$AJ$2:$AJ$500,0),9),"")</f>
        <v/>
      </c>
    </row>
    <row r="795" spans="1:10" ht="19.5" thickTop="1" thickBot="1">
      <c r="A795" s="11">
        <v>789</v>
      </c>
      <c r="B795" s="20" t="str">
        <f>IFERROR(INDEX(صادر_وارد!$A$2:$I$1999,MATCH('كارت صنف'!$A795,صادر_وارد!$AJ$2:$AJ$500,0),1),"")</f>
        <v/>
      </c>
      <c r="C795" s="21" t="str">
        <f>IFERROR(INDEX(صادر_وارد!$A$2:$I$1999,MATCH('كارت صنف'!$A795,صادر_وارد!$AJ$2:$AJ$500,0),2),"")</f>
        <v/>
      </c>
      <c r="D795" s="22" t="str">
        <f>IFERROR(INDEX(صادر_وارد!$A$2:$I$1999,MATCH('كارت صنف'!$A795,صادر_وارد!$AJ$2:$AJ$500,0),3),"")</f>
        <v/>
      </c>
      <c r="E795" s="22" t="str">
        <f>IFERROR(INDEX(صادر_وارد!$A$2:$I$1999,MATCH('كارت صنف'!$A795,صادر_وارد!$AJ$2:$AJ$500,0),4),"")</f>
        <v/>
      </c>
      <c r="F795" s="23" t="str">
        <f>IFERROR(INDEX(صادر_وارد!$A$2:$I$1999,MATCH('كارت صنف'!$A795,صادر_وارد!$AJ$2:$AJ$500,0),5),"")</f>
        <v/>
      </c>
      <c r="G795" s="20" t="str">
        <f>IFERROR(INDEX(صادر_وارد!$A$2:$I$1999,MATCH('كارت صنف'!$A795,صادر_وارد!$AJ$2:$AJ$500,0),6),"")</f>
        <v/>
      </c>
      <c r="H795" s="20" t="str">
        <f>IFERROR(INDEX(صادر_وارد!$A$2:$I$1999,MATCH('كارت صنف'!$A795,صادر_وارد!$AJ$2:$AJ$500,0),7),"")</f>
        <v/>
      </c>
      <c r="I795" s="20" t="str">
        <f>IFERROR(INDEX(صادر_وارد!$A$2:$I$1999,MATCH('كارت صنف'!$A795,صادر_وارد!$AJ$2:$AJ$500,0),8),"")</f>
        <v/>
      </c>
      <c r="J795" s="20" t="str">
        <f>IFERROR(INDEX(صادر_وارد!$A$2:$I$1999,MATCH('كارت صنف'!$A795,صادر_وارد!$AJ$2:$AJ$500,0),9),"")</f>
        <v/>
      </c>
    </row>
    <row r="796" spans="1:10" ht="19.5" thickTop="1" thickBot="1">
      <c r="A796" s="11">
        <v>790</v>
      </c>
      <c r="B796" s="20" t="str">
        <f>IFERROR(INDEX(صادر_وارد!$A$2:$I$1999,MATCH('كارت صنف'!$A796,صادر_وارد!$AJ$2:$AJ$500,0),1),"")</f>
        <v/>
      </c>
      <c r="C796" s="21" t="str">
        <f>IFERROR(INDEX(صادر_وارد!$A$2:$I$1999,MATCH('كارت صنف'!$A796,صادر_وارد!$AJ$2:$AJ$500,0),2),"")</f>
        <v/>
      </c>
      <c r="D796" s="22" t="str">
        <f>IFERROR(INDEX(صادر_وارد!$A$2:$I$1999,MATCH('كارت صنف'!$A796,صادر_وارد!$AJ$2:$AJ$500,0),3),"")</f>
        <v/>
      </c>
      <c r="E796" s="22" t="str">
        <f>IFERROR(INDEX(صادر_وارد!$A$2:$I$1999,MATCH('كارت صنف'!$A796,صادر_وارد!$AJ$2:$AJ$500,0),4),"")</f>
        <v/>
      </c>
      <c r="F796" s="23" t="str">
        <f>IFERROR(INDEX(صادر_وارد!$A$2:$I$1999,MATCH('كارت صنف'!$A796,صادر_وارد!$AJ$2:$AJ$500,0),5),"")</f>
        <v/>
      </c>
      <c r="G796" s="20" t="str">
        <f>IFERROR(INDEX(صادر_وارد!$A$2:$I$1999,MATCH('كارت صنف'!$A796,صادر_وارد!$AJ$2:$AJ$500,0),6),"")</f>
        <v/>
      </c>
      <c r="H796" s="20" t="str">
        <f>IFERROR(INDEX(صادر_وارد!$A$2:$I$1999,MATCH('كارت صنف'!$A796,صادر_وارد!$AJ$2:$AJ$500,0),7),"")</f>
        <v/>
      </c>
      <c r="I796" s="20" t="str">
        <f>IFERROR(INDEX(صادر_وارد!$A$2:$I$1999,MATCH('كارت صنف'!$A796,صادر_وارد!$AJ$2:$AJ$500,0),8),"")</f>
        <v/>
      </c>
      <c r="J796" s="20" t="str">
        <f>IFERROR(INDEX(صادر_وارد!$A$2:$I$1999,MATCH('كارت صنف'!$A796,صادر_وارد!$AJ$2:$AJ$500,0),9),"")</f>
        <v/>
      </c>
    </row>
    <row r="797" spans="1:10" ht="19.5" thickTop="1" thickBot="1">
      <c r="A797" s="11">
        <v>791</v>
      </c>
      <c r="B797" s="20" t="str">
        <f>IFERROR(INDEX(صادر_وارد!$A$2:$I$1999,MATCH('كارت صنف'!$A797,صادر_وارد!$AJ$2:$AJ$500,0),1),"")</f>
        <v/>
      </c>
      <c r="C797" s="21" t="str">
        <f>IFERROR(INDEX(صادر_وارد!$A$2:$I$1999,MATCH('كارت صنف'!$A797,صادر_وارد!$AJ$2:$AJ$500,0),2),"")</f>
        <v/>
      </c>
      <c r="D797" s="22" t="str">
        <f>IFERROR(INDEX(صادر_وارد!$A$2:$I$1999,MATCH('كارت صنف'!$A797,صادر_وارد!$AJ$2:$AJ$500,0),3),"")</f>
        <v/>
      </c>
      <c r="E797" s="22" t="str">
        <f>IFERROR(INDEX(صادر_وارد!$A$2:$I$1999,MATCH('كارت صنف'!$A797,صادر_وارد!$AJ$2:$AJ$500,0),4),"")</f>
        <v/>
      </c>
      <c r="F797" s="23" t="str">
        <f>IFERROR(INDEX(صادر_وارد!$A$2:$I$1999,MATCH('كارت صنف'!$A797,صادر_وارد!$AJ$2:$AJ$500,0),5),"")</f>
        <v/>
      </c>
      <c r="G797" s="20" t="str">
        <f>IFERROR(INDEX(صادر_وارد!$A$2:$I$1999,MATCH('كارت صنف'!$A797,صادر_وارد!$AJ$2:$AJ$500,0),6),"")</f>
        <v/>
      </c>
      <c r="H797" s="20" t="str">
        <f>IFERROR(INDEX(صادر_وارد!$A$2:$I$1999,MATCH('كارت صنف'!$A797,صادر_وارد!$AJ$2:$AJ$500,0),7),"")</f>
        <v/>
      </c>
      <c r="I797" s="20" t="str">
        <f>IFERROR(INDEX(صادر_وارد!$A$2:$I$1999,MATCH('كارت صنف'!$A797,صادر_وارد!$AJ$2:$AJ$500,0),8),"")</f>
        <v/>
      </c>
      <c r="J797" s="20" t="str">
        <f>IFERROR(INDEX(صادر_وارد!$A$2:$I$1999,MATCH('كارت صنف'!$A797,صادر_وارد!$AJ$2:$AJ$500,0),9),"")</f>
        <v/>
      </c>
    </row>
    <row r="798" spans="1:10" ht="19.5" thickTop="1" thickBot="1">
      <c r="A798" s="11">
        <v>792</v>
      </c>
      <c r="B798" s="20" t="str">
        <f>IFERROR(INDEX(صادر_وارد!$A$2:$I$1999,MATCH('كارت صنف'!$A798,صادر_وارد!$AJ$2:$AJ$500,0),1),"")</f>
        <v/>
      </c>
      <c r="C798" s="21" t="str">
        <f>IFERROR(INDEX(صادر_وارد!$A$2:$I$1999,MATCH('كارت صنف'!$A798,صادر_وارد!$AJ$2:$AJ$500,0),2),"")</f>
        <v/>
      </c>
      <c r="D798" s="22" t="str">
        <f>IFERROR(INDEX(صادر_وارد!$A$2:$I$1999,MATCH('كارت صنف'!$A798,صادر_وارد!$AJ$2:$AJ$500,0),3),"")</f>
        <v/>
      </c>
      <c r="E798" s="22" t="str">
        <f>IFERROR(INDEX(صادر_وارد!$A$2:$I$1999,MATCH('كارت صنف'!$A798,صادر_وارد!$AJ$2:$AJ$500,0),4),"")</f>
        <v/>
      </c>
      <c r="F798" s="23" t="str">
        <f>IFERROR(INDEX(صادر_وارد!$A$2:$I$1999,MATCH('كارت صنف'!$A798,صادر_وارد!$AJ$2:$AJ$500,0),5),"")</f>
        <v/>
      </c>
      <c r="G798" s="20" t="str">
        <f>IFERROR(INDEX(صادر_وارد!$A$2:$I$1999,MATCH('كارت صنف'!$A798,صادر_وارد!$AJ$2:$AJ$500,0),6),"")</f>
        <v/>
      </c>
      <c r="H798" s="20" t="str">
        <f>IFERROR(INDEX(صادر_وارد!$A$2:$I$1999,MATCH('كارت صنف'!$A798,صادر_وارد!$AJ$2:$AJ$500,0),7),"")</f>
        <v/>
      </c>
      <c r="I798" s="20" t="str">
        <f>IFERROR(INDEX(صادر_وارد!$A$2:$I$1999,MATCH('كارت صنف'!$A798,صادر_وارد!$AJ$2:$AJ$500,0),8),"")</f>
        <v/>
      </c>
      <c r="J798" s="20" t="str">
        <f>IFERROR(INDEX(صادر_وارد!$A$2:$I$1999,MATCH('كارت صنف'!$A798,صادر_وارد!$AJ$2:$AJ$500,0),9),"")</f>
        <v/>
      </c>
    </row>
    <row r="799" spans="1:10" ht="19.5" thickTop="1" thickBot="1">
      <c r="A799" s="11">
        <v>793</v>
      </c>
      <c r="B799" s="20" t="str">
        <f>IFERROR(INDEX(صادر_وارد!$A$2:$I$1999,MATCH('كارت صنف'!$A799,صادر_وارد!$AJ$2:$AJ$500,0),1),"")</f>
        <v/>
      </c>
      <c r="C799" s="21" t="str">
        <f>IFERROR(INDEX(صادر_وارد!$A$2:$I$1999,MATCH('كارت صنف'!$A799,صادر_وارد!$AJ$2:$AJ$500,0),2),"")</f>
        <v/>
      </c>
      <c r="D799" s="22" t="str">
        <f>IFERROR(INDEX(صادر_وارد!$A$2:$I$1999,MATCH('كارت صنف'!$A799,صادر_وارد!$AJ$2:$AJ$500,0),3),"")</f>
        <v/>
      </c>
      <c r="E799" s="22" t="str">
        <f>IFERROR(INDEX(صادر_وارد!$A$2:$I$1999,MATCH('كارت صنف'!$A799,صادر_وارد!$AJ$2:$AJ$500,0),4),"")</f>
        <v/>
      </c>
      <c r="F799" s="23" t="str">
        <f>IFERROR(INDEX(صادر_وارد!$A$2:$I$1999,MATCH('كارت صنف'!$A799,صادر_وارد!$AJ$2:$AJ$500,0),5),"")</f>
        <v/>
      </c>
      <c r="G799" s="20" t="str">
        <f>IFERROR(INDEX(صادر_وارد!$A$2:$I$1999,MATCH('كارت صنف'!$A799,صادر_وارد!$AJ$2:$AJ$500,0),6),"")</f>
        <v/>
      </c>
      <c r="H799" s="20" t="str">
        <f>IFERROR(INDEX(صادر_وارد!$A$2:$I$1999,MATCH('كارت صنف'!$A799,صادر_وارد!$AJ$2:$AJ$500,0),7),"")</f>
        <v/>
      </c>
      <c r="I799" s="20" t="str">
        <f>IFERROR(INDEX(صادر_وارد!$A$2:$I$1999,MATCH('كارت صنف'!$A799,صادر_وارد!$AJ$2:$AJ$500,0),8),"")</f>
        <v/>
      </c>
      <c r="J799" s="20" t="str">
        <f>IFERROR(INDEX(صادر_وارد!$A$2:$I$1999,MATCH('كارت صنف'!$A799,صادر_وارد!$AJ$2:$AJ$500,0),9),"")</f>
        <v/>
      </c>
    </row>
    <row r="800" spans="1:10" ht="19.5" thickTop="1" thickBot="1">
      <c r="A800" s="11">
        <v>794</v>
      </c>
      <c r="B800" s="20" t="str">
        <f>IFERROR(INDEX(صادر_وارد!$A$2:$I$1999,MATCH('كارت صنف'!$A800,صادر_وارد!$AJ$2:$AJ$500,0),1),"")</f>
        <v/>
      </c>
      <c r="C800" s="21" t="str">
        <f>IFERROR(INDEX(صادر_وارد!$A$2:$I$1999,MATCH('كارت صنف'!$A800,صادر_وارد!$AJ$2:$AJ$500,0),2),"")</f>
        <v/>
      </c>
      <c r="D800" s="22" t="str">
        <f>IFERROR(INDEX(صادر_وارد!$A$2:$I$1999,MATCH('كارت صنف'!$A800,صادر_وارد!$AJ$2:$AJ$500,0),3),"")</f>
        <v/>
      </c>
      <c r="E800" s="22" t="str">
        <f>IFERROR(INDEX(صادر_وارد!$A$2:$I$1999,MATCH('كارت صنف'!$A800,صادر_وارد!$AJ$2:$AJ$500,0),4),"")</f>
        <v/>
      </c>
      <c r="F800" s="23" t="str">
        <f>IFERROR(INDEX(صادر_وارد!$A$2:$I$1999,MATCH('كارت صنف'!$A800,صادر_وارد!$AJ$2:$AJ$500,0),5),"")</f>
        <v/>
      </c>
      <c r="G800" s="20" t="str">
        <f>IFERROR(INDEX(صادر_وارد!$A$2:$I$1999,MATCH('كارت صنف'!$A800,صادر_وارد!$AJ$2:$AJ$500,0),6),"")</f>
        <v/>
      </c>
      <c r="H800" s="20" t="str">
        <f>IFERROR(INDEX(صادر_وارد!$A$2:$I$1999,MATCH('كارت صنف'!$A800,صادر_وارد!$AJ$2:$AJ$500,0),7),"")</f>
        <v/>
      </c>
      <c r="I800" s="20" t="str">
        <f>IFERROR(INDEX(صادر_وارد!$A$2:$I$1999,MATCH('كارت صنف'!$A800,صادر_وارد!$AJ$2:$AJ$500,0),8),"")</f>
        <v/>
      </c>
      <c r="J800" s="20" t="str">
        <f>IFERROR(INDEX(صادر_وارد!$A$2:$I$1999,MATCH('كارت صنف'!$A800,صادر_وارد!$AJ$2:$AJ$500,0),9),"")</f>
        <v/>
      </c>
    </row>
    <row r="801" spans="1:10" ht="19.5" thickTop="1" thickBot="1">
      <c r="A801" s="11">
        <v>795</v>
      </c>
      <c r="B801" s="20" t="str">
        <f>IFERROR(INDEX(صادر_وارد!$A$2:$I$1999,MATCH('كارت صنف'!$A801,صادر_وارد!$AJ$2:$AJ$500,0),1),"")</f>
        <v/>
      </c>
      <c r="C801" s="21" t="str">
        <f>IFERROR(INDEX(صادر_وارد!$A$2:$I$1999,MATCH('كارت صنف'!$A801,صادر_وارد!$AJ$2:$AJ$500,0),2),"")</f>
        <v/>
      </c>
      <c r="D801" s="22" t="str">
        <f>IFERROR(INDEX(صادر_وارد!$A$2:$I$1999,MATCH('كارت صنف'!$A801,صادر_وارد!$AJ$2:$AJ$500,0),3),"")</f>
        <v/>
      </c>
      <c r="E801" s="22" t="str">
        <f>IFERROR(INDEX(صادر_وارد!$A$2:$I$1999,MATCH('كارت صنف'!$A801,صادر_وارد!$AJ$2:$AJ$500,0),4),"")</f>
        <v/>
      </c>
      <c r="F801" s="23" t="str">
        <f>IFERROR(INDEX(صادر_وارد!$A$2:$I$1999,MATCH('كارت صنف'!$A801,صادر_وارد!$AJ$2:$AJ$500,0),5),"")</f>
        <v/>
      </c>
      <c r="G801" s="20" t="str">
        <f>IFERROR(INDEX(صادر_وارد!$A$2:$I$1999,MATCH('كارت صنف'!$A801,صادر_وارد!$AJ$2:$AJ$500,0),6),"")</f>
        <v/>
      </c>
      <c r="H801" s="20" t="str">
        <f>IFERROR(INDEX(صادر_وارد!$A$2:$I$1999,MATCH('كارت صنف'!$A801,صادر_وارد!$AJ$2:$AJ$500,0),7),"")</f>
        <v/>
      </c>
      <c r="I801" s="20" t="str">
        <f>IFERROR(INDEX(صادر_وارد!$A$2:$I$1999,MATCH('كارت صنف'!$A801,صادر_وارد!$AJ$2:$AJ$500,0),8),"")</f>
        <v/>
      </c>
      <c r="J801" s="20" t="str">
        <f>IFERROR(INDEX(صادر_وارد!$A$2:$I$1999,MATCH('كارت صنف'!$A801,صادر_وارد!$AJ$2:$AJ$500,0),9),"")</f>
        <v/>
      </c>
    </row>
    <row r="802" spans="1:10" ht="19.5" thickTop="1" thickBot="1">
      <c r="A802" s="11">
        <v>796</v>
      </c>
      <c r="B802" s="20" t="str">
        <f>IFERROR(INDEX(صادر_وارد!$A$2:$I$1999,MATCH('كارت صنف'!$A802,صادر_وارد!$AJ$2:$AJ$500,0),1),"")</f>
        <v/>
      </c>
      <c r="C802" s="21" t="str">
        <f>IFERROR(INDEX(صادر_وارد!$A$2:$I$1999,MATCH('كارت صنف'!$A802,صادر_وارد!$AJ$2:$AJ$500,0),2),"")</f>
        <v/>
      </c>
      <c r="D802" s="22" t="str">
        <f>IFERROR(INDEX(صادر_وارد!$A$2:$I$1999,MATCH('كارت صنف'!$A802,صادر_وارد!$AJ$2:$AJ$500,0),3),"")</f>
        <v/>
      </c>
      <c r="E802" s="22" t="str">
        <f>IFERROR(INDEX(صادر_وارد!$A$2:$I$1999,MATCH('كارت صنف'!$A802,صادر_وارد!$AJ$2:$AJ$500,0),4),"")</f>
        <v/>
      </c>
      <c r="F802" s="23" t="str">
        <f>IFERROR(INDEX(صادر_وارد!$A$2:$I$1999,MATCH('كارت صنف'!$A802,صادر_وارد!$AJ$2:$AJ$500,0),5),"")</f>
        <v/>
      </c>
      <c r="G802" s="20" t="str">
        <f>IFERROR(INDEX(صادر_وارد!$A$2:$I$1999,MATCH('كارت صنف'!$A802,صادر_وارد!$AJ$2:$AJ$500,0),6),"")</f>
        <v/>
      </c>
      <c r="H802" s="20" t="str">
        <f>IFERROR(INDEX(صادر_وارد!$A$2:$I$1999,MATCH('كارت صنف'!$A802,صادر_وارد!$AJ$2:$AJ$500,0),7),"")</f>
        <v/>
      </c>
      <c r="I802" s="20" t="str">
        <f>IFERROR(INDEX(صادر_وارد!$A$2:$I$1999,MATCH('كارت صنف'!$A802,صادر_وارد!$AJ$2:$AJ$500,0),8),"")</f>
        <v/>
      </c>
      <c r="J802" s="20" t="str">
        <f>IFERROR(INDEX(صادر_وارد!$A$2:$I$1999,MATCH('كارت صنف'!$A802,صادر_وارد!$AJ$2:$AJ$500,0),9),"")</f>
        <v/>
      </c>
    </row>
    <row r="803" spans="1:10" ht="19.5" thickTop="1" thickBot="1">
      <c r="A803" s="11">
        <v>797</v>
      </c>
      <c r="B803" s="20" t="str">
        <f>IFERROR(INDEX(صادر_وارد!$A$2:$I$1999,MATCH('كارت صنف'!$A803,صادر_وارد!$AJ$2:$AJ$500,0),1),"")</f>
        <v/>
      </c>
      <c r="C803" s="21" t="str">
        <f>IFERROR(INDEX(صادر_وارد!$A$2:$I$1999,MATCH('كارت صنف'!$A803,صادر_وارد!$AJ$2:$AJ$500,0),2),"")</f>
        <v/>
      </c>
      <c r="D803" s="22" t="str">
        <f>IFERROR(INDEX(صادر_وارد!$A$2:$I$1999,MATCH('كارت صنف'!$A803,صادر_وارد!$AJ$2:$AJ$500,0),3),"")</f>
        <v/>
      </c>
      <c r="E803" s="22" t="str">
        <f>IFERROR(INDEX(صادر_وارد!$A$2:$I$1999,MATCH('كارت صنف'!$A803,صادر_وارد!$AJ$2:$AJ$500,0),4),"")</f>
        <v/>
      </c>
      <c r="F803" s="23" t="str">
        <f>IFERROR(INDEX(صادر_وارد!$A$2:$I$1999,MATCH('كارت صنف'!$A803,صادر_وارد!$AJ$2:$AJ$500,0),5),"")</f>
        <v/>
      </c>
      <c r="G803" s="20" t="str">
        <f>IFERROR(INDEX(صادر_وارد!$A$2:$I$1999,MATCH('كارت صنف'!$A803,صادر_وارد!$AJ$2:$AJ$500,0),6),"")</f>
        <v/>
      </c>
      <c r="H803" s="20" t="str">
        <f>IFERROR(INDEX(صادر_وارد!$A$2:$I$1999,MATCH('كارت صنف'!$A803,صادر_وارد!$AJ$2:$AJ$500,0),7),"")</f>
        <v/>
      </c>
      <c r="I803" s="20" t="str">
        <f>IFERROR(INDEX(صادر_وارد!$A$2:$I$1999,MATCH('كارت صنف'!$A803,صادر_وارد!$AJ$2:$AJ$500,0),8),"")</f>
        <v/>
      </c>
      <c r="J803" s="20" t="str">
        <f>IFERROR(INDEX(صادر_وارد!$A$2:$I$1999,MATCH('كارت صنف'!$A803,صادر_وارد!$AJ$2:$AJ$500,0),9),"")</f>
        <v/>
      </c>
    </row>
    <row r="804" spans="1:10" ht="19.5" thickTop="1" thickBot="1">
      <c r="A804" s="11">
        <v>798</v>
      </c>
      <c r="B804" s="20" t="str">
        <f>IFERROR(INDEX(صادر_وارد!$A$2:$I$1999,MATCH('كارت صنف'!$A804,صادر_وارد!$AJ$2:$AJ$500,0),1),"")</f>
        <v/>
      </c>
      <c r="C804" s="21" t="str">
        <f>IFERROR(INDEX(صادر_وارد!$A$2:$I$1999,MATCH('كارت صنف'!$A804,صادر_وارد!$AJ$2:$AJ$500,0),2),"")</f>
        <v/>
      </c>
      <c r="D804" s="22" t="str">
        <f>IFERROR(INDEX(صادر_وارد!$A$2:$I$1999,MATCH('كارت صنف'!$A804,صادر_وارد!$AJ$2:$AJ$500,0),3),"")</f>
        <v/>
      </c>
      <c r="E804" s="22" t="str">
        <f>IFERROR(INDEX(صادر_وارد!$A$2:$I$1999,MATCH('كارت صنف'!$A804,صادر_وارد!$AJ$2:$AJ$500,0),4),"")</f>
        <v/>
      </c>
      <c r="F804" s="23" t="str">
        <f>IFERROR(INDEX(صادر_وارد!$A$2:$I$1999,MATCH('كارت صنف'!$A804,صادر_وارد!$AJ$2:$AJ$500,0),5),"")</f>
        <v/>
      </c>
      <c r="G804" s="20" t="str">
        <f>IFERROR(INDEX(صادر_وارد!$A$2:$I$1999,MATCH('كارت صنف'!$A804,صادر_وارد!$AJ$2:$AJ$500,0),6),"")</f>
        <v/>
      </c>
      <c r="H804" s="20" t="str">
        <f>IFERROR(INDEX(صادر_وارد!$A$2:$I$1999,MATCH('كارت صنف'!$A804,صادر_وارد!$AJ$2:$AJ$500,0),7),"")</f>
        <v/>
      </c>
      <c r="I804" s="20" t="str">
        <f>IFERROR(INDEX(صادر_وارد!$A$2:$I$1999,MATCH('كارت صنف'!$A804,صادر_وارد!$AJ$2:$AJ$500,0),8),"")</f>
        <v/>
      </c>
      <c r="J804" s="20" t="str">
        <f>IFERROR(INDEX(صادر_وارد!$A$2:$I$1999,MATCH('كارت صنف'!$A804,صادر_وارد!$AJ$2:$AJ$500,0),9),"")</f>
        <v/>
      </c>
    </row>
    <row r="805" spans="1:10" ht="19.5" thickTop="1" thickBot="1">
      <c r="A805" s="11">
        <v>799</v>
      </c>
      <c r="B805" s="20" t="str">
        <f>IFERROR(INDEX(صادر_وارد!$A$2:$I$1999,MATCH('كارت صنف'!$A805,صادر_وارد!$AJ$2:$AJ$500,0),1),"")</f>
        <v/>
      </c>
      <c r="C805" s="21" t="str">
        <f>IFERROR(INDEX(صادر_وارد!$A$2:$I$1999,MATCH('كارت صنف'!$A805,صادر_وارد!$AJ$2:$AJ$500,0),2),"")</f>
        <v/>
      </c>
      <c r="D805" s="22" t="str">
        <f>IFERROR(INDEX(صادر_وارد!$A$2:$I$1999,MATCH('كارت صنف'!$A805,صادر_وارد!$AJ$2:$AJ$500,0),3),"")</f>
        <v/>
      </c>
      <c r="E805" s="22" t="str">
        <f>IFERROR(INDEX(صادر_وارد!$A$2:$I$1999,MATCH('كارت صنف'!$A805,صادر_وارد!$AJ$2:$AJ$500,0),4),"")</f>
        <v/>
      </c>
      <c r="F805" s="23" t="str">
        <f>IFERROR(INDEX(صادر_وارد!$A$2:$I$1999,MATCH('كارت صنف'!$A805,صادر_وارد!$AJ$2:$AJ$500,0),5),"")</f>
        <v/>
      </c>
      <c r="G805" s="20" t="str">
        <f>IFERROR(INDEX(صادر_وارد!$A$2:$I$1999,MATCH('كارت صنف'!$A805,صادر_وارد!$AJ$2:$AJ$500,0),6),"")</f>
        <v/>
      </c>
      <c r="H805" s="20" t="str">
        <f>IFERROR(INDEX(صادر_وارد!$A$2:$I$1999,MATCH('كارت صنف'!$A805,صادر_وارد!$AJ$2:$AJ$500,0),7),"")</f>
        <v/>
      </c>
      <c r="I805" s="20" t="str">
        <f>IFERROR(INDEX(صادر_وارد!$A$2:$I$1999,MATCH('كارت صنف'!$A805,صادر_وارد!$AJ$2:$AJ$500,0),8),"")</f>
        <v/>
      </c>
      <c r="J805" s="20" t="str">
        <f>IFERROR(INDEX(صادر_وارد!$A$2:$I$1999,MATCH('كارت صنف'!$A805,صادر_وارد!$AJ$2:$AJ$500,0),9),"")</f>
        <v/>
      </c>
    </row>
    <row r="806" spans="1:10" ht="19.5" thickTop="1" thickBot="1">
      <c r="A806" s="11">
        <v>800</v>
      </c>
      <c r="B806" s="20" t="str">
        <f>IFERROR(INDEX(صادر_وارد!$A$2:$I$1999,MATCH('كارت صنف'!$A806,صادر_وارد!$AJ$2:$AJ$500,0),1),"")</f>
        <v/>
      </c>
      <c r="C806" s="21" t="str">
        <f>IFERROR(INDEX(صادر_وارد!$A$2:$I$1999,MATCH('كارت صنف'!$A806,صادر_وارد!$AJ$2:$AJ$500,0),2),"")</f>
        <v/>
      </c>
      <c r="D806" s="22" t="str">
        <f>IFERROR(INDEX(صادر_وارد!$A$2:$I$1999,MATCH('كارت صنف'!$A806,صادر_وارد!$AJ$2:$AJ$500,0),3),"")</f>
        <v/>
      </c>
      <c r="E806" s="22" t="str">
        <f>IFERROR(INDEX(صادر_وارد!$A$2:$I$1999,MATCH('كارت صنف'!$A806,صادر_وارد!$AJ$2:$AJ$500,0),4),"")</f>
        <v/>
      </c>
      <c r="F806" s="23" t="str">
        <f>IFERROR(INDEX(صادر_وارد!$A$2:$I$1999,MATCH('كارت صنف'!$A806,صادر_وارد!$AJ$2:$AJ$500,0),5),"")</f>
        <v/>
      </c>
      <c r="G806" s="20" t="str">
        <f>IFERROR(INDEX(صادر_وارد!$A$2:$I$1999,MATCH('كارت صنف'!$A806,صادر_وارد!$AJ$2:$AJ$500,0),6),"")</f>
        <v/>
      </c>
      <c r="H806" s="20" t="str">
        <f>IFERROR(INDEX(صادر_وارد!$A$2:$I$1999,MATCH('كارت صنف'!$A806,صادر_وارد!$AJ$2:$AJ$500,0),7),"")</f>
        <v/>
      </c>
      <c r="I806" s="20" t="str">
        <f>IFERROR(INDEX(صادر_وارد!$A$2:$I$1999,MATCH('كارت صنف'!$A806,صادر_وارد!$AJ$2:$AJ$500,0),8),"")</f>
        <v/>
      </c>
      <c r="J806" s="20" t="str">
        <f>IFERROR(INDEX(صادر_وارد!$A$2:$I$1999,MATCH('كارت صنف'!$A806,صادر_وارد!$AJ$2:$AJ$500,0),9),"")</f>
        <v/>
      </c>
    </row>
    <row r="807" spans="1:10" ht="19.5" thickTop="1" thickBot="1">
      <c r="A807" s="11">
        <v>801</v>
      </c>
      <c r="B807" s="20" t="str">
        <f>IFERROR(INDEX(صادر_وارد!$A$2:$I$1999,MATCH('كارت صنف'!$A807,صادر_وارد!$AJ$2:$AJ$500,0),1),"")</f>
        <v/>
      </c>
      <c r="C807" s="21" t="str">
        <f>IFERROR(INDEX(صادر_وارد!$A$2:$I$1999,MATCH('كارت صنف'!$A807,صادر_وارد!$AJ$2:$AJ$500,0),2),"")</f>
        <v/>
      </c>
      <c r="D807" s="22" t="str">
        <f>IFERROR(INDEX(صادر_وارد!$A$2:$I$1999,MATCH('كارت صنف'!$A807,صادر_وارد!$AJ$2:$AJ$500,0),3),"")</f>
        <v/>
      </c>
      <c r="E807" s="22" t="str">
        <f>IFERROR(INDEX(صادر_وارد!$A$2:$I$1999,MATCH('كارت صنف'!$A807,صادر_وارد!$AJ$2:$AJ$500,0),4),"")</f>
        <v/>
      </c>
      <c r="F807" s="23" t="str">
        <f>IFERROR(INDEX(صادر_وارد!$A$2:$I$1999,MATCH('كارت صنف'!$A807,صادر_وارد!$AJ$2:$AJ$500,0),5),"")</f>
        <v/>
      </c>
      <c r="G807" s="20" t="str">
        <f>IFERROR(INDEX(صادر_وارد!$A$2:$I$1999,MATCH('كارت صنف'!$A807,صادر_وارد!$AJ$2:$AJ$500,0),6),"")</f>
        <v/>
      </c>
      <c r="H807" s="20" t="str">
        <f>IFERROR(INDEX(صادر_وارد!$A$2:$I$1999,MATCH('كارت صنف'!$A807,صادر_وارد!$AJ$2:$AJ$500,0),7),"")</f>
        <v/>
      </c>
      <c r="I807" s="20" t="str">
        <f>IFERROR(INDEX(صادر_وارد!$A$2:$I$1999,MATCH('كارت صنف'!$A807,صادر_وارد!$AJ$2:$AJ$500,0),8),"")</f>
        <v/>
      </c>
      <c r="J807" s="20" t="str">
        <f>IFERROR(INDEX(صادر_وارد!$A$2:$I$1999,MATCH('كارت صنف'!$A807,صادر_وارد!$AJ$2:$AJ$500,0),9),"")</f>
        <v/>
      </c>
    </row>
    <row r="808" spans="1:10" ht="19.5" thickTop="1" thickBot="1">
      <c r="A808" s="11">
        <v>802</v>
      </c>
      <c r="B808" s="20" t="str">
        <f>IFERROR(INDEX(صادر_وارد!$A$2:$I$1999,MATCH('كارت صنف'!$A808,صادر_وارد!$AJ$2:$AJ$500,0),1),"")</f>
        <v/>
      </c>
      <c r="C808" s="21" t="str">
        <f>IFERROR(INDEX(صادر_وارد!$A$2:$I$1999,MATCH('كارت صنف'!$A808,صادر_وارد!$AJ$2:$AJ$500,0),2),"")</f>
        <v/>
      </c>
      <c r="D808" s="22" t="str">
        <f>IFERROR(INDEX(صادر_وارد!$A$2:$I$1999,MATCH('كارت صنف'!$A808,صادر_وارد!$AJ$2:$AJ$500,0),3),"")</f>
        <v/>
      </c>
      <c r="E808" s="22" t="str">
        <f>IFERROR(INDEX(صادر_وارد!$A$2:$I$1999,MATCH('كارت صنف'!$A808,صادر_وارد!$AJ$2:$AJ$500,0),4),"")</f>
        <v/>
      </c>
      <c r="F808" s="23" t="str">
        <f>IFERROR(INDEX(صادر_وارد!$A$2:$I$1999,MATCH('كارت صنف'!$A808,صادر_وارد!$AJ$2:$AJ$500,0),5),"")</f>
        <v/>
      </c>
      <c r="G808" s="20" t="str">
        <f>IFERROR(INDEX(صادر_وارد!$A$2:$I$1999,MATCH('كارت صنف'!$A808,صادر_وارد!$AJ$2:$AJ$500,0),6),"")</f>
        <v/>
      </c>
      <c r="H808" s="20" t="str">
        <f>IFERROR(INDEX(صادر_وارد!$A$2:$I$1999,MATCH('كارت صنف'!$A808,صادر_وارد!$AJ$2:$AJ$500,0),7),"")</f>
        <v/>
      </c>
      <c r="I808" s="20" t="str">
        <f>IFERROR(INDEX(صادر_وارد!$A$2:$I$1999,MATCH('كارت صنف'!$A808,صادر_وارد!$AJ$2:$AJ$500,0),8),"")</f>
        <v/>
      </c>
      <c r="J808" s="20" t="str">
        <f>IFERROR(INDEX(صادر_وارد!$A$2:$I$1999,MATCH('كارت صنف'!$A808,صادر_وارد!$AJ$2:$AJ$500,0),9),"")</f>
        <v/>
      </c>
    </row>
    <row r="809" spans="1:10" ht="19.5" thickTop="1" thickBot="1">
      <c r="A809" s="11">
        <v>803</v>
      </c>
      <c r="B809" s="20" t="str">
        <f>IFERROR(INDEX(صادر_وارد!$A$2:$I$1999,MATCH('كارت صنف'!$A809,صادر_وارد!$AJ$2:$AJ$500,0),1),"")</f>
        <v/>
      </c>
      <c r="C809" s="21" t="str">
        <f>IFERROR(INDEX(صادر_وارد!$A$2:$I$1999,MATCH('كارت صنف'!$A809,صادر_وارد!$AJ$2:$AJ$500,0),2),"")</f>
        <v/>
      </c>
      <c r="D809" s="22" t="str">
        <f>IFERROR(INDEX(صادر_وارد!$A$2:$I$1999,MATCH('كارت صنف'!$A809,صادر_وارد!$AJ$2:$AJ$500,0),3),"")</f>
        <v/>
      </c>
      <c r="E809" s="22" t="str">
        <f>IFERROR(INDEX(صادر_وارد!$A$2:$I$1999,MATCH('كارت صنف'!$A809,صادر_وارد!$AJ$2:$AJ$500,0),4),"")</f>
        <v/>
      </c>
      <c r="F809" s="23" t="str">
        <f>IFERROR(INDEX(صادر_وارد!$A$2:$I$1999,MATCH('كارت صنف'!$A809,صادر_وارد!$AJ$2:$AJ$500,0),5),"")</f>
        <v/>
      </c>
      <c r="G809" s="20" t="str">
        <f>IFERROR(INDEX(صادر_وارد!$A$2:$I$1999,MATCH('كارت صنف'!$A809,صادر_وارد!$AJ$2:$AJ$500,0),6),"")</f>
        <v/>
      </c>
      <c r="H809" s="20" t="str">
        <f>IFERROR(INDEX(صادر_وارد!$A$2:$I$1999,MATCH('كارت صنف'!$A809,صادر_وارد!$AJ$2:$AJ$500,0),7),"")</f>
        <v/>
      </c>
      <c r="I809" s="20" t="str">
        <f>IFERROR(INDEX(صادر_وارد!$A$2:$I$1999,MATCH('كارت صنف'!$A809,صادر_وارد!$AJ$2:$AJ$500,0),8),"")</f>
        <v/>
      </c>
      <c r="J809" s="20" t="str">
        <f>IFERROR(INDEX(صادر_وارد!$A$2:$I$1999,MATCH('كارت صنف'!$A809,صادر_وارد!$AJ$2:$AJ$500,0),9),"")</f>
        <v/>
      </c>
    </row>
    <row r="810" spans="1:10" ht="19.5" thickTop="1" thickBot="1">
      <c r="A810" s="11">
        <v>804</v>
      </c>
      <c r="B810" s="20" t="str">
        <f>IFERROR(INDEX(صادر_وارد!$A$2:$I$1999,MATCH('كارت صنف'!$A810,صادر_وارد!$AJ$2:$AJ$500,0),1),"")</f>
        <v/>
      </c>
      <c r="C810" s="21" t="str">
        <f>IFERROR(INDEX(صادر_وارد!$A$2:$I$1999,MATCH('كارت صنف'!$A810,صادر_وارد!$AJ$2:$AJ$500,0),2),"")</f>
        <v/>
      </c>
      <c r="D810" s="22" t="str">
        <f>IFERROR(INDEX(صادر_وارد!$A$2:$I$1999,MATCH('كارت صنف'!$A810,صادر_وارد!$AJ$2:$AJ$500,0),3),"")</f>
        <v/>
      </c>
      <c r="E810" s="22" t="str">
        <f>IFERROR(INDEX(صادر_وارد!$A$2:$I$1999,MATCH('كارت صنف'!$A810,صادر_وارد!$AJ$2:$AJ$500,0),4),"")</f>
        <v/>
      </c>
      <c r="F810" s="23" t="str">
        <f>IFERROR(INDEX(صادر_وارد!$A$2:$I$1999,MATCH('كارت صنف'!$A810,صادر_وارد!$AJ$2:$AJ$500,0),5),"")</f>
        <v/>
      </c>
      <c r="G810" s="20" t="str">
        <f>IFERROR(INDEX(صادر_وارد!$A$2:$I$1999,MATCH('كارت صنف'!$A810,صادر_وارد!$AJ$2:$AJ$500,0),6),"")</f>
        <v/>
      </c>
      <c r="H810" s="20" t="str">
        <f>IFERROR(INDEX(صادر_وارد!$A$2:$I$1999,MATCH('كارت صنف'!$A810,صادر_وارد!$AJ$2:$AJ$500,0),7),"")</f>
        <v/>
      </c>
      <c r="I810" s="20" t="str">
        <f>IFERROR(INDEX(صادر_وارد!$A$2:$I$1999,MATCH('كارت صنف'!$A810,صادر_وارد!$AJ$2:$AJ$500,0),8),"")</f>
        <v/>
      </c>
      <c r="J810" s="20" t="str">
        <f>IFERROR(INDEX(صادر_وارد!$A$2:$I$1999,MATCH('كارت صنف'!$A810,صادر_وارد!$AJ$2:$AJ$500,0),9),"")</f>
        <v/>
      </c>
    </row>
    <row r="811" spans="1:10" ht="19.5" thickTop="1" thickBot="1">
      <c r="A811" s="11">
        <v>805</v>
      </c>
      <c r="B811" s="20" t="str">
        <f>IFERROR(INDEX(صادر_وارد!$A$2:$I$1999,MATCH('كارت صنف'!$A811,صادر_وارد!$AJ$2:$AJ$500,0),1),"")</f>
        <v/>
      </c>
      <c r="C811" s="21" t="str">
        <f>IFERROR(INDEX(صادر_وارد!$A$2:$I$1999,MATCH('كارت صنف'!$A811,صادر_وارد!$AJ$2:$AJ$500,0),2),"")</f>
        <v/>
      </c>
      <c r="D811" s="22" t="str">
        <f>IFERROR(INDEX(صادر_وارد!$A$2:$I$1999,MATCH('كارت صنف'!$A811,صادر_وارد!$AJ$2:$AJ$500,0),3),"")</f>
        <v/>
      </c>
      <c r="E811" s="22" t="str">
        <f>IFERROR(INDEX(صادر_وارد!$A$2:$I$1999,MATCH('كارت صنف'!$A811,صادر_وارد!$AJ$2:$AJ$500,0),4),"")</f>
        <v/>
      </c>
      <c r="F811" s="23" t="str">
        <f>IFERROR(INDEX(صادر_وارد!$A$2:$I$1999,MATCH('كارت صنف'!$A811,صادر_وارد!$AJ$2:$AJ$500,0),5),"")</f>
        <v/>
      </c>
      <c r="G811" s="20" t="str">
        <f>IFERROR(INDEX(صادر_وارد!$A$2:$I$1999,MATCH('كارت صنف'!$A811,صادر_وارد!$AJ$2:$AJ$500,0),6),"")</f>
        <v/>
      </c>
      <c r="H811" s="20" t="str">
        <f>IFERROR(INDEX(صادر_وارد!$A$2:$I$1999,MATCH('كارت صنف'!$A811,صادر_وارد!$AJ$2:$AJ$500,0),7),"")</f>
        <v/>
      </c>
      <c r="I811" s="20" t="str">
        <f>IFERROR(INDEX(صادر_وارد!$A$2:$I$1999,MATCH('كارت صنف'!$A811,صادر_وارد!$AJ$2:$AJ$500,0),8),"")</f>
        <v/>
      </c>
      <c r="J811" s="20" t="str">
        <f>IFERROR(INDEX(صادر_وارد!$A$2:$I$1999,MATCH('كارت صنف'!$A811,صادر_وارد!$AJ$2:$AJ$500,0),9),"")</f>
        <v/>
      </c>
    </row>
    <row r="812" spans="1:10" ht="19.5" thickTop="1" thickBot="1">
      <c r="A812" s="11">
        <v>806</v>
      </c>
      <c r="B812" s="20" t="str">
        <f>IFERROR(INDEX(صادر_وارد!$A$2:$I$1999,MATCH('كارت صنف'!$A812,صادر_وارد!$AJ$2:$AJ$500,0),1),"")</f>
        <v/>
      </c>
      <c r="C812" s="21" t="str">
        <f>IFERROR(INDEX(صادر_وارد!$A$2:$I$1999,MATCH('كارت صنف'!$A812,صادر_وارد!$AJ$2:$AJ$500,0),2),"")</f>
        <v/>
      </c>
      <c r="D812" s="22" t="str">
        <f>IFERROR(INDEX(صادر_وارد!$A$2:$I$1999,MATCH('كارت صنف'!$A812,صادر_وارد!$AJ$2:$AJ$500,0),3),"")</f>
        <v/>
      </c>
      <c r="E812" s="22" t="str">
        <f>IFERROR(INDEX(صادر_وارد!$A$2:$I$1999,MATCH('كارت صنف'!$A812,صادر_وارد!$AJ$2:$AJ$500,0),4),"")</f>
        <v/>
      </c>
      <c r="F812" s="23" t="str">
        <f>IFERROR(INDEX(صادر_وارد!$A$2:$I$1999,MATCH('كارت صنف'!$A812,صادر_وارد!$AJ$2:$AJ$500,0),5),"")</f>
        <v/>
      </c>
      <c r="G812" s="20" t="str">
        <f>IFERROR(INDEX(صادر_وارد!$A$2:$I$1999,MATCH('كارت صنف'!$A812,صادر_وارد!$AJ$2:$AJ$500,0),6),"")</f>
        <v/>
      </c>
      <c r="H812" s="20" t="str">
        <f>IFERROR(INDEX(صادر_وارد!$A$2:$I$1999,MATCH('كارت صنف'!$A812,صادر_وارد!$AJ$2:$AJ$500,0),7),"")</f>
        <v/>
      </c>
      <c r="I812" s="20" t="str">
        <f>IFERROR(INDEX(صادر_وارد!$A$2:$I$1999,MATCH('كارت صنف'!$A812,صادر_وارد!$AJ$2:$AJ$500,0),8),"")</f>
        <v/>
      </c>
      <c r="J812" s="20" t="str">
        <f>IFERROR(INDEX(صادر_وارد!$A$2:$I$1999,MATCH('كارت صنف'!$A812,صادر_وارد!$AJ$2:$AJ$500,0),9),"")</f>
        <v/>
      </c>
    </row>
    <row r="813" spans="1:10" ht="19.5" thickTop="1" thickBot="1">
      <c r="A813" s="11">
        <v>807</v>
      </c>
      <c r="B813" s="20" t="str">
        <f>IFERROR(INDEX(صادر_وارد!$A$2:$I$1999,MATCH('كارت صنف'!$A813,صادر_وارد!$AJ$2:$AJ$500,0),1),"")</f>
        <v/>
      </c>
      <c r="C813" s="21" t="str">
        <f>IFERROR(INDEX(صادر_وارد!$A$2:$I$1999,MATCH('كارت صنف'!$A813,صادر_وارد!$AJ$2:$AJ$500,0),2),"")</f>
        <v/>
      </c>
      <c r="D813" s="22" t="str">
        <f>IFERROR(INDEX(صادر_وارد!$A$2:$I$1999,MATCH('كارت صنف'!$A813,صادر_وارد!$AJ$2:$AJ$500,0),3),"")</f>
        <v/>
      </c>
      <c r="E813" s="22" t="str">
        <f>IFERROR(INDEX(صادر_وارد!$A$2:$I$1999,MATCH('كارت صنف'!$A813,صادر_وارد!$AJ$2:$AJ$500,0),4),"")</f>
        <v/>
      </c>
      <c r="F813" s="23" t="str">
        <f>IFERROR(INDEX(صادر_وارد!$A$2:$I$1999,MATCH('كارت صنف'!$A813,صادر_وارد!$AJ$2:$AJ$500,0),5),"")</f>
        <v/>
      </c>
      <c r="G813" s="20" t="str">
        <f>IFERROR(INDEX(صادر_وارد!$A$2:$I$1999,MATCH('كارت صنف'!$A813,صادر_وارد!$AJ$2:$AJ$500,0),6),"")</f>
        <v/>
      </c>
      <c r="H813" s="20" t="str">
        <f>IFERROR(INDEX(صادر_وارد!$A$2:$I$1999,MATCH('كارت صنف'!$A813,صادر_وارد!$AJ$2:$AJ$500,0),7),"")</f>
        <v/>
      </c>
      <c r="I813" s="20" t="str">
        <f>IFERROR(INDEX(صادر_وارد!$A$2:$I$1999,MATCH('كارت صنف'!$A813,صادر_وارد!$AJ$2:$AJ$500,0),8),"")</f>
        <v/>
      </c>
      <c r="J813" s="20" t="str">
        <f>IFERROR(INDEX(صادر_وارد!$A$2:$I$1999,MATCH('كارت صنف'!$A813,صادر_وارد!$AJ$2:$AJ$500,0),9),"")</f>
        <v/>
      </c>
    </row>
    <row r="814" spans="1:10" ht="19.5" thickTop="1" thickBot="1">
      <c r="A814" s="11">
        <v>808</v>
      </c>
      <c r="B814" s="20" t="str">
        <f>IFERROR(INDEX(صادر_وارد!$A$2:$I$1999,MATCH('كارت صنف'!$A814,صادر_وارد!$AJ$2:$AJ$500,0),1),"")</f>
        <v/>
      </c>
      <c r="C814" s="21" t="str">
        <f>IFERROR(INDEX(صادر_وارد!$A$2:$I$1999,MATCH('كارت صنف'!$A814,صادر_وارد!$AJ$2:$AJ$500,0),2),"")</f>
        <v/>
      </c>
      <c r="D814" s="22" t="str">
        <f>IFERROR(INDEX(صادر_وارد!$A$2:$I$1999,MATCH('كارت صنف'!$A814,صادر_وارد!$AJ$2:$AJ$500,0),3),"")</f>
        <v/>
      </c>
      <c r="E814" s="22" t="str">
        <f>IFERROR(INDEX(صادر_وارد!$A$2:$I$1999,MATCH('كارت صنف'!$A814,صادر_وارد!$AJ$2:$AJ$500,0),4),"")</f>
        <v/>
      </c>
      <c r="F814" s="23" t="str">
        <f>IFERROR(INDEX(صادر_وارد!$A$2:$I$1999,MATCH('كارت صنف'!$A814,صادر_وارد!$AJ$2:$AJ$500,0),5),"")</f>
        <v/>
      </c>
      <c r="G814" s="20" t="str">
        <f>IFERROR(INDEX(صادر_وارد!$A$2:$I$1999,MATCH('كارت صنف'!$A814,صادر_وارد!$AJ$2:$AJ$500,0),6),"")</f>
        <v/>
      </c>
      <c r="H814" s="20" t="str">
        <f>IFERROR(INDEX(صادر_وارد!$A$2:$I$1999,MATCH('كارت صنف'!$A814,صادر_وارد!$AJ$2:$AJ$500,0),7),"")</f>
        <v/>
      </c>
      <c r="I814" s="20" t="str">
        <f>IFERROR(INDEX(صادر_وارد!$A$2:$I$1999,MATCH('كارت صنف'!$A814,صادر_وارد!$AJ$2:$AJ$500,0),8),"")</f>
        <v/>
      </c>
      <c r="J814" s="20" t="str">
        <f>IFERROR(INDEX(صادر_وارد!$A$2:$I$1999,MATCH('كارت صنف'!$A814,صادر_وارد!$AJ$2:$AJ$500,0),9),"")</f>
        <v/>
      </c>
    </row>
    <row r="815" spans="1:10" ht="19.5" thickTop="1" thickBot="1">
      <c r="A815" s="11">
        <v>809</v>
      </c>
      <c r="B815" s="20" t="str">
        <f>IFERROR(INDEX(صادر_وارد!$A$2:$I$1999,MATCH('كارت صنف'!$A815,صادر_وارد!$AJ$2:$AJ$500,0),1),"")</f>
        <v/>
      </c>
      <c r="C815" s="21" t="str">
        <f>IFERROR(INDEX(صادر_وارد!$A$2:$I$1999,MATCH('كارت صنف'!$A815,صادر_وارد!$AJ$2:$AJ$500,0),2),"")</f>
        <v/>
      </c>
      <c r="D815" s="22" t="str">
        <f>IFERROR(INDEX(صادر_وارد!$A$2:$I$1999,MATCH('كارت صنف'!$A815,صادر_وارد!$AJ$2:$AJ$500,0),3),"")</f>
        <v/>
      </c>
      <c r="E815" s="22" t="str">
        <f>IFERROR(INDEX(صادر_وارد!$A$2:$I$1999,MATCH('كارت صنف'!$A815,صادر_وارد!$AJ$2:$AJ$500,0),4),"")</f>
        <v/>
      </c>
      <c r="F815" s="23" t="str">
        <f>IFERROR(INDEX(صادر_وارد!$A$2:$I$1999,MATCH('كارت صنف'!$A815,صادر_وارد!$AJ$2:$AJ$500,0),5),"")</f>
        <v/>
      </c>
      <c r="G815" s="20" t="str">
        <f>IFERROR(INDEX(صادر_وارد!$A$2:$I$1999,MATCH('كارت صنف'!$A815,صادر_وارد!$AJ$2:$AJ$500,0),6),"")</f>
        <v/>
      </c>
      <c r="H815" s="20" t="str">
        <f>IFERROR(INDEX(صادر_وارد!$A$2:$I$1999,MATCH('كارت صنف'!$A815,صادر_وارد!$AJ$2:$AJ$500,0),7),"")</f>
        <v/>
      </c>
      <c r="I815" s="20" t="str">
        <f>IFERROR(INDEX(صادر_وارد!$A$2:$I$1999,MATCH('كارت صنف'!$A815,صادر_وارد!$AJ$2:$AJ$500,0),8),"")</f>
        <v/>
      </c>
      <c r="J815" s="20" t="str">
        <f>IFERROR(INDEX(صادر_وارد!$A$2:$I$1999,MATCH('كارت صنف'!$A815,صادر_وارد!$AJ$2:$AJ$500,0),9),"")</f>
        <v/>
      </c>
    </row>
    <row r="816" spans="1:10" ht="19.5" thickTop="1" thickBot="1">
      <c r="A816" s="11">
        <v>810</v>
      </c>
      <c r="B816" s="20" t="str">
        <f>IFERROR(INDEX(صادر_وارد!$A$2:$I$1999,MATCH('كارت صنف'!$A816,صادر_وارد!$AJ$2:$AJ$500,0),1),"")</f>
        <v/>
      </c>
      <c r="C816" s="21" t="str">
        <f>IFERROR(INDEX(صادر_وارد!$A$2:$I$1999,MATCH('كارت صنف'!$A816,صادر_وارد!$AJ$2:$AJ$500,0),2),"")</f>
        <v/>
      </c>
      <c r="D816" s="22" t="str">
        <f>IFERROR(INDEX(صادر_وارد!$A$2:$I$1999,MATCH('كارت صنف'!$A816,صادر_وارد!$AJ$2:$AJ$500,0),3),"")</f>
        <v/>
      </c>
      <c r="E816" s="22" t="str">
        <f>IFERROR(INDEX(صادر_وارد!$A$2:$I$1999,MATCH('كارت صنف'!$A816,صادر_وارد!$AJ$2:$AJ$500,0),4),"")</f>
        <v/>
      </c>
      <c r="F816" s="23" t="str">
        <f>IFERROR(INDEX(صادر_وارد!$A$2:$I$1999,MATCH('كارت صنف'!$A816,صادر_وارد!$AJ$2:$AJ$500,0),5),"")</f>
        <v/>
      </c>
      <c r="G816" s="20" t="str">
        <f>IFERROR(INDEX(صادر_وارد!$A$2:$I$1999,MATCH('كارت صنف'!$A816,صادر_وارد!$AJ$2:$AJ$500,0),6),"")</f>
        <v/>
      </c>
      <c r="H816" s="20" t="str">
        <f>IFERROR(INDEX(صادر_وارد!$A$2:$I$1999,MATCH('كارت صنف'!$A816,صادر_وارد!$AJ$2:$AJ$500,0),7),"")</f>
        <v/>
      </c>
      <c r="I816" s="20" t="str">
        <f>IFERROR(INDEX(صادر_وارد!$A$2:$I$1999,MATCH('كارت صنف'!$A816,صادر_وارد!$AJ$2:$AJ$500,0),8),"")</f>
        <v/>
      </c>
      <c r="J816" s="20" t="str">
        <f>IFERROR(INDEX(صادر_وارد!$A$2:$I$1999,MATCH('كارت صنف'!$A816,صادر_وارد!$AJ$2:$AJ$500,0),9),"")</f>
        <v/>
      </c>
    </row>
    <row r="817" spans="1:10" ht="19.5" thickTop="1" thickBot="1">
      <c r="A817" s="11">
        <v>811</v>
      </c>
      <c r="B817" s="20" t="str">
        <f>IFERROR(INDEX(صادر_وارد!$A$2:$I$1999,MATCH('كارت صنف'!$A817,صادر_وارد!$AJ$2:$AJ$500,0),1),"")</f>
        <v/>
      </c>
      <c r="C817" s="21" t="str">
        <f>IFERROR(INDEX(صادر_وارد!$A$2:$I$1999,MATCH('كارت صنف'!$A817,صادر_وارد!$AJ$2:$AJ$500,0),2),"")</f>
        <v/>
      </c>
      <c r="D817" s="22" t="str">
        <f>IFERROR(INDEX(صادر_وارد!$A$2:$I$1999,MATCH('كارت صنف'!$A817,صادر_وارد!$AJ$2:$AJ$500,0),3),"")</f>
        <v/>
      </c>
      <c r="E817" s="22" t="str">
        <f>IFERROR(INDEX(صادر_وارد!$A$2:$I$1999,MATCH('كارت صنف'!$A817,صادر_وارد!$AJ$2:$AJ$500,0),4),"")</f>
        <v/>
      </c>
      <c r="F817" s="23" t="str">
        <f>IFERROR(INDEX(صادر_وارد!$A$2:$I$1999,MATCH('كارت صنف'!$A817,صادر_وارد!$AJ$2:$AJ$500,0),5),"")</f>
        <v/>
      </c>
      <c r="G817" s="20" t="str">
        <f>IFERROR(INDEX(صادر_وارد!$A$2:$I$1999,MATCH('كارت صنف'!$A817,صادر_وارد!$AJ$2:$AJ$500,0),6),"")</f>
        <v/>
      </c>
      <c r="H817" s="20" t="str">
        <f>IFERROR(INDEX(صادر_وارد!$A$2:$I$1999,MATCH('كارت صنف'!$A817,صادر_وارد!$AJ$2:$AJ$500,0),7),"")</f>
        <v/>
      </c>
      <c r="I817" s="20" t="str">
        <f>IFERROR(INDEX(صادر_وارد!$A$2:$I$1999,MATCH('كارت صنف'!$A817,صادر_وارد!$AJ$2:$AJ$500,0),8),"")</f>
        <v/>
      </c>
      <c r="J817" s="20" t="str">
        <f>IFERROR(INDEX(صادر_وارد!$A$2:$I$1999,MATCH('كارت صنف'!$A817,صادر_وارد!$AJ$2:$AJ$500,0),9),"")</f>
        <v/>
      </c>
    </row>
    <row r="818" spans="1:10" ht="19.5" thickTop="1" thickBot="1">
      <c r="A818" s="11">
        <v>812</v>
      </c>
      <c r="B818" s="20" t="str">
        <f>IFERROR(INDEX(صادر_وارد!$A$2:$I$1999,MATCH('كارت صنف'!$A818,صادر_وارد!$AJ$2:$AJ$500,0),1),"")</f>
        <v/>
      </c>
      <c r="C818" s="21" t="str">
        <f>IFERROR(INDEX(صادر_وارد!$A$2:$I$1999,MATCH('كارت صنف'!$A818,صادر_وارد!$AJ$2:$AJ$500,0),2),"")</f>
        <v/>
      </c>
      <c r="D818" s="22" t="str">
        <f>IFERROR(INDEX(صادر_وارد!$A$2:$I$1999,MATCH('كارت صنف'!$A818,صادر_وارد!$AJ$2:$AJ$500,0),3),"")</f>
        <v/>
      </c>
      <c r="E818" s="22" t="str">
        <f>IFERROR(INDEX(صادر_وارد!$A$2:$I$1999,MATCH('كارت صنف'!$A818,صادر_وارد!$AJ$2:$AJ$500,0),4),"")</f>
        <v/>
      </c>
      <c r="F818" s="23" t="str">
        <f>IFERROR(INDEX(صادر_وارد!$A$2:$I$1999,MATCH('كارت صنف'!$A818,صادر_وارد!$AJ$2:$AJ$500,0),5),"")</f>
        <v/>
      </c>
      <c r="G818" s="20" t="str">
        <f>IFERROR(INDEX(صادر_وارد!$A$2:$I$1999,MATCH('كارت صنف'!$A818,صادر_وارد!$AJ$2:$AJ$500,0),6),"")</f>
        <v/>
      </c>
      <c r="H818" s="20" t="str">
        <f>IFERROR(INDEX(صادر_وارد!$A$2:$I$1999,MATCH('كارت صنف'!$A818,صادر_وارد!$AJ$2:$AJ$500,0),7),"")</f>
        <v/>
      </c>
      <c r="I818" s="20" t="str">
        <f>IFERROR(INDEX(صادر_وارد!$A$2:$I$1999,MATCH('كارت صنف'!$A818,صادر_وارد!$AJ$2:$AJ$500,0),8),"")</f>
        <v/>
      </c>
      <c r="J818" s="20" t="str">
        <f>IFERROR(INDEX(صادر_وارد!$A$2:$I$1999,MATCH('كارت صنف'!$A818,صادر_وارد!$AJ$2:$AJ$500,0),9),"")</f>
        <v/>
      </c>
    </row>
    <row r="819" spans="1:10" ht="19.5" thickTop="1" thickBot="1">
      <c r="A819" s="11">
        <v>813</v>
      </c>
      <c r="B819" s="20" t="str">
        <f>IFERROR(INDEX(صادر_وارد!$A$2:$I$1999,MATCH('كارت صنف'!$A819,صادر_وارد!$AJ$2:$AJ$500,0),1),"")</f>
        <v/>
      </c>
      <c r="C819" s="21" t="str">
        <f>IFERROR(INDEX(صادر_وارد!$A$2:$I$1999,MATCH('كارت صنف'!$A819,صادر_وارد!$AJ$2:$AJ$500,0),2),"")</f>
        <v/>
      </c>
      <c r="D819" s="22" t="str">
        <f>IFERROR(INDEX(صادر_وارد!$A$2:$I$1999,MATCH('كارت صنف'!$A819,صادر_وارد!$AJ$2:$AJ$500,0),3),"")</f>
        <v/>
      </c>
      <c r="E819" s="22" t="str">
        <f>IFERROR(INDEX(صادر_وارد!$A$2:$I$1999,MATCH('كارت صنف'!$A819,صادر_وارد!$AJ$2:$AJ$500,0),4),"")</f>
        <v/>
      </c>
      <c r="F819" s="23" t="str">
        <f>IFERROR(INDEX(صادر_وارد!$A$2:$I$1999,MATCH('كارت صنف'!$A819,صادر_وارد!$AJ$2:$AJ$500,0),5),"")</f>
        <v/>
      </c>
      <c r="G819" s="20" t="str">
        <f>IFERROR(INDEX(صادر_وارد!$A$2:$I$1999,MATCH('كارت صنف'!$A819,صادر_وارد!$AJ$2:$AJ$500,0),6),"")</f>
        <v/>
      </c>
      <c r="H819" s="20" t="str">
        <f>IFERROR(INDEX(صادر_وارد!$A$2:$I$1999,MATCH('كارت صنف'!$A819,صادر_وارد!$AJ$2:$AJ$500,0),7),"")</f>
        <v/>
      </c>
      <c r="I819" s="20" t="str">
        <f>IFERROR(INDEX(صادر_وارد!$A$2:$I$1999,MATCH('كارت صنف'!$A819,صادر_وارد!$AJ$2:$AJ$500,0),8),"")</f>
        <v/>
      </c>
      <c r="J819" s="20" t="str">
        <f>IFERROR(INDEX(صادر_وارد!$A$2:$I$1999,MATCH('كارت صنف'!$A819,صادر_وارد!$AJ$2:$AJ$500,0),9),"")</f>
        <v/>
      </c>
    </row>
    <row r="820" spans="1:10" ht="19.5" thickTop="1" thickBot="1">
      <c r="A820" s="11">
        <v>814</v>
      </c>
      <c r="B820" s="20" t="str">
        <f>IFERROR(INDEX(صادر_وارد!$A$2:$I$1999,MATCH('كارت صنف'!$A820,صادر_وارد!$AJ$2:$AJ$500,0),1),"")</f>
        <v/>
      </c>
      <c r="C820" s="21" t="str">
        <f>IFERROR(INDEX(صادر_وارد!$A$2:$I$1999,MATCH('كارت صنف'!$A820,صادر_وارد!$AJ$2:$AJ$500,0),2),"")</f>
        <v/>
      </c>
      <c r="D820" s="22" t="str">
        <f>IFERROR(INDEX(صادر_وارد!$A$2:$I$1999,MATCH('كارت صنف'!$A820,صادر_وارد!$AJ$2:$AJ$500,0),3),"")</f>
        <v/>
      </c>
      <c r="E820" s="22" t="str">
        <f>IFERROR(INDEX(صادر_وارد!$A$2:$I$1999,MATCH('كارت صنف'!$A820,صادر_وارد!$AJ$2:$AJ$500,0),4),"")</f>
        <v/>
      </c>
      <c r="F820" s="23" t="str">
        <f>IFERROR(INDEX(صادر_وارد!$A$2:$I$1999,MATCH('كارت صنف'!$A820,صادر_وارد!$AJ$2:$AJ$500,0),5),"")</f>
        <v/>
      </c>
      <c r="G820" s="20" t="str">
        <f>IFERROR(INDEX(صادر_وارد!$A$2:$I$1999,MATCH('كارت صنف'!$A820,صادر_وارد!$AJ$2:$AJ$500,0),6),"")</f>
        <v/>
      </c>
      <c r="H820" s="20" t="str">
        <f>IFERROR(INDEX(صادر_وارد!$A$2:$I$1999,MATCH('كارت صنف'!$A820,صادر_وارد!$AJ$2:$AJ$500,0),7),"")</f>
        <v/>
      </c>
      <c r="I820" s="20" t="str">
        <f>IFERROR(INDEX(صادر_وارد!$A$2:$I$1999,MATCH('كارت صنف'!$A820,صادر_وارد!$AJ$2:$AJ$500,0),8),"")</f>
        <v/>
      </c>
      <c r="J820" s="20" t="str">
        <f>IFERROR(INDEX(صادر_وارد!$A$2:$I$1999,MATCH('كارت صنف'!$A820,صادر_وارد!$AJ$2:$AJ$500,0),9),"")</f>
        <v/>
      </c>
    </row>
    <row r="821" spans="1:10" ht="19.5" thickTop="1" thickBot="1">
      <c r="A821" s="11">
        <v>815</v>
      </c>
      <c r="B821" s="20" t="str">
        <f>IFERROR(INDEX(صادر_وارد!$A$2:$I$1999,MATCH('كارت صنف'!$A821,صادر_وارد!$AJ$2:$AJ$500,0),1),"")</f>
        <v/>
      </c>
      <c r="C821" s="21" t="str">
        <f>IFERROR(INDEX(صادر_وارد!$A$2:$I$1999,MATCH('كارت صنف'!$A821,صادر_وارد!$AJ$2:$AJ$500,0),2),"")</f>
        <v/>
      </c>
      <c r="D821" s="22" t="str">
        <f>IFERROR(INDEX(صادر_وارد!$A$2:$I$1999,MATCH('كارت صنف'!$A821,صادر_وارد!$AJ$2:$AJ$500,0),3),"")</f>
        <v/>
      </c>
      <c r="E821" s="22" t="str">
        <f>IFERROR(INDEX(صادر_وارد!$A$2:$I$1999,MATCH('كارت صنف'!$A821,صادر_وارد!$AJ$2:$AJ$500,0),4),"")</f>
        <v/>
      </c>
      <c r="F821" s="23" t="str">
        <f>IFERROR(INDEX(صادر_وارد!$A$2:$I$1999,MATCH('كارت صنف'!$A821,صادر_وارد!$AJ$2:$AJ$500,0),5),"")</f>
        <v/>
      </c>
      <c r="G821" s="20" t="str">
        <f>IFERROR(INDEX(صادر_وارد!$A$2:$I$1999,MATCH('كارت صنف'!$A821,صادر_وارد!$AJ$2:$AJ$500,0),6),"")</f>
        <v/>
      </c>
      <c r="H821" s="20" t="str">
        <f>IFERROR(INDEX(صادر_وارد!$A$2:$I$1999,MATCH('كارت صنف'!$A821,صادر_وارد!$AJ$2:$AJ$500,0),7),"")</f>
        <v/>
      </c>
      <c r="I821" s="20" t="str">
        <f>IFERROR(INDEX(صادر_وارد!$A$2:$I$1999,MATCH('كارت صنف'!$A821,صادر_وارد!$AJ$2:$AJ$500,0),8),"")</f>
        <v/>
      </c>
      <c r="J821" s="20" t="str">
        <f>IFERROR(INDEX(صادر_وارد!$A$2:$I$1999,MATCH('كارت صنف'!$A821,صادر_وارد!$AJ$2:$AJ$500,0),9),"")</f>
        <v/>
      </c>
    </row>
    <row r="822" spans="1:10" ht="19.5" thickTop="1" thickBot="1">
      <c r="A822" s="11">
        <v>816</v>
      </c>
      <c r="B822" s="20" t="str">
        <f>IFERROR(INDEX(صادر_وارد!$A$2:$I$1999,MATCH('كارت صنف'!$A822,صادر_وارد!$AJ$2:$AJ$500,0),1),"")</f>
        <v/>
      </c>
      <c r="C822" s="21" t="str">
        <f>IFERROR(INDEX(صادر_وارد!$A$2:$I$1999,MATCH('كارت صنف'!$A822,صادر_وارد!$AJ$2:$AJ$500,0),2),"")</f>
        <v/>
      </c>
      <c r="D822" s="22" t="str">
        <f>IFERROR(INDEX(صادر_وارد!$A$2:$I$1999,MATCH('كارت صنف'!$A822,صادر_وارد!$AJ$2:$AJ$500,0),3),"")</f>
        <v/>
      </c>
      <c r="E822" s="22" t="str">
        <f>IFERROR(INDEX(صادر_وارد!$A$2:$I$1999,MATCH('كارت صنف'!$A822,صادر_وارد!$AJ$2:$AJ$500,0),4),"")</f>
        <v/>
      </c>
      <c r="F822" s="23" t="str">
        <f>IFERROR(INDEX(صادر_وارد!$A$2:$I$1999,MATCH('كارت صنف'!$A822,صادر_وارد!$AJ$2:$AJ$500,0),5),"")</f>
        <v/>
      </c>
      <c r="G822" s="20" t="str">
        <f>IFERROR(INDEX(صادر_وارد!$A$2:$I$1999,MATCH('كارت صنف'!$A822,صادر_وارد!$AJ$2:$AJ$500,0),6),"")</f>
        <v/>
      </c>
      <c r="H822" s="20" t="str">
        <f>IFERROR(INDEX(صادر_وارد!$A$2:$I$1999,MATCH('كارت صنف'!$A822,صادر_وارد!$AJ$2:$AJ$500,0),7),"")</f>
        <v/>
      </c>
      <c r="I822" s="20" t="str">
        <f>IFERROR(INDEX(صادر_وارد!$A$2:$I$1999,MATCH('كارت صنف'!$A822,صادر_وارد!$AJ$2:$AJ$500,0),8),"")</f>
        <v/>
      </c>
      <c r="J822" s="20" t="str">
        <f>IFERROR(INDEX(صادر_وارد!$A$2:$I$1999,MATCH('كارت صنف'!$A822,صادر_وارد!$AJ$2:$AJ$500,0),9),"")</f>
        <v/>
      </c>
    </row>
    <row r="823" spans="1:10" ht="19.5" thickTop="1" thickBot="1">
      <c r="A823" s="11">
        <v>817</v>
      </c>
      <c r="B823" s="20" t="str">
        <f>IFERROR(INDEX(صادر_وارد!$A$2:$I$1999,MATCH('كارت صنف'!$A823,صادر_وارد!$AJ$2:$AJ$500,0),1),"")</f>
        <v/>
      </c>
      <c r="C823" s="21" t="str">
        <f>IFERROR(INDEX(صادر_وارد!$A$2:$I$1999,MATCH('كارت صنف'!$A823,صادر_وارد!$AJ$2:$AJ$500,0),2),"")</f>
        <v/>
      </c>
      <c r="D823" s="22" t="str">
        <f>IFERROR(INDEX(صادر_وارد!$A$2:$I$1999,MATCH('كارت صنف'!$A823,صادر_وارد!$AJ$2:$AJ$500,0),3),"")</f>
        <v/>
      </c>
      <c r="E823" s="22" t="str">
        <f>IFERROR(INDEX(صادر_وارد!$A$2:$I$1999,MATCH('كارت صنف'!$A823,صادر_وارد!$AJ$2:$AJ$500,0),4),"")</f>
        <v/>
      </c>
      <c r="F823" s="23" t="str">
        <f>IFERROR(INDEX(صادر_وارد!$A$2:$I$1999,MATCH('كارت صنف'!$A823,صادر_وارد!$AJ$2:$AJ$500,0),5),"")</f>
        <v/>
      </c>
      <c r="G823" s="20" t="str">
        <f>IFERROR(INDEX(صادر_وارد!$A$2:$I$1999,MATCH('كارت صنف'!$A823,صادر_وارد!$AJ$2:$AJ$500,0),6),"")</f>
        <v/>
      </c>
      <c r="H823" s="20" t="str">
        <f>IFERROR(INDEX(صادر_وارد!$A$2:$I$1999,MATCH('كارت صنف'!$A823,صادر_وارد!$AJ$2:$AJ$500,0),7),"")</f>
        <v/>
      </c>
      <c r="I823" s="20" t="str">
        <f>IFERROR(INDEX(صادر_وارد!$A$2:$I$1999,MATCH('كارت صنف'!$A823,صادر_وارد!$AJ$2:$AJ$500,0),8),"")</f>
        <v/>
      </c>
      <c r="J823" s="20" t="str">
        <f>IFERROR(INDEX(صادر_وارد!$A$2:$I$1999,MATCH('كارت صنف'!$A823,صادر_وارد!$AJ$2:$AJ$500,0),9),"")</f>
        <v/>
      </c>
    </row>
    <row r="824" spans="1:10" ht="19.5" thickTop="1" thickBot="1">
      <c r="A824" s="11">
        <v>818</v>
      </c>
      <c r="B824" s="20" t="str">
        <f>IFERROR(INDEX(صادر_وارد!$A$2:$I$1999,MATCH('كارت صنف'!$A824,صادر_وارد!$AJ$2:$AJ$500,0),1),"")</f>
        <v/>
      </c>
      <c r="C824" s="21" t="str">
        <f>IFERROR(INDEX(صادر_وارد!$A$2:$I$1999,MATCH('كارت صنف'!$A824,صادر_وارد!$AJ$2:$AJ$500,0),2),"")</f>
        <v/>
      </c>
      <c r="D824" s="22" t="str">
        <f>IFERROR(INDEX(صادر_وارد!$A$2:$I$1999,MATCH('كارت صنف'!$A824,صادر_وارد!$AJ$2:$AJ$500,0),3),"")</f>
        <v/>
      </c>
      <c r="E824" s="22" t="str">
        <f>IFERROR(INDEX(صادر_وارد!$A$2:$I$1999,MATCH('كارت صنف'!$A824,صادر_وارد!$AJ$2:$AJ$500,0),4),"")</f>
        <v/>
      </c>
      <c r="F824" s="23" t="str">
        <f>IFERROR(INDEX(صادر_وارد!$A$2:$I$1999,MATCH('كارت صنف'!$A824,صادر_وارد!$AJ$2:$AJ$500,0),5),"")</f>
        <v/>
      </c>
      <c r="G824" s="20" t="str">
        <f>IFERROR(INDEX(صادر_وارد!$A$2:$I$1999,MATCH('كارت صنف'!$A824,صادر_وارد!$AJ$2:$AJ$500,0),6),"")</f>
        <v/>
      </c>
      <c r="H824" s="20" t="str">
        <f>IFERROR(INDEX(صادر_وارد!$A$2:$I$1999,MATCH('كارت صنف'!$A824,صادر_وارد!$AJ$2:$AJ$500,0),7),"")</f>
        <v/>
      </c>
      <c r="I824" s="20" t="str">
        <f>IFERROR(INDEX(صادر_وارد!$A$2:$I$1999,MATCH('كارت صنف'!$A824,صادر_وارد!$AJ$2:$AJ$500,0),8),"")</f>
        <v/>
      </c>
      <c r="J824" s="20" t="str">
        <f>IFERROR(INDEX(صادر_وارد!$A$2:$I$1999,MATCH('كارت صنف'!$A824,صادر_وارد!$AJ$2:$AJ$500,0),9),"")</f>
        <v/>
      </c>
    </row>
    <row r="825" spans="1:10" ht="19.5" thickTop="1" thickBot="1">
      <c r="A825" s="11">
        <v>819</v>
      </c>
      <c r="B825" s="20" t="str">
        <f>IFERROR(INDEX(صادر_وارد!$A$2:$I$1999,MATCH('كارت صنف'!$A825,صادر_وارد!$AJ$2:$AJ$500,0),1),"")</f>
        <v/>
      </c>
      <c r="C825" s="21" t="str">
        <f>IFERROR(INDEX(صادر_وارد!$A$2:$I$1999,MATCH('كارت صنف'!$A825,صادر_وارد!$AJ$2:$AJ$500,0),2),"")</f>
        <v/>
      </c>
      <c r="D825" s="22" t="str">
        <f>IFERROR(INDEX(صادر_وارد!$A$2:$I$1999,MATCH('كارت صنف'!$A825,صادر_وارد!$AJ$2:$AJ$500,0),3),"")</f>
        <v/>
      </c>
      <c r="E825" s="22" t="str">
        <f>IFERROR(INDEX(صادر_وارد!$A$2:$I$1999,MATCH('كارت صنف'!$A825,صادر_وارد!$AJ$2:$AJ$500,0),4),"")</f>
        <v/>
      </c>
      <c r="F825" s="23" t="str">
        <f>IFERROR(INDEX(صادر_وارد!$A$2:$I$1999,MATCH('كارت صنف'!$A825,صادر_وارد!$AJ$2:$AJ$500,0),5),"")</f>
        <v/>
      </c>
      <c r="G825" s="20" t="str">
        <f>IFERROR(INDEX(صادر_وارد!$A$2:$I$1999,MATCH('كارت صنف'!$A825,صادر_وارد!$AJ$2:$AJ$500,0),6),"")</f>
        <v/>
      </c>
      <c r="H825" s="20" t="str">
        <f>IFERROR(INDEX(صادر_وارد!$A$2:$I$1999,MATCH('كارت صنف'!$A825,صادر_وارد!$AJ$2:$AJ$500,0),7),"")</f>
        <v/>
      </c>
      <c r="I825" s="20" t="str">
        <f>IFERROR(INDEX(صادر_وارد!$A$2:$I$1999,MATCH('كارت صنف'!$A825,صادر_وارد!$AJ$2:$AJ$500,0),8),"")</f>
        <v/>
      </c>
      <c r="J825" s="20" t="str">
        <f>IFERROR(INDEX(صادر_وارد!$A$2:$I$1999,MATCH('كارت صنف'!$A825,صادر_وارد!$AJ$2:$AJ$500,0),9),"")</f>
        <v/>
      </c>
    </row>
    <row r="826" spans="1:10" ht="19.5" thickTop="1" thickBot="1">
      <c r="A826" s="11">
        <v>820</v>
      </c>
      <c r="B826" s="20" t="str">
        <f>IFERROR(INDEX(صادر_وارد!$A$2:$I$1999,MATCH('كارت صنف'!$A826,صادر_وارد!$AJ$2:$AJ$500,0),1),"")</f>
        <v/>
      </c>
      <c r="C826" s="21" t="str">
        <f>IFERROR(INDEX(صادر_وارد!$A$2:$I$1999,MATCH('كارت صنف'!$A826,صادر_وارد!$AJ$2:$AJ$500,0),2),"")</f>
        <v/>
      </c>
      <c r="D826" s="22" t="str">
        <f>IFERROR(INDEX(صادر_وارد!$A$2:$I$1999,MATCH('كارت صنف'!$A826,صادر_وارد!$AJ$2:$AJ$500,0),3),"")</f>
        <v/>
      </c>
      <c r="E826" s="22" t="str">
        <f>IFERROR(INDEX(صادر_وارد!$A$2:$I$1999,MATCH('كارت صنف'!$A826,صادر_وارد!$AJ$2:$AJ$500,0),4),"")</f>
        <v/>
      </c>
      <c r="F826" s="23" t="str">
        <f>IFERROR(INDEX(صادر_وارد!$A$2:$I$1999,MATCH('كارت صنف'!$A826,صادر_وارد!$AJ$2:$AJ$500,0),5),"")</f>
        <v/>
      </c>
      <c r="G826" s="20" t="str">
        <f>IFERROR(INDEX(صادر_وارد!$A$2:$I$1999,MATCH('كارت صنف'!$A826,صادر_وارد!$AJ$2:$AJ$500,0),6),"")</f>
        <v/>
      </c>
      <c r="H826" s="20" t="str">
        <f>IFERROR(INDEX(صادر_وارد!$A$2:$I$1999,MATCH('كارت صنف'!$A826,صادر_وارد!$AJ$2:$AJ$500,0),7),"")</f>
        <v/>
      </c>
      <c r="I826" s="20" t="str">
        <f>IFERROR(INDEX(صادر_وارد!$A$2:$I$1999,MATCH('كارت صنف'!$A826,صادر_وارد!$AJ$2:$AJ$500,0),8),"")</f>
        <v/>
      </c>
      <c r="J826" s="20" t="str">
        <f>IFERROR(INDEX(صادر_وارد!$A$2:$I$1999,MATCH('كارت صنف'!$A826,صادر_وارد!$AJ$2:$AJ$500,0),9),"")</f>
        <v/>
      </c>
    </row>
    <row r="827" spans="1:10" ht="19.5" thickTop="1" thickBot="1">
      <c r="A827" s="11">
        <v>821</v>
      </c>
      <c r="B827" s="20" t="str">
        <f>IFERROR(INDEX(صادر_وارد!$A$2:$I$1999,MATCH('كارت صنف'!$A827,صادر_وارد!$AJ$2:$AJ$500,0),1),"")</f>
        <v/>
      </c>
      <c r="C827" s="21" t="str">
        <f>IFERROR(INDEX(صادر_وارد!$A$2:$I$1999,MATCH('كارت صنف'!$A827,صادر_وارد!$AJ$2:$AJ$500,0),2),"")</f>
        <v/>
      </c>
      <c r="D827" s="22" t="str">
        <f>IFERROR(INDEX(صادر_وارد!$A$2:$I$1999,MATCH('كارت صنف'!$A827,صادر_وارد!$AJ$2:$AJ$500,0),3),"")</f>
        <v/>
      </c>
      <c r="E827" s="22" t="str">
        <f>IFERROR(INDEX(صادر_وارد!$A$2:$I$1999,MATCH('كارت صنف'!$A827,صادر_وارد!$AJ$2:$AJ$500,0),4),"")</f>
        <v/>
      </c>
      <c r="F827" s="23" t="str">
        <f>IFERROR(INDEX(صادر_وارد!$A$2:$I$1999,MATCH('كارت صنف'!$A827,صادر_وارد!$AJ$2:$AJ$500,0),5),"")</f>
        <v/>
      </c>
      <c r="G827" s="20" t="str">
        <f>IFERROR(INDEX(صادر_وارد!$A$2:$I$1999,MATCH('كارت صنف'!$A827,صادر_وارد!$AJ$2:$AJ$500,0),6),"")</f>
        <v/>
      </c>
      <c r="H827" s="20" t="str">
        <f>IFERROR(INDEX(صادر_وارد!$A$2:$I$1999,MATCH('كارت صنف'!$A827,صادر_وارد!$AJ$2:$AJ$500,0),7),"")</f>
        <v/>
      </c>
      <c r="I827" s="20" t="str">
        <f>IFERROR(INDEX(صادر_وارد!$A$2:$I$1999,MATCH('كارت صنف'!$A827,صادر_وارد!$AJ$2:$AJ$500,0),8),"")</f>
        <v/>
      </c>
      <c r="J827" s="20" t="str">
        <f>IFERROR(INDEX(صادر_وارد!$A$2:$I$1999,MATCH('كارت صنف'!$A827,صادر_وارد!$AJ$2:$AJ$500,0),9),"")</f>
        <v/>
      </c>
    </row>
    <row r="828" spans="1:10" ht="19.5" thickTop="1" thickBot="1">
      <c r="A828" s="11">
        <v>822</v>
      </c>
      <c r="B828" s="20" t="str">
        <f>IFERROR(INDEX(صادر_وارد!$A$2:$I$1999,MATCH('كارت صنف'!$A828,صادر_وارد!$AJ$2:$AJ$500,0),1),"")</f>
        <v/>
      </c>
      <c r="C828" s="21" t="str">
        <f>IFERROR(INDEX(صادر_وارد!$A$2:$I$1999,MATCH('كارت صنف'!$A828,صادر_وارد!$AJ$2:$AJ$500,0),2),"")</f>
        <v/>
      </c>
      <c r="D828" s="22" t="str">
        <f>IFERROR(INDEX(صادر_وارد!$A$2:$I$1999,MATCH('كارت صنف'!$A828,صادر_وارد!$AJ$2:$AJ$500,0),3),"")</f>
        <v/>
      </c>
      <c r="E828" s="22" t="str">
        <f>IFERROR(INDEX(صادر_وارد!$A$2:$I$1999,MATCH('كارت صنف'!$A828,صادر_وارد!$AJ$2:$AJ$500,0),4),"")</f>
        <v/>
      </c>
      <c r="F828" s="23" t="str">
        <f>IFERROR(INDEX(صادر_وارد!$A$2:$I$1999,MATCH('كارت صنف'!$A828,صادر_وارد!$AJ$2:$AJ$500,0),5),"")</f>
        <v/>
      </c>
      <c r="G828" s="20" t="str">
        <f>IFERROR(INDEX(صادر_وارد!$A$2:$I$1999,MATCH('كارت صنف'!$A828,صادر_وارد!$AJ$2:$AJ$500,0),6),"")</f>
        <v/>
      </c>
      <c r="H828" s="20" t="str">
        <f>IFERROR(INDEX(صادر_وارد!$A$2:$I$1999,MATCH('كارت صنف'!$A828,صادر_وارد!$AJ$2:$AJ$500,0),7),"")</f>
        <v/>
      </c>
      <c r="I828" s="20" t="str">
        <f>IFERROR(INDEX(صادر_وارد!$A$2:$I$1999,MATCH('كارت صنف'!$A828,صادر_وارد!$AJ$2:$AJ$500,0),8),"")</f>
        <v/>
      </c>
      <c r="J828" s="20" t="str">
        <f>IFERROR(INDEX(صادر_وارد!$A$2:$I$1999,MATCH('كارت صنف'!$A828,صادر_وارد!$AJ$2:$AJ$500,0),9),"")</f>
        <v/>
      </c>
    </row>
    <row r="829" spans="1:10" ht="19.5" thickTop="1" thickBot="1">
      <c r="A829" s="11">
        <v>823</v>
      </c>
      <c r="B829" s="20" t="str">
        <f>IFERROR(INDEX(صادر_وارد!$A$2:$I$1999,MATCH('كارت صنف'!$A829,صادر_وارد!$AJ$2:$AJ$500,0),1),"")</f>
        <v/>
      </c>
      <c r="C829" s="21" t="str">
        <f>IFERROR(INDEX(صادر_وارد!$A$2:$I$1999,MATCH('كارت صنف'!$A829,صادر_وارد!$AJ$2:$AJ$500,0),2),"")</f>
        <v/>
      </c>
      <c r="D829" s="22" t="str">
        <f>IFERROR(INDEX(صادر_وارد!$A$2:$I$1999,MATCH('كارت صنف'!$A829,صادر_وارد!$AJ$2:$AJ$500,0),3),"")</f>
        <v/>
      </c>
      <c r="E829" s="22" t="str">
        <f>IFERROR(INDEX(صادر_وارد!$A$2:$I$1999,MATCH('كارت صنف'!$A829,صادر_وارد!$AJ$2:$AJ$500,0),4),"")</f>
        <v/>
      </c>
      <c r="F829" s="23" t="str">
        <f>IFERROR(INDEX(صادر_وارد!$A$2:$I$1999,MATCH('كارت صنف'!$A829,صادر_وارد!$AJ$2:$AJ$500,0),5),"")</f>
        <v/>
      </c>
      <c r="G829" s="20" t="str">
        <f>IFERROR(INDEX(صادر_وارد!$A$2:$I$1999,MATCH('كارت صنف'!$A829,صادر_وارد!$AJ$2:$AJ$500,0),6),"")</f>
        <v/>
      </c>
      <c r="H829" s="20" t="str">
        <f>IFERROR(INDEX(صادر_وارد!$A$2:$I$1999,MATCH('كارت صنف'!$A829,صادر_وارد!$AJ$2:$AJ$500,0),7),"")</f>
        <v/>
      </c>
      <c r="I829" s="20" t="str">
        <f>IFERROR(INDEX(صادر_وارد!$A$2:$I$1999,MATCH('كارت صنف'!$A829,صادر_وارد!$AJ$2:$AJ$500,0),8),"")</f>
        <v/>
      </c>
      <c r="J829" s="20" t="str">
        <f>IFERROR(INDEX(صادر_وارد!$A$2:$I$1999,MATCH('كارت صنف'!$A829,صادر_وارد!$AJ$2:$AJ$500,0),9),"")</f>
        <v/>
      </c>
    </row>
    <row r="830" spans="1:10" ht="19.5" thickTop="1" thickBot="1">
      <c r="A830" s="11">
        <v>824</v>
      </c>
      <c r="B830" s="20" t="str">
        <f>IFERROR(INDEX(صادر_وارد!$A$2:$I$1999,MATCH('كارت صنف'!$A830,صادر_وارد!$AJ$2:$AJ$500,0),1),"")</f>
        <v/>
      </c>
      <c r="C830" s="21" t="str">
        <f>IFERROR(INDEX(صادر_وارد!$A$2:$I$1999,MATCH('كارت صنف'!$A830,صادر_وارد!$AJ$2:$AJ$500,0),2),"")</f>
        <v/>
      </c>
      <c r="D830" s="22" t="str">
        <f>IFERROR(INDEX(صادر_وارد!$A$2:$I$1999,MATCH('كارت صنف'!$A830,صادر_وارد!$AJ$2:$AJ$500,0),3),"")</f>
        <v/>
      </c>
      <c r="E830" s="22" t="str">
        <f>IFERROR(INDEX(صادر_وارد!$A$2:$I$1999,MATCH('كارت صنف'!$A830,صادر_وارد!$AJ$2:$AJ$500,0),4),"")</f>
        <v/>
      </c>
      <c r="F830" s="23" t="str">
        <f>IFERROR(INDEX(صادر_وارد!$A$2:$I$1999,MATCH('كارت صنف'!$A830,صادر_وارد!$AJ$2:$AJ$500,0),5),"")</f>
        <v/>
      </c>
      <c r="G830" s="20" t="str">
        <f>IFERROR(INDEX(صادر_وارد!$A$2:$I$1999,MATCH('كارت صنف'!$A830,صادر_وارد!$AJ$2:$AJ$500,0),6),"")</f>
        <v/>
      </c>
      <c r="H830" s="20" t="str">
        <f>IFERROR(INDEX(صادر_وارد!$A$2:$I$1999,MATCH('كارت صنف'!$A830,صادر_وارد!$AJ$2:$AJ$500,0),7),"")</f>
        <v/>
      </c>
      <c r="I830" s="20" t="str">
        <f>IFERROR(INDEX(صادر_وارد!$A$2:$I$1999,MATCH('كارت صنف'!$A830,صادر_وارد!$AJ$2:$AJ$500,0),8),"")</f>
        <v/>
      </c>
      <c r="J830" s="20" t="str">
        <f>IFERROR(INDEX(صادر_وارد!$A$2:$I$1999,MATCH('كارت صنف'!$A830,صادر_وارد!$AJ$2:$AJ$500,0),9),"")</f>
        <v/>
      </c>
    </row>
    <row r="831" spans="1:10" ht="19.5" thickTop="1" thickBot="1">
      <c r="A831" s="11">
        <v>825</v>
      </c>
      <c r="B831" s="20" t="str">
        <f>IFERROR(INDEX(صادر_وارد!$A$2:$I$1999,MATCH('كارت صنف'!$A831,صادر_وارد!$AJ$2:$AJ$500,0),1),"")</f>
        <v/>
      </c>
      <c r="C831" s="21" t="str">
        <f>IFERROR(INDEX(صادر_وارد!$A$2:$I$1999,MATCH('كارت صنف'!$A831,صادر_وارد!$AJ$2:$AJ$500,0),2),"")</f>
        <v/>
      </c>
      <c r="D831" s="22" t="str">
        <f>IFERROR(INDEX(صادر_وارد!$A$2:$I$1999,MATCH('كارت صنف'!$A831,صادر_وارد!$AJ$2:$AJ$500,0),3),"")</f>
        <v/>
      </c>
      <c r="E831" s="22" t="str">
        <f>IFERROR(INDEX(صادر_وارد!$A$2:$I$1999,MATCH('كارت صنف'!$A831,صادر_وارد!$AJ$2:$AJ$500,0),4),"")</f>
        <v/>
      </c>
      <c r="F831" s="23" t="str">
        <f>IFERROR(INDEX(صادر_وارد!$A$2:$I$1999,MATCH('كارت صنف'!$A831,صادر_وارد!$AJ$2:$AJ$500,0),5),"")</f>
        <v/>
      </c>
      <c r="G831" s="20" t="str">
        <f>IFERROR(INDEX(صادر_وارد!$A$2:$I$1999,MATCH('كارت صنف'!$A831,صادر_وارد!$AJ$2:$AJ$500,0),6),"")</f>
        <v/>
      </c>
      <c r="H831" s="20" t="str">
        <f>IFERROR(INDEX(صادر_وارد!$A$2:$I$1999,MATCH('كارت صنف'!$A831,صادر_وارد!$AJ$2:$AJ$500,0),7),"")</f>
        <v/>
      </c>
      <c r="I831" s="20" t="str">
        <f>IFERROR(INDEX(صادر_وارد!$A$2:$I$1999,MATCH('كارت صنف'!$A831,صادر_وارد!$AJ$2:$AJ$500,0),8),"")</f>
        <v/>
      </c>
      <c r="J831" s="20" t="str">
        <f>IFERROR(INDEX(صادر_وارد!$A$2:$I$1999,MATCH('كارت صنف'!$A831,صادر_وارد!$AJ$2:$AJ$500,0),9),"")</f>
        <v/>
      </c>
    </row>
    <row r="832" spans="1:10" ht="19.5" thickTop="1" thickBot="1">
      <c r="A832" s="11">
        <v>826</v>
      </c>
      <c r="B832" s="20" t="str">
        <f>IFERROR(INDEX(صادر_وارد!$A$2:$I$1999,MATCH('كارت صنف'!$A832,صادر_وارد!$AJ$2:$AJ$500,0),1),"")</f>
        <v/>
      </c>
      <c r="C832" s="21" t="str">
        <f>IFERROR(INDEX(صادر_وارد!$A$2:$I$1999,MATCH('كارت صنف'!$A832,صادر_وارد!$AJ$2:$AJ$500,0),2),"")</f>
        <v/>
      </c>
      <c r="D832" s="22" t="str">
        <f>IFERROR(INDEX(صادر_وارد!$A$2:$I$1999,MATCH('كارت صنف'!$A832,صادر_وارد!$AJ$2:$AJ$500,0),3),"")</f>
        <v/>
      </c>
      <c r="E832" s="22" t="str">
        <f>IFERROR(INDEX(صادر_وارد!$A$2:$I$1999,MATCH('كارت صنف'!$A832,صادر_وارد!$AJ$2:$AJ$500,0),4),"")</f>
        <v/>
      </c>
      <c r="F832" s="23" t="str">
        <f>IFERROR(INDEX(صادر_وارد!$A$2:$I$1999,MATCH('كارت صنف'!$A832,صادر_وارد!$AJ$2:$AJ$500,0),5),"")</f>
        <v/>
      </c>
      <c r="G832" s="20" t="str">
        <f>IFERROR(INDEX(صادر_وارد!$A$2:$I$1999,MATCH('كارت صنف'!$A832,صادر_وارد!$AJ$2:$AJ$500,0),6),"")</f>
        <v/>
      </c>
      <c r="H832" s="20" t="str">
        <f>IFERROR(INDEX(صادر_وارد!$A$2:$I$1999,MATCH('كارت صنف'!$A832,صادر_وارد!$AJ$2:$AJ$500,0),7),"")</f>
        <v/>
      </c>
      <c r="I832" s="20" t="str">
        <f>IFERROR(INDEX(صادر_وارد!$A$2:$I$1999,MATCH('كارت صنف'!$A832,صادر_وارد!$AJ$2:$AJ$500,0),8),"")</f>
        <v/>
      </c>
      <c r="J832" s="20" t="str">
        <f>IFERROR(INDEX(صادر_وارد!$A$2:$I$1999,MATCH('كارت صنف'!$A832,صادر_وارد!$AJ$2:$AJ$500,0),9),"")</f>
        <v/>
      </c>
    </row>
    <row r="833" spans="1:10" ht="19.5" thickTop="1" thickBot="1">
      <c r="A833" s="11">
        <v>827</v>
      </c>
      <c r="B833" s="20" t="str">
        <f>IFERROR(INDEX(صادر_وارد!$A$2:$I$1999,MATCH('كارت صنف'!$A833,صادر_وارد!$AJ$2:$AJ$500,0),1),"")</f>
        <v/>
      </c>
      <c r="C833" s="21" t="str">
        <f>IFERROR(INDEX(صادر_وارد!$A$2:$I$1999,MATCH('كارت صنف'!$A833,صادر_وارد!$AJ$2:$AJ$500,0),2),"")</f>
        <v/>
      </c>
      <c r="D833" s="22" t="str">
        <f>IFERROR(INDEX(صادر_وارد!$A$2:$I$1999,MATCH('كارت صنف'!$A833,صادر_وارد!$AJ$2:$AJ$500,0),3),"")</f>
        <v/>
      </c>
      <c r="E833" s="22" t="str">
        <f>IFERROR(INDEX(صادر_وارد!$A$2:$I$1999,MATCH('كارت صنف'!$A833,صادر_وارد!$AJ$2:$AJ$500,0),4),"")</f>
        <v/>
      </c>
      <c r="F833" s="23" t="str">
        <f>IFERROR(INDEX(صادر_وارد!$A$2:$I$1999,MATCH('كارت صنف'!$A833,صادر_وارد!$AJ$2:$AJ$500,0),5),"")</f>
        <v/>
      </c>
      <c r="G833" s="20" t="str">
        <f>IFERROR(INDEX(صادر_وارد!$A$2:$I$1999,MATCH('كارت صنف'!$A833,صادر_وارد!$AJ$2:$AJ$500,0),6),"")</f>
        <v/>
      </c>
      <c r="H833" s="20" t="str">
        <f>IFERROR(INDEX(صادر_وارد!$A$2:$I$1999,MATCH('كارت صنف'!$A833,صادر_وارد!$AJ$2:$AJ$500,0),7),"")</f>
        <v/>
      </c>
      <c r="I833" s="20" t="str">
        <f>IFERROR(INDEX(صادر_وارد!$A$2:$I$1999,MATCH('كارت صنف'!$A833,صادر_وارد!$AJ$2:$AJ$500,0),8),"")</f>
        <v/>
      </c>
      <c r="J833" s="20" t="str">
        <f>IFERROR(INDEX(صادر_وارد!$A$2:$I$1999,MATCH('كارت صنف'!$A833,صادر_وارد!$AJ$2:$AJ$500,0),9),"")</f>
        <v/>
      </c>
    </row>
    <row r="834" spans="1:10" ht="19.5" thickTop="1" thickBot="1">
      <c r="A834" s="11">
        <v>828</v>
      </c>
      <c r="B834" s="20" t="str">
        <f>IFERROR(INDEX(صادر_وارد!$A$2:$I$1999,MATCH('كارت صنف'!$A834,صادر_وارد!$AJ$2:$AJ$500,0),1),"")</f>
        <v/>
      </c>
      <c r="C834" s="21" t="str">
        <f>IFERROR(INDEX(صادر_وارد!$A$2:$I$1999,MATCH('كارت صنف'!$A834,صادر_وارد!$AJ$2:$AJ$500,0),2),"")</f>
        <v/>
      </c>
      <c r="D834" s="22" t="str">
        <f>IFERROR(INDEX(صادر_وارد!$A$2:$I$1999,MATCH('كارت صنف'!$A834,صادر_وارد!$AJ$2:$AJ$500,0),3),"")</f>
        <v/>
      </c>
      <c r="E834" s="22" t="str">
        <f>IFERROR(INDEX(صادر_وارد!$A$2:$I$1999,MATCH('كارت صنف'!$A834,صادر_وارد!$AJ$2:$AJ$500,0),4),"")</f>
        <v/>
      </c>
      <c r="F834" s="23" t="str">
        <f>IFERROR(INDEX(صادر_وارد!$A$2:$I$1999,MATCH('كارت صنف'!$A834,صادر_وارد!$AJ$2:$AJ$500,0),5),"")</f>
        <v/>
      </c>
      <c r="G834" s="20" t="str">
        <f>IFERROR(INDEX(صادر_وارد!$A$2:$I$1999,MATCH('كارت صنف'!$A834,صادر_وارد!$AJ$2:$AJ$500,0),6),"")</f>
        <v/>
      </c>
      <c r="H834" s="20" t="str">
        <f>IFERROR(INDEX(صادر_وارد!$A$2:$I$1999,MATCH('كارت صنف'!$A834,صادر_وارد!$AJ$2:$AJ$500,0),7),"")</f>
        <v/>
      </c>
      <c r="I834" s="20" t="str">
        <f>IFERROR(INDEX(صادر_وارد!$A$2:$I$1999,MATCH('كارت صنف'!$A834,صادر_وارد!$AJ$2:$AJ$500,0),8),"")</f>
        <v/>
      </c>
      <c r="J834" s="20" t="str">
        <f>IFERROR(INDEX(صادر_وارد!$A$2:$I$1999,MATCH('كارت صنف'!$A834,صادر_وارد!$AJ$2:$AJ$500,0),9),"")</f>
        <v/>
      </c>
    </row>
    <row r="835" spans="1:10" ht="19.5" thickTop="1" thickBot="1">
      <c r="A835" s="11">
        <v>829</v>
      </c>
      <c r="B835" s="20" t="str">
        <f>IFERROR(INDEX(صادر_وارد!$A$2:$I$1999,MATCH('كارت صنف'!$A835,صادر_وارد!$AJ$2:$AJ$500,0),1),"")</f>
        <v/>
      </c>
      <c r="C835" s="21" t="str">
        <f>IFERROR(INDEX(صادر_وارد!$A$2:$I$1999,MATCH('كارت صنف'!$A835,صادر_وارد!$AJ$2:$AJ$500,0),2),"")</f>
        <v/>
      </c>
      <c r="D835" s="22" t="str">
        <f>IFERROR(INDEX(صادر_وارد!$A$2:$I$1999,MATCH('كارت صنف'!$A835,صادر_وارد!$AJ$2:$AJ$500,0),3),"")</f>
        <v/>
      </c>
      <c r="E835" s="22" t="str">
        <f>IFERROR(INDEX(صادر_وارد!$A$2:$I$1999,MATCH('كارت صنف'!$A835,صادر_وارد!$AJ$2:$AJ$500,0),4),"")</f>
        <v/>
      </c>
      <c r="F835" s="23" t="str">
        <f>IFERROR(INDEX(صادر_وارد!$A$2:$I$1999,MATCH('كارت صنف'!$A835,صادر_وارد!$AJ$2:$AJ$500,0),5),"")</f>
        <v/>
      </c>
      <c r="G835" s="20" t="str">
        <f>IFERROR(INDEX(صادر_وارد!$A$2:$I$1999,MATCH('كارت صنف'!$A835,صادر_وارد!$AJ$2:$AJ$500,0),6),"")</f>
        <v/>
      </c>
      <c r="H835" s="20" t="str">
        <f>IFERROR(INDEX(صادر_وارد!$A$2:$I$1999,MATCH('كارت صنف'!$A835,صادر_وارد!$AJ$2:$AJ$500,0),7),"")</f>
        <v/>
      </c>
      <c r="I835" s="20" t="str">
        <f>IFERROR(INDEX(صادر_وارد!$A$2:$I$1999,MATCH('كارت صنف'!$A835,صادر_وارد!$AJ$2:$AJ$500,0),8),"")</f>
        <v/>
      </c>
      <c r="J835" s="20" t="str">
        <f>IFERROR(INDEX(صادر_وارد!$A$2:$I$1999,MATCH('كارت صنف'!$A835,صادر_وارد!$AJ$2:$AJ$500,0),9),"")</f>
        <v/>
      </c>
    </row>
    <row r="836" spans="1:10" ht="19.5" thickTop="1" thickBot="1">
      <c r="A836" s="11">
        <v>830</v>
      </c>
      <c r="B836" s="20" t="str">
        <f>IFERROR(INDEX(صادر_وارد!$A$2:$I$1999,MATCH('كارت صنف'!$A836,صادر_وارد!$AJ$2:$AJ$500,0),1),"")</f>
        <v/>
      </c>
      <c r="C836" s="21" t="str">
        <f>IFERROR(INDEX(صادر_وارد!$A$2:$I$1999,MATCH('كارت صنف'!$A836,صادر_وارد!$AJ$2:$AJ$500,0),2),"")</f>
        <v/>
      </c>
      <c r="D836" s="22" t="str">
        <f>IFERROR(INDEX(صادر_وارد!$A$2:$I$1999,MATCH('كارت صنف'!$A836,صادر_وارد!$AJ$2:$AJ$500,0),3),"")</f>
        <v/>
      </c>
      <c r="E836" s="22" t="str">
        <f>IFERROR(INDEX(صادر_وارد!$A$2:$I$1999,MATCH('كارت صنف'!$A836,صادر_وارد!$AJ$2:$AJ$500,0),4),"")</f>
        <v/>
      </c>
      <c r="F836" s="23" t="str">
        <f>IFERROR(INDEX(صادر_وارد!$A$2:$I$1999,MATCH('كارت صنف'!$A836,صادر_وارد!$AJ$2:$AJ$500,0),5),"")</f>
        <v/>
      </c>
      <c r="G836" s="20" t="str">
        <f>IFERROR(INDEX(صادر_وارد!$A$2:$I$1999,MATCH('كارت صنف'!$A836,صادر_وارد!$AJ$2:$AJ$500,0),6),"")</f>
        <v/>
      </c>
      <c r="H836" s="20" t="str">
        <f>IFERROR(INDEX(صادر_وارد!$A$2:$I$1999,MATCH('كارت صنف'!$A836,صادر_وارد!$AJ$2:$AJ$500,0),7),"")</f>
        <v/>
      </c>
      <c r="I836" s="20" t="str">
        <f>IFERROR(INDEX(صادر_وارد!$A$2:$I$1999,MATCH('كارت صنف'!$A836,صادر_وارد!$AJ$2:$AJ$500,0),8),"")</f>
        <v/>
      </c>
      <c r="J836" s="20" t="str">
        <f>IFERROR(INDEX(صادر_وارد!$A$2:$I$1999,MATCH('كارت صنف'!$A836,صادر_وارد!$AJ$2:$AJ$500,0),9),"")</f>
        <v/>
      </c>
    </row>
    <row r="837" spans="1:10" ht="19.5" thickTop="1" thickBot="1">
      <c r="A837" s="11">
        <v>831</v>
      </c>
      <c r="B837" s="20" t="str">
        <f>IFERROR(INDEX(صادر_وارد!$A$2:$I$1999,MATCH('كارت صنف'!$A837,صادر_وارد!$AJ$2:$AJ$500,0),1),"")</f>
        <v/>
      </c>
      <c r="C837" s="21" t="str">
        <f>IFERROR(INDEX(صادر_وارد!$A$2:$I$1999,MATCH('كارت صنف'!$A837,صادر_وارد!$AJ$2:$AJ$500,0),2),"")</f>
        <v/>
      </c>
      <c r="D837" s="22" t="str">
        <f>IFERROR(INDEX(صادر_وارد!$A$2:$I$1999,MATCH('كارت صنف'!$A837,صادر_وارد!$AJ$2:$AJ$500,0),3),"")</f>
        <v/>
      </c>
      <c r="E837" s="22" t="str">
        <f>IFERROR(INDEX(صادر_وارد!$A$2:$I$1999,MATCH('كارت صنف'!$A837,صادر_وارد!$AJ$2:$AJ$500,0),4),"")</f>
        <v/>
      </c>
      <c r="F837" s="23" t="str">
        <f>IFERROR(INDEX(صادر_وارد!$A$2:$I$1999,MATCH('كارت صنف'!$A837,صادر_وارد!$AJ$2:$AJ$500,0),5),"")</f>
        <v/>
      </c>
      <c r="G837" s="20" t="str">
        <f>IFERROR(INDEX(صادر_وارد!$A$2:$I$1999,MATCH('كارت صنف'!$A837,صادر_وارد!$AJ$2:$AJ$500,0),6),"")</f>
        <v/>
      </c>
      <c r="H837" s="20" t="str">
        <f>IFERROR(INDEX(صادر_وارد!$A$2:$I$1999,MATCH('كارت صنف'!$A837,صادر_وارد!$AJ$2:$AJ$500,0),7),"")</f>
        <v/>
      </c>
      <c r="I837" s="20" t="str">
        <f>IFERROR(INDEX(صادر_وارد!$A$2:$I$1999,MATCH('كارت صنف'!$A837,صادر_وارد!$AJ$2:$AJ$500,0),8),"")</f>
        <v/>
      </c>
      <c r="J837" s="20" t="str">
        <f>IFERROR(INDEX(صادر_وارد!$A$2:$I$1999,MATCH('كارت صنف'!$A837,صادر_وارد!$AJ$2:$AJ$500,0),9),"")</f>
        <v/>
      </c>
    </row>
    <row r="838" spans="1:10" ht="19.5" thickTop="1" thickBot="1">
      <c r="A838" s="11">
        <v>832</v>
      </c>
      <c r="B838" s="20" t="str">
        <f>IFERROR(INDEX(صادر_وارد!$A$2:$I$1999,MATCH('كارت صنف'!$A838,صادر_وارد!$AJ$2:$AJ$500,0),1),"")</f>
        <v/>
      </c>
      <c r="C838" s="21" t="str">
        <f>IFERROR(INDEX(صادر_وارد!$A$2:$I$1999,MATCH('كارت صنف'!$A838,صادر_وارد!$AJ$2:$AJ$500,0),2),"")</f>
        <v/>
      </c>
      <c r="D838" s="22" t="str">
        <f>IFERROR(INDEX(صادر_وارد!$A$2:$I$1999,MATCH('كارت صنف'!$A838,صادر_وارد!$AJ$2:$AJ$500,0),3),"")</f>
        <v/>
      </c>
      <c r="E838" s="22" t="str">
        <f>IFERROR(INDEX(صادر_وارد!$A$2:$I$1999,MATCH('كارت صنف'!$A838,صادر_وارد!$AJ$2:$AJ$500,0),4),"")</f>
        <v/>
      </c>
      <c r="F838" s="23" t="str">
        <f>IFERROR(INDEX(صادر_وارد!$A$2:$I$1999,MATCH('كارت صنف'!$A838,صادر_وارد!$AJ$2:$AJ$500,0),5),"")</f>
        <v/>
      </c>
      <c r="G838" s="20" t="str">
        <f>IFERROR(INDEX(صادر_وارد!$A$2:$I$1999,MATCH('كارت صنف'!$A838,صادر_وارد!$AJ$2:$AJ$500,0),6),"")</f>
        <v/>
      </c>
      <c r="H838" s="20" t="str">
        <f>IFERROR(INDEX(صادر_وارد!$A$2:$I$1999,MATCH('كارت صنف'!$A838,صادر_وارد!$AJ$2:$AJ$500,0),7),"")</f>
        <v/>
      </c>
      <c r="I838" s="20" t="str">
        <f>IFERROR(INDEX(صادر_وارد!$A$2:$I$1999,MATCH('كارت صنف'!$A838,صادر_وارد!$AJ$2:$AJ$500,0),8),"")</f>
        <v/>
      </c>
      <c r="J838" s="20" t="str">
        <f>IFERROR(INDEX(صادر_وارد!$A$2:$I$1999,MATCH('كارت صنف'!$A838,صادر_وارد!$AJ$2:$AJ$500,0),9),"")</f>
        <v/>
      </c>
    </row>
    <row r="839" spans="1:10" ht="19.5" thickTop="1" thickBot="1">
      <c r="A839" s="11">
        <v>833</v>
      </c>
      <c r="B839" s="20" t="str">
        <f>IFERROR(INDEX(صادر_وارد!$A$2:$I$1999,MATCH('كارت صنف'!$A839,صادر_وارد!$AJ$2:$AJ$500,0),1),"")</f>
        <v/>
      </c>
      <c r="C839" s="21" t="str">
        <f>IFERROR(INDEX(صادر_وارد!$A$2:$I$1999,MATCH('كارت صنف'!$A839,صادر_وارد!$AJ$2:$AJ$500,0),2),"")</f>
        <v/>
      </c>
      <c r="D839" s="22" t="str">
        <f>IFERROR(INDEX(صادر_وارد!$A$2:$I$1999,MATCH('كارت صنف'!$A839,صادر_وارد!$AJ$2:$AJ$500,0),3),"")</f>
        <v/>
      </c>
      <c r="E839" s="22" t="str">
        <f>IFERROR(INDEX(صادر_وارد!$A$2:$I$1999,MATCH('كارت صنف'!$A839,صادر_وارد!$AJ$2:$AJ$500,0),4),"")</f>
        <v/>
      </c>
      <c r="F839" s="23" t="str">
        <f>IFERROR(INDEX(صادر_وارد!$A$2:$I$1999,MATCH('كارت صنف'!$A839,صادر_وارد!$AJ$2:$AJ$500,0),5),"")</f>
        <v/>
      </c>
      <c r="G839" s="20" t="str">
        <f>IFERROR(INDEX(صادر_وارد!$A$2:$I$1999,MATCH('كارت صنف'!$A839,صادر_وارد!$AJ$2:$AJ$500,0),6),"")</f>
        <v/>
      </c>
      <c r="H839" s="20" t="str">
        <f>IFERROR(INDEX(صادر_وارد!$A$2:$I$1999,MATCH('كارت صنف'!$A839,صادر_وارد!$AJ$2:$AJ$500,0),7),"")</f>
        <v/>
      </c>
      <c r="I839" s="20" t="str">
        <f>IFERROR(INDEX(صادر_وارد!$A$2:$I$1999,MATCH('كارت صنف'!$A839,صادر_وارد!$AJ$2:$AJ$500,0),8),"")</f>
        <v/>
      </c>
      <c r="J839" s="20" t="str">
        <f>IFERROR(INDEX(صادر_وارد!$A$2:$I$1999,MATCH('كارت صنف'!$A839,صادر_وارد!$AJ$2:$AJ$500,0),9),"")</f>
        <v/>
      </c>
    </row>
    <row r="840" spans="1:10" ht="19.5" thickTop="1" thickBot="1">
      <c r="A840" s="11">
        <v>834</v>
      </c>
      <c r="B840" s="20" t="str">
        <f>IFERROR(INDEX(صادر_وارد!$A$2:$I$1999,MATCH('كارت صنف'!$A840,صادر_وارد!$AJ$2:$AJ$500,0),1),"")</f>
        <v/>
      </c>
      <c r="C840" s="21" t="str">
        <f>IFERROR(INDEX(صادر_وارد!$A$2:$I$1999,MATCH('كارت صنف'!$A840,صادر_وارد!$AJ$2:$AJ$500,0),2),"")</f>
        <v/>
      </c>
      <c r="D840" s="22" t="str">
        <f>IFERROR(INDEX(صادر_وارد!$A$2:$I$1999,MATCH('كارت صنف'!$A840,صادر_وارد!$AJ$2:$AJ$500,0),3),"")</f>
        <v/>
      </c>
      <c r="E840" s="22" t="str">
        <f>IFERROR(INDEX(صادر_وارد!$A$2:$I$1999,MATCH('كارت صنف'!$A840,صادر_وارد!$AJ$2:$AJ$500,0),4),"")</f>
        <v/>
      </c>
      <c r="F840" s="23" t="str">
        <f>IFERROR(INDEX(صادر_وارد!$A$2:$I$1999,MATCH('كارت صنف'!$A840,صادر_وارد!$AJ$2:$AJ$500,0),5),"")</f>
        <v/>
      </c>
      <c r="G840" s="20" t="str">
        <f>IFERROR(INDEX(صادر_وارد!$A$2:$I$1999,MATCH('كارت صنف'!$A840,صادر_وارد!$AJ$2:$AJ$500,0),6),"")</f>
        <v/>
      </c>
      <c r="H840" s="20" t="str">
        <f>IFERROR(INDEX(صادر_وارد!$A$2:$I$1999,MATCH('كارت صنف'!$A840,صادر_وارد!$AJ$2:$AJ$500,0),7),"")</f>
        <v/>
      </c>
      <c r="I840" s="20" t="str">
        <f>IFERROR(INDEX(صادر_وارد!$A$2:$I$1999,MATCH('كارت صنف'!$A840,صادر_وارد!$AJ$2:$AJ$500,0),8),"")</f>
        <v/>
      </c>
      <c r="J840" s="20" t="str">
        <f>IFERROR(INDEX(صادر_وارد!$A$2:$I$1999,MATCH('كارت صنف'!$A840,صادر_وارد!$AJ$2:$AJ$500,0),9),"")</f>
        <v/>
      </c>
    </row>
    <row r="841" spans="1:10" ht="19.5" thickTop="1" thickBot="1">
      <c r="A841" s="11">
        <v>835</v>
      </c>
      <c r="B841" s="20" t="str">
        <f>IFERROR(INDEX(صادر_وارد!$A$2:$I$1999,MATCH('كارت صنف'!$A841,صادر_وارد!$AJ$2:$AJ$500,0),1),"")</f>
        <v/>
      </c>
      <c r="C841" s="21" t="str">
        <f>IFERROR(INDEX(صادر_وارد!$A$2:$I$1999,MATCH('كارت صنف'!$A841,صادر_وارد!$AJ$2:$AJ$500,0),2),"")</f>
        <v/>
      </c>
      <c r="D841" s="22" t="str">
        <f>IFERROR(INDEX(صادر_وارد!$A$2:$I$1999,MATCH('كارت صنف'!$A841,صادر_وارد!$AJ$2:$AJ$500,0),3),"")</f>
        <v/>
      </c>
      <c r="E841" s="22" t="str">
        <f>IFERROR(INDEX(صادر_وارد!$A$2:$I$1999,MATCH('كارت صنف'!$A841,صادر_وارد!$AJ$2:$AJ$500,0),4),"")</f>
        <v/>
      </c>
      <c r="F841" s="23" t="str">
        <f>IFERROR(INDEX(صادر_وارد!$A$2:$I$1999,MATCH('كارت صنف'!$A841,صادر_وارد!$AJ$2:$AJ$500,0),5),"")</f>
        <v/>
      </c>
      <c r="G841" s="20" t="str">
        <f>IFERROR(INDEX(صادر_وارد!$A$2:$I$1999,MATCH('كارت صنف'!$A841,صادر_وارد!$AJ$2:$AJ$500,0),6),"")</f>
        <v/>
      </c>
      <c r="H841" s="20" t="str">
        <f>IFERROR(INDEX(صادر_وارد!$A$2:$I$1999,MATCH('كارت صنف'!$A841,صادر_وارد!$AJ$2:$AJ$500,0),7),"")</f>
        <v/>
      </c>
      <c r="I841" s="20" t="str">
        <f>IFERROR(INDEX(صادر_وارد!$A$2:$I$1999,MATCH('كارت صنف'!$A841,صادر_وارد!$AJ$2:$AJ$500,0),8),"")</f>
        <v/>
      </c>
      <c r="J841" s="20" t="str">
        <f>IFERROR(INDEX(صادر_وارد!$A$2:$I$1999,MATCH('كارت صنف'!$A841,صادر_وارد!$AJ$2:$AJ$500,0),9),"")</f>
        <v/>
      </c>
    </row>
    <row r="842" spans="1:10" ht="19.5" thickTop="1" thickBot="1">
      <c r="A842" s="11">
        <v>836</v>
      </c>
      <c r="B842" s="20" t="str">
        <f>IFERROR(INDEX(صادر_وارد!$A$2:$I$1999,MATCH('كارت صنف'!$A842,صادر_وارد!$AJ$2:$AJ$500,0),1),"")</f>
        <v/>
      </c>
      <c r="C842" s="21" t="str">
        <f>IFERROR(INDEX(صادر_وارد!$A$2:$I$1999,MATCH('كارت صنف'!$A842,صادر_وارد!$AJ$2:$AJ$500,0),2),"")</f>
        <v/>
      </c>
      <c r="D842" s="22" t="str">
        <f>IFERROR(INDEX(صادر_وارد!$A$2:$I$1999,MATCH('كارت صنف'!$A842,صادر_وارد!$AJ$2:$AJ$500,0),3),"")</f>
        <v/>
      </c>
      <c r="E842" s="22" t="str">
        <f>IFERROR(INDEX(صادر_وارد!$A$2:$I$1999,MATCH('كارت صنف'!$A842,صادر_وارد!$AJ$2:$AJ$500,0),4),"")</f>
        <v/>
      </c>
      <c r="F842" s="23" t="str">
        <f>IFERROR(INDEX(صادر_وارد!$A$2:$I$1999,MATCH('كارت صنف'!$A842,صادر_وارد!$AJ$2:$AJ$500,0),5),"")</f>
        <v/>
      </c>
      <c r="G842" s="20" t="str">
        <f>IFERROR(INDEX(صادر_وارد!$A$2:$I$1999,MATCH('كارت صنف'!$A842,صادر_وارد!$AJ$2:$AJ$500,0),6),"")</f>
        <v/>
      </c>
      <c r="H842" s="20" t="str">
        <f>IFERROR(INDEX(صادر_وارد!$A$2:$I$1999,MATCH('كارت صنف'!$A842,صادر_وارد!$AJ$2:$AJ$500,0),7),"")</f>
        <v/>
      </c>
      <c r="I842" s="20" t="str">
        <f>IFERROR(INDEX(صادر_وارد!$A$2:$I$1999,MATCH('كارت صنف'!$A842,صادر_وارد!$AJ$2:$AJ$500,0),8),"")</f>
        <v/>
      </c>
      <c r="J842" s="20" t="str">
        <f>IFERROR(INDEX(صادر_وارد!$A$2:$I$1999,MATCH('كارت صنف'!$A842,صادر_وارد!$AJ$2:$AJ$500,0),9),"")</f>
        <v/>
      </c>
    </row>
    <row r="843" spans="1:10" ht="19.5" thickTop="1" thickBot="1">
      <c r="A843" s="11">
        <v>837</v>
      </c>
      <c r="B843" s="20" t="str">
        <f>IFERROR(INDEX(صادر_وارد!$A$2:$I$1999,MATCH('كارت صنف'!$A843,صادر_وارد!$AJ$2:$AJ$500,0),1),"")</f>
        <v/>
      </c>
      <c r="C843" s="21" t="str">
        <f>IFERROR(INDEX(صادر_وارد!$A$2:$I$1999,MATCH('كارت صنف'!$A843,صادر_وارد!$AJ$2:$AJ$500,0),2),"")</f>
        <v/>
      </c>
      <c r="D843" s="22" t="str">
        <f>IFERROR(INDEX(صادر_وارد!$A$2:$I$1999,MATCH('كارت صنف'!$A843,صادر_وارد!$AJ$2:$AJ$500,0),3),"")</f>
        <v/>
      </c>
      <c r="E843" s="22" t="str">
        <f>IFERROR(INDEX(صادر_وارد!$A$2:$I$1999,MATCH('كارت صنف'!$A843,صادر_وارد!$AJ$2:$AJ$500,0),4),"")</f>
        <v/>
      </c>
      <c r="F843" s="23" t="str">
        <f>IFERROR(INDEX(صادر_وارد!$A$2:$I$1999,MATCH('كارت صنف'!$A843,صادر_وارد!$AJ$2:$AJ$500,0),5),"")</f>
        <v/>
      </c>
      <c r="G843" s="20" t="str">
        <f>IFERROR(INDEX(صادر_وارد!$A$2:$I$1999,MATCH('كارت صنف'!$A843,صادر_وارد!$AJ$2:$AJ$500,0),6),"")</f>
        <v/>
      </c>
      <c r="H843" s="20" t="str">
        <f>IFERROR(INDEX(صادر_وارد!$A$2:$I$1999,MATCH('كارت صنف'!$A843,صادر_وارد!$AJ$2:$AJ$500,0),7),"")</f>
        <v/>
      </c>
      <c r="I843" s="20" t="str">
        <f>IFERROR(INDEX(صادر_وارد!$A$2:$I$1999,MATCH('كارت صنف'!$A843,صادر_وارد!$AJ$2:$AJ$500,0),8),"")</f>
        <v/>
      </c>
      <c r="J843" s="20" t="str">
        <f>IFERROR(INDEX(صادر_وارد!$A$2:$I$1999,MATCH('كارت صنف'!$A843,صادر_وارد!$AJ$2:$AJ$500,0),9),"")</f>
        <v/>
      </c>
    </row>
    <row r="844" spans="1:10" ht="19.5" thickTop="1" thickBot="1">
      <c r="A844" s="11">
        <v>838</v>
      </c>
      <c r="B844" s="20" t="str">
        <f>IFERROR(INDEX(صادر_وارد!$A$2:$I$1999,MATCH('كارت صنف'!$A844,صادر_وارد!$AJ$2:$AJ$500,0),1),"")</f>
        <v/>
      </c>
      <c r="C844" s="21" t="str">
        <f>IFERROR(INDEX(صادر_وارد!$A$2:$I$1999,MATCH('كارت صنف'!$A844,صادر_وارد!$AJ$2:$AJ$500,0),2),"")</f>
        <v/>
      </c>
      <c r="D844" s="22" t="str">
        <f>IFERROR(INDEX(صادر_وارد!$A$2:$I$1999,MATCH('كارت صنف'!$A844,صادر_وارد!$AJ$2:$AJ$500,0),3),"")</f>
        <v/>
      </c>
      <c r="E844" s="22" t="str">
        <f>IFERROR(INDEX(صادر_وارد!$A$2:$I$1999,MATCH('كارت صنف'!$A844,صادر_وارد!$AJ$2:$AJ$500,0),4),"")</f>
        <v/>
      </c>
      <c r="F844" s="23" t="str">
        <f>IFERROR(INDEX(صادر_وارد!$A$2:$I$1999,MATCH('كارت صنف'!$A844,صادر_وارد!$AJ$2:$AJ$500,0),5),"")</f>
        <v/>
      </c>
      <c r="G844" s="20" t="str">
        <f>IFERROR(INDEX(صادر_وارد!$A$2:$I$1999,MATCH('كارت صنف'!$A844,صادر_وارد!$AJ$2:$AJ$500,0),6),"")</f>
        <v/>
      </c>
      <c r="H844" s="20" t="str">
        <f>IFERROR(INDEX(صادر_وارد!$A$2:$I$1999,MATCH('كارت صنف'!$A844,صادر_وارد!$AJ$2:$AJ$500,0),7),"")</f>
        <v/>
      </c>
      <c r="I844" s="20" t="str">
        <f>IFERROR(INDEX(صادر_وارد!$A$2:$I$1999,MATCH('كارت صنف'!$A844,صادر_وارد!$AJ$2:$AJ$500,0),8),"")</f>
        <v/>
      </c>
      <c r="J844" s="20" t="str">
        <f>IFERROR(INDEX(صادر_وارد!$A$2:$I$1999,MATCH('كارت صنف'!$A844,صادر_وارد!$AJ$2:$AJ$500,0),9),"")</f>
        <v/>
      </c>
    </row>
    <row r="845" spans="1:10" ht="19.5" thickTop="1" thickBot="1">
      <c r="A845" s="11">
        <v>839</v>
      </c>
      <c r="B845" s="20" t="str">
        <f>IFERROR(INDEX(صادر_وارد!$A$2:$I$1999,MATCH('كارت صنف'!$A845,صادر_وارد!$AJ$2:$AJ$500,0),1),"")</f>
        <v/>
      </c>
      <c r="C845" s="21" t="str">
        <f>IFERROR(INDEX(صادر_وارد!$A$2:$I$1999,MATCH('كارت صنف'!$A845,صادر_وارد!$AJ$2:$AJ$500,0),2),"")</f>
        <v/>
      </c>
      <c r="D845" s="22" t="str">
        <f>IFERROR(INDEX(صادر_وارد!$A$2:$I$1999,MATCH('كارت صنف'!$A845,صادر_وارد!$AJ$2:$AJ$500,0),3),"")</f>
        <v/>
      </c>
      <c r="E845" s="22" t="str">
        <f>IFERROR(INDEX(صادر_وارد!$A$2:$I$1999,MATCH('كارت صنف'!$A845,صادر_وارد!$AJ$2:$AJ$500,0),4),"")</f>
        <v/>
      </c>
      <c r="F845" s="23" t="str">
        <f>IFERROR(INDEX(صادر_وارد!$A$2:$I$1999,MATCH('كارت صنف'!$A845,صادر_وارد!$AJ$2:$AJ$500,0),5),"")</f>
        <v/>
      </c>
      <c r="G845" s="20" t="str">
        <f>IFERROR(INDEX(صادر_وارد!$A$2:$I$1999,MATCH('كارت صنف'!$A845,صادر_وارد!$AJ$2:$AJ$500,0),6),"")</f>
        <v/>
      </c>
      <c r="H845" s="20" t="str">
        <f>IFERROR(INDEX(صادر_وارد!$A$2:$I$1999,MATCH('كارت صنف'!$A845,صادر_وارد!$AJ$2:$AJ$500,0),7),"")</f>
        <v/>
      </c>
      <c r="I845" s="20" t="str">
        <f>IFERROR(INDEX(صادر_وارد!$A$2:$I$1999,MATCH('كارت صنف'!$A845,صادر_وارد!$AJ$2:$AJ$500,0),8),"")</f>
        <v/>
      </c>
      <c r="J845" s="20" t="str">
        <f>IFERROR(INDEX(صادر_وارد!$A$2:$I$1999,MATCH('كارت صنف'!$A845,صادر_وارد!$AJ$2:$AJ$500,0),9),"")</f>
        <v/>
      </c>
    </row>
    <row r="846" spans="1:10" ht="19.5" thickTop="1" thickBot="1">
      <c r="A846" s="11">
        <v>840</v>
      </c>
      <c r="B846" s="20" t="str">
        <f>IFERROR(INDEX(صادر_وارد!$A$2:$I$1999,MATCH('كارت صنف'!$A846,صادر_وارد!$AJ$2:$AJ$500,0),1),"")</f>
        <v/>
      </c>
      <c r="C846" s="21" t="str">
        <f>IFERROR(INDEX(صادر_وارد!$A$2:$I$1999,MATCH('كارت صنف'!$A846,صادر_وارد!$AJ$2:$AJ$500,0),2),"")</f>
        <v/>
      </c>
      <c r="D846" s="22" t="str">
        <f>IFERROR(INDEX(صادر_وارد!$A$2:$I$1999,MATCH('كارت صنف'!$A846,صادر_وارد!$AJ$2:$AJ$500,0),3),"")</f>
        <v/>
      </c>
      <c r="E846" s="22" t="str">
        <f>IFERROR(INDEX(صادر_وارد!$A$2:$I$1999,MATCH('كارت صنف'!$A846,صادر_وارد!$AJ$2:$AJ$500,0),4),"")</f>
        <v/>
      </c>
      <c r="F846" s="23" t="str">
        <f>IFERROR(INDEX(صادر_وارد!$A$2:$I$1999,MATCH('كارت صنف'!$A846,صادر_وارد!$AJ$2:$AJ$500,0),5),"")</f>
        <v/>
      </c>
      <c r="G846" s="20" t="str">
        <f>IFERROR(INDEX(صادر_وارد!$A$2:$I$1999,MATCH('كارت صنف'!$A846,صادر_وارد!$AJ$2:$AJ$500,0),6),"")</f>
        <v/>
      </c>
      <c r="H846" s="20" t="str">
        <f>IFERROR(INDEX(صادر_وارد!$A$2:$I$1999,MATCH('كارت صنف'!$A846,صادر_وارد!$AJ$2:$AJ$500,0),7),"")</f>
        <v/>
      </c>
      <c r="I846" s="20" t="str">
        <f>IFERROR(INDEX(صادر_وارد!$A$2:$I$1999,MATCH('كارت صنف'!$A846,صادر_وارد!$AJ$2:$AJ$500,0),8),"")</f>
        <v/>
      </c>
      <c r="J846" s="20" t="str">
        <f>IFERROR(INDEX(صادر_وارد!$A$2:$I$1999,MATCH('كارت صنف'!$A846,صادر_وارد!$AJ$2:$AJ$500,0),9),"")</f>
        <v/>
      </c>
    </row>
    <row r="847" spans="1:10" ht="19.5" thickTop="1" thickBot="1">
      <c r="A847" s="11">
        <v>841</v>
      </c>
      <c r="B847" s="20" t="str">
        <f>IFERROR(INDEX(صادر_وارد!$A$2:$I$1999,MATCH('كارت صنف'!$A847,صادر_وارد!$AJ$2:$AJ$500,0),1),"")</f>
        <v/>
      </c>
      <c r="C847" s="21" t="str">
        <f>IFERROR(INDEX(صادر_وارد!$A$2:$I$1999,MATCH('كارت صنف'!$A847,صادر_وارد!$AJ$2:$AJ$500,0),2),"")</f>
        <v/>
      </c>
      <c r="D847" s="22" t="str">
        <f>IFERROR(INDEX(صادر_وارد!$A$2:$I$1999,MATCH('كارت صنف'!$A847,صادر_وارد!$AJ$2:$AJ$500,0),3),"")</f>
        <v/>
      </c>
      <c r="E847" s="22" t="str">
        <f>IFERROR(INDEX(صادر_وارد!$A$2:$I$1999,MATCH('كارت صنف'!$A847,صادر_وارد!$AJ$2:$AJ$500,0),4),"")</f>
        <v/>
      </c>
      <c r="F847" s="23" t="str">
        <f>IFERROR(INDEX(صادر_وارد!$A$2:$I$1999,MATCH('كارت صنف'!$A847,صادر_وارد!$AJ$2:$AJ$500,0),5),"")</f>
        <v/>
      </c>
      <c r="G847" s="20" t="str">
        <f>IFERROR(INDEX(صادر_وارد!$A$2:$I$1999,MATCH('كارت صنف'!$A847,صادر_وارد!$AJ$2:$AJ$500,0),6),"")</f>
        <v/>
      </c>
      <c r="H847" s="20" t="str">
        <f>IFERROR(INDEX(صادر_وارد!$A$2:$I$1999,MATCH('كارت صنف'!$A847,صادر_وارد!$AJ$2:$AJ$500,0),7),"")</f>
        <v/>
      </c>
      <c r="I847" s="20" t="str">
        <f>IFERROR(INDEX(صادر_وارد!$A$2:$I$1999,MATCH('كارت صنف'!$A847,صادر_وارد!$AJ$2:$AJ$500,0),8),"")</f>
        <v/>
      </c>
      <c r="J847" s="20" t="str">
        <f>IFERROR(INDEX(صادر_وارد!$A$2:$I$1999,MATCH('كارت صنف'!$A847,صادر_وارد!$AJ$2:$AJ$500,0),9),"")</f>
        <v/>
      </c>
    </row>
    <row r="848" spans="1:10" ht="19.5" thickTop="1" thickBot="1">
      <c r="A848" s="11">
        <v>842</v>
      </c>
      <c r="B848" s="20" t="str">
        <f>IFERROR(INDEX(صادر_وارد!$A$2:$I$1999,MATCH('كارت صنف'!$A848,صادر_وارد!$AJ$2:$AJ$500,0),1),"")</f>
        <v/>
      </c>
      <c r="C848" s="21" t="str">
        <f>IFERROR(INDEX(صادر_وارد!$A$2:$I$1999,MATCH('كارت صنف'!$A848,صادر_وارد!$AJ$2:$AJ$500,0),2),"")</f>
        <v/>
      </c>
      <c r="D848" s="22" t="str">
        <f>IFERROR(INDEX(صادر_وارد!$A$2:$I$1999,MATCH('كارت صنف'!$A848,صادر_وارد!$AJ$2:$AJ$500,0),3),"")</f>
        <v/>
      </c>
      <c r="E848" s="22" t="str">
        <f>IFERROR(INDEX(صادر_وارد!$A$2:$I$1999,MATCH('كارت صنف'!$A848,صادر_وارد!$AJ$2:$AJ$500,0),4),"")</f>
        <v/>
      </c>
      <c r="F848" s="23" t="str">
        <f>IFERROR(INDEX(صادر_وارد!$A$2:$I$1999,MATCH('كارت صنف'!$A848,صادر_وارد!$AJ$2:$AJ$500,0),5),"")</f>
        <v/>
      </c>
      <c r="G848" s="20" t="str">
        <f>IFERROR(INDEX(صادر_وارد!$A$2:$I$1999,MATCH('كارت صنف'!$A848,صادر_وارد!$AJ$2:$AJ$500,0),6),"")</f>
        <v/>
      </c>
      <c r="H848" s="20" t="str">
        <f>IFERROR(INDEX(صادر_وارد!$A$2:$I$1999,MATCH('كارت صنف'!$A848,صادر_وارد!$AJ$2:$AJ$500,0),7),"")</f>
        <v/>
      </c>
      <c r="I848" s="20" t="str">
        <f>IFERROR(INDEX(صادر_وارد!$A$2:$I$1999,MATCH('كارت صنف'!$A848,صادر_وارد!$AJ$2:$AJ$500,0),8),"")</f>
        <v/>
      </c>
      <c r="J848" s="20" t="str">
        <f>IFERROR(INDEX(صادر_وارد!$A$2:$I$1999,MATCH('كارت صنف'!$A848,صادر_وارد!$AJ$2:$AJ$500,0),9),"")</f>
        <v/>
      </c>
    </row>
    <row r="849" spans="1:10" ht="19.5" thickTop="1" thickBot="1">
      <c r="A849" s="11">
        <v>843</v>
      </c>
      <c r="B849" s="20" t="str">
        <f>IFERROR(INDEX(صادر_وارد!$A$2:$I$1999,MATCH('كارت صنف'!$A849,صادر_وارد!$AJ$2:$AJ$500,0),1),"")</f>
        <v/>
      </c>
      <c r="C849" s="21" t="str">
        <f>IFERROR(INDEX(صادر_وارد!$A$2:$I$1999,MATCH('كارت صنف'!$A849,صادر_وارد!$AJ$2:$AJ$500,0),2),"")</f>
        <v/>
      </c>
      <c r="D849" s="22" t="str">
        <f>IFERROR(INDEX(صادر_وارد!$A$2:$I$1999,MATCH('كارت صنف'!$A849,صادر_وارد!$AJ$2:$AJ$500,0),3),"")</f>
        <v/>
      </c>
      <c r="E849" s="22" t="str">
        <f>IFERROR(INDEX(صادر_وارد!$A$2:$I$1999,MATCH('كارت صنف'!$A849,صادر_وارد!$AJ$2:$AJ$500,0),4),"")</f>
        <v/>
      </c>
      <c r="F849" s="23" t="str">
        <f>IFERROR(INDEX(صادر_وارد!$A$2:$I$1999,MATCH('كارت صنف'!$A849,صادر_وارد!$AJ$2:$AJ$500,0),5),"")</f>
        <v/>
      </c>
      <c r="G849" s="20" t="str">
        <f>IFERROR(INDEX(صادر_وارد!$A$2:$I$1999,MATCH('كارت صنف'!$A849,صادر_وارد!$AJ$2:$AJ$500,0),6),"")</f>
        <v/>
      </c>
      <c r="H849" s="20" t="str">
        <f>IFERROR(INDEX(صادر_وارد!$A$2:$I$1999,MATCH('كارت صنف'!$A849,صادر_وارد!$AJ$2:$AJ$500,0),7),"")</f>
        <v/>
      </c>
      <c r="I849" s="20" t="str">
        <f>IFERROR(INDEX(صادر_وارد!$A$2:$I$1999,MATCH('كارت صنف'!$A849,صادر_وارد!$AJ$2:$AJ$500,0),8),"")</f>
        <v/>
      </c>
      <c r="J849" s="20" t="str">
        <f>IFERROR(INDEX(صادر_وارد!$A$2:$I$1999,MATCH('كارت صنف'!$A849,صادر_وارد!$AJ$2:$AJ$500,0),9),"")</f>
        <v/>
      </c>
    </row>
    <row r="850" spans="1:10" ht="19.5" thickTop="1" thickBot="1">
      <c r="A850" s="11">
        <v>844</v>
      </c>
      <c r="B850" s="20" t="str">
        <f>IFERROR(INDEX(صادر_وارد!$A$2:$I$1999,MATCH('كارت صنف'!$A850,صادر_وارد!$AJ$2:$AJ$500,0),1),"")</f>
        <v/>
      </c>
      <c r="C850" s="21" t="str">
        <f>IFERROR(INDEX(صادر_وارد!$A$2:$I$1999,MATCH('كارت صنف'!$A850,صادر_وارد!$AJ$2:$AJ$500,0),2),"")</f>
        <v/>
      </c>
      <c r="D850" s="22" t="str">
        <f>IFERROR(INDEX(صادر_وارد!$A$2:$I$1999,MATCH('كارت صنف'!$A850,صادر_وارد!$AJ$2:$AJ$500,0),3),"")</f>
        <v/>
      </c>
      <c r="E850" s="22" t="str">
        <f>IFERROR(INDEX(صادر_وارد!$A$2:$I$1999,MATCH('كارت صنف'!$A850,صادر_وارد!$AJ$2:$AJ$500,0),4),"")</f>
        <v/>
      </c>
      <c r="F850" s="23" t="str">
        <f>IFERROR(INDEX(صادر_وارد!$A$2:$I$1999,MATCH('كارت صنف'!$A850,صادر_وارد!$AJ$2:$AJ$500,0),5),"")</f>
        <v/>
      </c>
      <c r="G850" s="20" t="str">
        <f>IFERROR(INDEX(صادر_وارد!$A$2:$I$1999,MATCH('كارت صنف'!$A850,صادر_وارد!$AJ$2:$AJ$500,0),6),"")</f>
        <v/>
      </c>
      <c r="H850" s="20" t="str">
        <f>IFERROR(INDEX(صادر_وارد!$A$2:$I$1999,MATCH('كارت صنف'!$A850,صادر_وارد!$AJ$2:$AJ$500,0),7),"")</f>
        <v/>
      </c>
      <c r="I850" s="20" t="str">
        <f>IFERROR(INDEX(صادر_وارد!$A$2:$I$1999,MATCH('كارت صنف'!$A850,صادر_وارد!$AJ$2:$AJ$500,0),8),"")</f>
        <v/>
      </c>
      <c r="J850" s="20" t="str">
        <f>IFERROR(INDEX(صادر_وارد!$A$2:$I$1999,MATCH('كارت صنف'!$A850,صادر_وارد!$AJ$2:$AJ$500,0),9),"")</f>
        <v/>
      </c>
    </row>
    <row r="851" spans="1:10" ht="19.5" thickTop="1" thickBot="1">
      <c r="A851" s="11">
        <v>845</v>
      </c>
      <c r="B851" s="20" t="str">
        <f>IFERROR(INDEX(صادر_وارد!$A$2:$I$1999,MATCH('كارت صنف'!$A851,صادر_وارد!$AJ$2:$AJ$500,0),1),"")</f>
        <v/>
      </c>
      <c r="C851" s="21" t="str">
        <f>IFERROR(INDEX(صادر_وارد!$A$2:$I$1999,MATCH('كارت صنف'!$A851,صادر_وارد!$AJ$2:$AJ$500,0),2),"")</f>
        <v/>
      </c>
      <c r="D851" s="22" t="str">
        <f>IFERROR(INDEX(صادر_وارد!$A$2:$I$1999,MATCH('كارت صنف'!$A851,صادر_وارد!$AJ$2:$AJ$500,0),3),"")</f>
        <v/>
      </c>
      <c r="E851" s="22" t="str">
        <f>IFERROR(INDEX(صادر_وارد!$A$2:$I$1999,MATCH('كارت صنف'!$A851,صادر_وارد!$AJ$2:$AJ$500,0),4),"")</f>
        <v/>
      </c>
      <c r="F851" s="23" t="str">
        <f>IFERROR(INDEX(صادر_وارد!$A$2:$I$1999,MATCH('كارت صنف'!$A851,صادر_وارد!$AJ$2:$AJ$500,0),5),"")</f>
        <v/>
      </c>
      <c r="G851" s="20" t="str">
        <f>IFERROR(INDEX(صادر_وارد!$A$2:$I$1999,MATCH('كارت صنف'!$A851,صادر_وارد!$AJ$2:$AJ$500,0),6),"")</f>
        <v/>
      </c>
      <c r="H851" s="20" t="str">
        <f>IFERROR(INDEX(صادر_وارد!$A$2:$I$1999,MATCH('كارت صنف'!$A851,صادر_وارد!$AJ$2:$AJ$500,0),7),"")</f>
        <v/>
      </c>
      <c r="I851" s="20" t="str">
        <f>IFERROR(INDEX(صادر_وارد!$A$2:$I$1999,MATCH('كارت صنف'!$A851,صادر_وارد!$AJ$2:$AJ$500,0),8),"")</f>
        <v/>
      </c>
      <c r="J851" s="20" t="str">
        <f>IFERROR(INDEX(صادر_وارد!$A$2:$I$1999,MATCH('كارت صنف'!$A851,صادر_وارد!$AJ$2:$AJ$500,0),9),"")</f>
        <v/>
      </c>
    </row>
    <row r="852" spans="1:10" ht="19.5" thickTop="1" thickBot="1">
      <c r="A852" s="11">
        <v>846</v>
      </c>
      <c r="B852" s="20" t="str">
        <f>IFERROR(INDEX(صادر_وارد!$A$2:$I$1999,MATCH('كارت صنف'!$A852,صادر_وارد!$AJ$2:$AJ$500,0),1),"")</f>
        <v/>
      </c>
      <c r="C852" s="21" t="str">
        <f>IFERROR(INDEX(صادر_وارد!$A$2:$I$1999,MATCH('كارت صنف'!$A852,صادر_وارد!$AJ$2:$AJ$500,0),2),"")</f>
        <v/>
      </c>
      <c r="D852" s="22" t="str">
        <f>IFERROR(INDEX(صادر_وارد!$A$2:$I$1999,MATCH('كارت صنف'!$A852,صادر_وارد!$AJ$2:$AJ$500,0),3),"")</f>
        <v/>
      </c>
      <c r="E852" s="22" t="str">
        <f>IFERROR(INDEX(صادر_وارد!$A$2:$I$1999,MATCH('كارت صنف'!$A852,صادر_وارد!$AJ$2:$AJ$500,0),4),"")</f>
        <v/>
      </c>
      <c r="F852" s="23" t="str">
        <f>IFERROR(INDEX(صادر_وارد!$A$2:$I$1999,MATCH('كارت صنف'!$A852,صادر_وارد!$AJ$2:$AJ$500,0),5),"")</f>
        <v/>
      </c>
      <c r="G852" s="20" t="str">
        <f>IFERROR(INDEX(صادر_وارد!$A$2:$I$1999,MATCH('كارت صنف'!$A852,صادر_وارد!$AJ$2:$AJ$500,0),6),"")</f>
        <v/>
      </c>
      <c r="H852" s="20" t="str">
        <f>IFERROR(INDEX(صادر_وارد!$A$2:$I$1999,MATCH('كارت صنف'!$A852,صادر_وارد!$AJ$2:$AJ$500,0),7),"")</f>
        <v/>
      </c>
      <c r="I852" s="20" t="str">
        <f>IFERROR(INDEX(صادر_وارد!$A$2:$I$1999,MATCH('كارت صنف'!$A852,صادر_وارد!$AJ$2:$AJ$500,0),8),"")</f>
        <v/>
      </c>
      <c r="J852" s="20" t="str">
        <f>IFERROR(INDEX(صادر_وارد!$A$2:$I$1999,MATCH('كارت صنف'!$A852,صادر_وارد!$AJ$2:$AJ$500,0),9),"")</f>
        <v/>
      </c>
    </row>
    <row r="853" spans="1:10" ht="19.5" thickTop="1" thickBot="1">
      <c r="A853" s="11">
        <v>847</v>
      </c>
      <c r="B853" s="20" t="str">
        <f>IFERROR(INDEX(صادر_وارد!$A$2:$I$1999,MATCH('كارت صنف'!$A853,صادر_وارد!$AJ$2:$AJ$500,0),1),"")</f>
        <v/>
      </c>
      <c r="C853" s="21" t="str">
        <f>IFERROR(INDEX(صادر_وارد!$A$2:$I$1999,MATCH('كارت صنف'!$A853,صادر_وارد!$AJ$2:$AJ$500,0),2),"")</f>
        <v/>
      </c>
      <c r="D853" s="22" t="str">
        <f>IFERROR(INDEX(صادر_وارد!$A$2:$I$1999,MATCH('كارت صنف'!$A853,صادر_وارد!$AJ$2:$AJ$500,0),3),"")</f>
        <v/>
      </c>
      <c r="E853" s="22" t="str">
        <f>IFERROR(INDEX(صادر_وارد!$A$2:$I$1999,MATCH('كارت صنف'!$A853,صادر_وارد!$AJ$2:$AJ$500,0),4),"")</f>
        <v/>
      </c>
      <c r="F853" s="23" t="str">
        <f>IFERROR(INDEX(صادر_وارد!$A$2:$I$1999,MATCH('كارت صنف'!$A853,صادر_وارد!$AJ$2:$AJ$500,0),5),"")</f>
        <v/>
      </c>
      <c r="G853" s="20" t="str">
        <f>IFERROR(INDEX(صادر_وارد!$A$2:$I$1999,MATCH('كارت صنف'!$A853,صادر_وارد!$AJ$2:$AJ$500,0),6),"")</f>
        <v/>
      </c>
      <c r="H853" s="20" t="str">
        <f>IFERROR(INDEX(صادر_وارد!$A$2:$I$1999,MATCH('كارت صنف'!$A853,صادر_وارد!$AJ$2:$AJ$500,0),7),"")</f>
        <v/>
      </c>
      <c r="I853" s="20" t="str">
        <f>IFERROR(INDEX(صادر_وارد!$A$2:$I$1999,MATCH('كارت صنف'!$A853,صادر_وارد!$AJ$2:$AJ$500,0),8),"")</f>
        <v/>
      </c>
      <c r="J853" s="20" t="str">
        <f>IFERROR(INDEX(صادر_وارد!$A$2:$I$1999,MATCH('كارت صنف'!$A853,صادر_وارد!$AJ$2:$AJ$500,0),9),"")</f>
        <v/>
      </c>
    </row>
    <row r="854" spans="1:10" ht="19.5" thickTop="1" thickBot="1">
      <c r="A854" s="11">
        <v>848</v>
      </c>
      <c r="B854" s="20" t="str">
        <f>IFERROR(INDEX(صادر_وارد!$A$2:$I$1999,MATCH('كارت صنف'!$A854,صادر_وارد!$AJ$2:$AJ$500,0),1),"")</f>
        <v/>
      </c>
      <c r="C854" s="21" t="str">
        <f>IFERROR(INDEX(صادر_وارد!$A$2:$I$1999,MATCH('كارت صنف'!$A854,صادر_وارد!$AJ$2:$AJ$500,0),2),"")</f>
        <v/>
      </c>
      <c r="D854" s="22" t="str">
        <f>IFERROR(INDEX(صادر_وارد!$A$2:$I$1999,MATCH('كارت صنف'!$A854,صادر_وارد!$AJ$2:$AJ$500,0),3),"")</f>
        <v/>
      </c>
      <c r="E854" s="22" t="str">
        <f>IFERROR(INDEX(صادر_وارد!$A$2:$I$1999,MATCH('كارت صنف'!$A854,صادر_وارد!$AJ$2:$AJ$500,0),4),"")</f>
        <v/>
      </c>
      <c r="F854" s="23" t="str">
        <f>IFERROR(INDEX(صادر_وارد!$A$2:$I$1999,MATCH('كارت صنف'!$A854,صادر_وارد!$AJ$2:$AJ$500,0),5),"")</f>
        <v/>
      </c>
      <c r="G854" s="20" t="str">
        <f>IFERROR(INDEX(صادر_وارد!$A$2:$I$1999,MATCH('كارت صنف'!$A854,صادر_وارد!$AJ$2:$AJ$500,0),6),"")</f>
        <v/>
      </c>
      <c r="H854" s="20" t="str">
        <f>IFERROR(INDEX(صادر_وارد!$A$2:$I$1999,MATCH('كارت صنف'!$A854,صادر_وارد!$AJ$2:$AJ$500,0),7),"")</f>
        <v/>
      </c>
      <c r="I854" s="20" t="str">
        <f>IFERROR(INDEX(صادر_وارد!$A$2:$I$1999,MATCH('كارت صنف'!$A854,صادر_وارد!$AJ$2:$AJ$500,0),8),"")</f>
        <v/>
      </c>
      <c r="J854" s="20" t="str">
        <f>IFERROR(INDEX(صادر_وارد!$A$2:$I$1999,MATCH('كارت صنف'!$A854,صادر_وارد!$AJ$2:$AJ$500,0),9),"")</f>
        <v/>
      </c>
    </row>
    <row r="855" spans="1:10" ht="19.5" thickTop="1" thickBot="1">
      <c r="A855" s="11">
        <v>849</v>
      </c>
      <c r="B855" s="20" t="str">
        <f>IFERROR(INDEX(صادر_وارد!$A$2:$I$1999,MATCH('كارت صنف'!$A855,صادر_وارد!$AJ$2:$AJ$500,0),1),"")</f>
        <v/>
      </c>
      <c r="C855" s="21" t="str">
        <f>IFERROR(INDEX(صادر_وارد!$A$2:$I$1999,MATCH('كارت صنف'!$A855,صادر_وارد!$AJ$2:$AJ$500,0),2),"")</f>
        <v/>
      </c>
      <c r="D855" s="22" t="str">
        <f>IFERROR(INDEX(صادر_وارد!$A$2:$I$1999,MATCH('كارت صنف'!$A855,صادر_وارد!$AJ$2:$AJ$500,0),3),"")</f>
        <v/>
      </c>
      <c r="E855" s="22" t="str">
        <f>IFERROR(INDEX(صادر_وارد!$A$2:$I$1999,MATCH('كارت صنف'!$A855,صادر_وارد!$AJ$2:$AJ$500,0),4),"")</f>
        <v/>
      </c>
      <c r="F855" s="23" t="str">
        <f>IFERROR(INDEX(صادر_وارد!$A$2:$I$1999,MATCH('كارت صنف'!$A855,صادر_وارد!$AJ$2:$AJ$500,0),5),"")</f>
        <v/>
      </c>
      <c r="G855" s="20" t="str">
        <f>IFERROR(INDEX(صادر_وارد!$A$2:$I$1999,MATCH('كارت صنف'!$A855,صادر_وارد!$AJ$2:$AJ$500,0),6),"")</f>
        <v/>
      </c>
      <c r="H855" s="20" t="str">
        <f>IFERROR(INDEX(صادر_وارد!$A$2:$I$1999,MATCH('كارت صنف'!$A855,صادر_وارد!$AJ$2:$AJ$500,0),7),"")</f>
        <v/>
      </c>
      <c r="I855" s="20" t="str">
        <f>IFERROR(INDEX(صادر_وارد!$A$2:$I$1999,MATCH('كارت صنف'!$A855,صادر_وارد!$AJ$2:$AJ$500,0),8),"")</f>
        <v/>
      </c>
      <c r="J855" s="20" t="str">
        <f>IFERROR(INDEX(صادر_وارد!$A$2:$I$1999,MATCH('كارت صنف'!$A855,صادر_وارد!$AJ$2:$AJ$500,0),9),"")</f>
        <v/>
      </c>
    </row>
    <row r="856" spans="1:10" ht="19.5" thickTop="1" thickBot="1">
      <c r="A856" s="11">
        <v>850</v>
      </c>
      <c r="B856" s="20" t="str">
        <f>IFERROR(INDEX(صادر_وارد!$A$2:$I$1999,MATCH('كارت صنف'!$A856,صادر_وارد!$AJ$2:$AJ$500,0),1),"")</f>
        <v/>
      </c>
      <c r="C856" s="21" t="str">
        <f>IFERROR(INDEX(صادر_وارد!$A$2:$I$1999,MATCH('كارت صنف'!$A856,صادر_وارد!$AJ$2:$AJ$500,0),2),"")</f>
        <v/>
      </c>
      <c r="D856" s="22" t="str">
        <f>IFERROR(INDEX(صادر_وارد!$A$2:$I$1999,MATCH('كارت صنف'!$A856,صادر_وارد!$AJ$2:$AJ$500,0),3),"")</f>
        <v/>
      </c>
      <c r="E856" s="22" t="str">
        <f>IFERROR(INDEX(صادر_وارد!$A$2:$I$1999,MATCH('كارت صنف'!$A856,صادر_وارد!$AJ$2:$AJ$500,0),4),"")</f>
        <v/>
      </c>
      <c r="F856" s="23" t="str">
        <f>IFERROR(INDEX(صادر_وارد!$A$2:$I$1999,MATCH('كارت صنف'!$A856,صادر_وارد!$AJ$2:$AJ$500,0),5),"")</f>
        <v/>
      </c>
      <c r="G856" s="20" t="str">
        <f>IFERROR(INDEX(صادر_وارد!$A$2:$I$1999,MATCH('كارت صنف'!$A856,صادر_وارد!$AJ$2:$AJ$500,0),6),"")</f>
        <v/>
      </c>
      <c r="H856" s="20" t="str">
        <f>IFERROR(INDEX(صادر_وارد!$A$2:$I$1999,MATCH('كارت صنف'!$A856,صادر_وارد!$AJ$2:$AJ$500,0),7),"")</f>
        <v/>
      </c>
      <c r="I856" s="20" t="str">
        <f>IFERROR(INDEX(صادر_وارد!$A$2:$I$1999,MATCH('كارت صنف'!$A856,صادر_وارد!$AJ$2:$AJ$500,0),8),"")</f>
        <v/>
      </c>
      <c r="J856" s="20" t="str">
        <f>IFERROR(INDEX(صادر_وارد!$A$2:$I$1999,MATCH('كارت صنف'!$A856,صادر_وارد!$AJ$2:$AJ$500,0),9),"")</f>
        <v/>
      </c>
    </row>
    <row r="857" spans="1:10" ht="19.5" thickTop="1" thickBot="1">
      <c r="A857" s="11">
        <v>851</v>
      </c>
      <c r="B857" s="20" t="str">
        <f>IFERROR(INDEX(صادر_وارد!$A$2:$I$1999,MATCH('كارت صنف'!$A857,صادر_وارد!$AJ$2:$AJ$500,0),1),"")</f>
        <v/>
      </c>
      <c r="C857" s="21" t="str">
        <f>IFERROR(INDEX(صادر_وارد!$A$2:$I$1999,MATCH('كارت صنف'!$A857,صادر_وارد!$AJ$2:$AJ$500,0),2),"")</f>
        <v/>
      </c>
      <c r="D857" s="22" t="str">
        <f>IFERROR(INDEX(صادر_وارد!$A$2:$I$1999,MATCH('كارت صنف'!$A857,صادر_وارد!$AJ$2:$AJ$500,0),3),"")</f>
        <v/>
      </c>
      <c r="E857" s="22" t="str">
        <f>IFERROR(INDEX(صادر_وارد!$A$2:$I$1999,MATCH('كارت صنف'!$A857,صادر_وارد!$AJ$2:$AJ$500,0),4),"")</f>
        <v/>
      </c>
      <c r="F857" s="23" t="str">
        <f>IFERROR(INDEX(صادر_وارد!$A$2:$I$1999,MATCH('كارت صنف'!$A857,صادر_وارد!$AJ$2:$AJ$500,0),5),"")</f>
        <v/>
      </c>
      <c r="G857" s="20" t="str">
        <f>IFERROR(INDEX(صادر_وارد!$A$2:$I$1999,MATCH('كارت صنف'!$A857,صادر_وارد!$AJ$2:$AJ$500,0),6),"")</f>
        <v/>
      </c>
      <c r="H857" s="20" t="str">
        <f>IFERROR(INDEX(صادر_وارد!$A$2:$I$1999,MATCH('كارت صنف'!$A857,صادر_وارد!$AJ$2:$AJ$500,0),7),"")</f>
        <v/>
      </c>
      <c r="I857" s="20" t="str">
        <f>IFERROR(INDEX(صادر_وارد!$A$2:$I$1999,MATCH('كارت صنف'!$A857,صادر_وارد!$AJ$2:$AJ$500,0),8),"")</f>
        <v/>
      </c>
      <c r="J857" s="20" t="str">
        <f>IFERROR(INDEX(صادر_وارد!$A$2:$I$1999,MATCH('كارت صنف'!$A857,صادر_وارد!$AJ$2:$AJ$500,0),9),"")</f>
        <v/>
      </c>
    </row>
    <row r="858" spans="1:10" ht="19.5" thickTop="1" thickBot="1">
      <c r="A858" s="11">
        <v>852</v>
      </c>
      <c r="B858" s="20" t="str">
        <f>IFERROR(INDEX(صادر_وارد!$A$2:$I$1999,MATCH('كارت صنف'!$A858,صادر_وارد!$AJ$2:$AJ$500,0),1),"")</f>
        <v/>
      </c>
      <c r="C858" s="21" t="str">
        <f>IFERROR(INDEX(صادر_وارد!$A$2:$I$1999,MATCH('كارت صنف'!$A858,صادر_وارد!$AJ$2:$AJ$500,0),2),"")</f>
        <v/>
      </c>
      <c r="D858" s="22" t="str">
        <f>IFERROR(INDEX(صادر_وارد!$A$2:$I$1999,MATCH('كارت صنف'!$A858,صادر_وارد!$AJ$2:$AJ$500,0),3),"")</f>
        <v/>
      </c>
      <c r="E858" s="22" t="str">
        <f>IFERROR(INDEX(صادر_وارد!$A$2:$I$1999,MATCH('كارت صنف'!$A858,صادر_وارد!$AJ$2:$AJ$500,0),4),"")</f>
        <v/>
      </c>
      <c r="F858" s="23" t="str">
        <f>IFERROR(INDEX(صادر_وارد!$A$2:$I$1999,MATCH('كارت صنف'!$A858,صادر_وارد!$AJ$2:$AJ$500,0),5),"")</f>
        <v/>
      </c>
      <c r="G858" s="20" t="str">
        <f>IFERROR(INDEX(صادر_وارد!$A$2:$I$1999,MATCH('كارت صنف'!$A858,صادر_وارد!$AJ$2:$AJ$500,0),6),"")</f>
        <v/>
      </c>
      <c r="H858" s="20" t="str">
        <f>IFERROR(INDEX(صادر_وارد!$A$2:$I$1999,MATCH('كارت صنف'!$A858,صادر_وارد!$AJ$2:$AJ$500,0),7),"")</f>
        <v/>
      </c>
      <c r="I858" s="20" t="str">
        <f>IFERROR(INDEX(صادر_وارد!$A$2:$I$1999,MATCH('كارت صنف'!$A858,صادر_وارد!$AJ$2:$AJ$500,0),8),"")</f>
        <v/>
      </c>
      <c r="J858" s="20" t="str">
        <f>IFERROR(INDEX(صادر_وارد!$A$2:$I$1999,MATCH('كارت صنف'!$A858,صادر_وارد!$AJ$2:$AJ$500,0),9),"")</f>
        <v/>
      </c>
    </row>
    <row r="859" spans="1:10" ht="19.5" thickTop="1" thickBot="1">
      <c r="A859" s="11">
        <v>853</v>
      </c>
      <c r="B859" s="20" t="str">
        <f>IFERROR(INDEX(صادر_وارد!$A$2:$I$1999,MATCH('كارت صنف'!$A859,صادر_وارد!$AJ$2:$AJ$500,0),1),"")</f>
        <v/>
      </c>
      <c r="C859" s="21" t="str">
        <f>IFERROR(INDEX(صادر_وارد!$A$2:$I$1999,MATCH('كارت صنف'!$A859,صادر_وارد!$AJ$2:$AJ$500,0),2),"")</f>
        <v/>
      </c>
      <c r="D859" s="22" t="str">
        <f>IFERROR(INDEX(صادر_وارد!$A$2:$I$1999,MATCH('كارت صنف'!$A859,صادر_وارد!$AJ$2:$AJ$500,0),3),"")</f>
        <v/>
      </c>
      <c r="E859" s="22" t="str">
        <f>IFERROR(INDEX(صادر_وارد!$A$2:$I$1999,MATCH('كارت صنف'!$A859,صادر_وارد!$AJ$2:$AJ$500,0),4),"")</f>
        <v/>
      </c>
      <c r="F859" s="23" t="str">
        <f>IFERROR(INDEX(صادر_وارد!$A$2:$I$1999,MATCH('كارت صنف'!$A859,صادر_وارد!$AJ$2:$AJ$500,0),5),"")</f>
        <v/>
      </c>
      <c r="G859" s="20" t="str">
        <f>IFERROR(INDEX(صادر_وارد!$A$2:$I$1999,MATCH('كارت صنف'!$A859,صادر_وارد!$AJ$2:$AJ$500,0),6),"")</f>
        <v/>
      </c>
      <c r="H859" s="20" t="str">
        <f>IFERROR(INDEX(صادر_وارد!$A$2:$I$1999,MATCH('كارت صنف'!$A859,صادر_وارد!$AJ$2:$AJ$500,0),7),"")</f>
        <v/>
      </c>
      <c r="I859" s="20" t="str">
        <f>IFERROR(INDEX(صادر_وارد!$A$2:$I$1999,MATCH('كارت صنف'!$A859,صادر_وارد!$AJ$2:$AJ$500,0),8),"")</f>
        <v/>
      </c>
      <c r="J859" s="20" t="str">
        <f>IFERROR(INDEX(صادر_وارد!$A$2:$I$1999,MATCH('كارت صنف'!$A859,صادر_وارد!$AJ$2:$AJ$500,0),9),"")</f>
        <v/>
      </c>
    </row>
    <row r="860" spans="1:10" ht="19.5" thickTop="1" thickBot="1">
      <c r="A860" s="11">
        <v>854</v>
      </c>
      <c r="B860" s="20" t="str">
        <f>IFERROR(INDEX(صادر_وارد!$A$2:$I$1999,MATCH('كارت صنف'!$A860,صادر_وارد!$AJ$2:$AJ$500,0),1),"")</f>
        <v/>
      </c>
      <c r="C860" s="21" t="str">
        <f>IFERROR(INDEX(صادر_وارد!$A$2:$I$1999,MATCH('كارت صنف'!$A860,صادر_وارد!$AJ$2:$AJ$500,0),2),"")</f>
        <v/>
      </c>
      <c r="D860" s="22" t="str">
        <f>IFERROR(INDEX(صادر_وارد!$A$2:$I$1999,MATCH('كارت صنف'!$A860,صادر_وارد!$AJ$2:$AJ$500,0),3),"")</f>
        <v/>
      </c>
      <c r="E860" s="22" t="str">
        <f>IFERROR(INDEX(صادر_وارد!$A$2:$I$1999,MATCH('كارت صنف'!$A860,صادر_وارد!$AJ$2:$AJ$500,0),4),"")</f>
        <v/>
      </c>
      <c r="F860" s="23" t="str">
        <f>IFERROR(INDEX(صادر_وارد!$A$2:$I$1999,MATCH('كارت صنف'!$A860,صادر_وارد!$AJ$2:$AJ$500,0),5),"")</f>
        <v/>
      </c>
      <c r="G860" s="20" t="str">
        <f>IFERROR(INDEX(صادر_وارد!$A$2:$I$1999,MATCH('كارت صنف'!$A860,صادر_وارد!$AJ$2:$AJ$500,0),6),"")</f>
        <v/>
      </c>
      <c r="H860" s="20" t="str">
        <f>IFERROR(INDEX(صادر_وارد!$A$2:$I$1999,MATCH('كارت صنف'!$A860,صادر_وارد!$AJ$2:$AJ$500,0),7),"")</f>
        <v/>
      </c>
      <c r="I860" s="20" t="str">
        <f>IFERROR(INDEX(صادر_وارد!$A$2:$I$1999,MATCH('كارت صنف'!$A860,صادر_وارد!$AJ$2:$AJ$500,0),8),"")</f>
        <v/>
      </c>
      <c r="J860" s="20" t="str">
        <f>IFERROR(INDEX(صادر_وارد!$A$2:$I$1999,MATCH('كارت صنف'!$A860,صادر_وارد!$AJ$2:$AJ$500,0),9),"")</f>
        <v/>
      </c>
    </row>
    <row r="861" spans="1:10" ht="19.5" thickTop="1" thickBot="1">
      <c r="A861" s="11">
        <v>855</v>
      </c>
      <c r="B861" s="20" t="str">
        <f>IFERROR(INDEX(صادر_وارد!$A$2:$I$1999,MATCH('كارت صنف'!$A861,صادر_وارد!$AJ$2:$AJ$500,0),1),"")</f>
        <v/>
      </c>
      <c r="C861" s="21" t="str">
        <f>IFERROR(INDEX(صادر_وارد!$A$2:$I$1999,MATCH('كارت صنف'!$A861,صادر_وارد!$AJ$2:$AJ$500,0),2),"")</f>
        <v/>
      </c>
      <c r="D861" s="22" t="str">
        <f>IFERROR(INDEX(صادر_وارد!$A$2:$I$1999,MATCH('كارت صنف'!$A861,صادر_وارد!$AJ$2:$AJ$500,0),3),"")</f>
        <v/>
      </c>
      <c r="E861" s="22" t="str">
        <f>IFERROR(INDEX(صادر_وارد!$A$2:$I$1999,MATCH('كارت صنف'!$A861,صادر_وارد!$AJ$2:$AJ$500,0),4),"")</f>
        <v/>
      </c>
      <c r="F861" s="23" t="str">
        <f>IFERROR(INDEX(صادر_وارد!$A$2:$I$1999,MATCH('كارت صنف'!$A861,صادر_وارد!$AJ$2:$AJ$500,0),5),"")</f>
        <v/>
      </c>
      <c r="G861" s="20" t="str">
        <f>IFERROR(INDEX(صادر_وارد!$A$2:$I$1999,MATCH('كارت صنف'!$A861,صادر_وارد!$AJ$2:$AJ$500,0),6),"")</f>
        <v/>
      </c>
      <c r="H861" s="20" t="str">
        <f>IFERROR(INDEX(صادر_وارد!$A$2:$I$1999,MATCH('كارت صنف'!$A861,صادر_وارد!$AJ$2:$AJ$500,0),7),"")</f>
        <v/>
      </c>
      <c r="I861" s="20" t="str">
        <f>IFERROR(INDEX(صادر_وارد!$A$2:$I$1999,MATCH('كارت صنف'!$A861,صادر_وارد!$AJ$2:$AJ$500,0),8),"")</f>
        <v/>
      </c>
      <c r="J861" s="20" t="str">
        <f>IFERROR(INDEX(صادر_وارد!$A$2:$I$1999,MATCH('كارت صنف'!$A861,صادر_وارد!$AJ$2:$AJ$500,0),9),"")</f>
        <v/>
      </c>
    </row>
    <row r="862" spans="1:10" ht="19.5" thickTop="1" thickBot="1">
      <c r="A862" s="11">
        <v>856</v>
      </c>
      <c r="B862" s="20" t="str">
        <f>IFERROR(INDEX(صادر_وارد!$A$2:$I$1999,MATCH('كارت صنف'!$A862,صادر_وارد!$AJ$2:$AJ$500,0),1),"")</f>
        <v/>
      </c>
      <c r="C862" s="21" t="str">
        <f>IFERROR(INDEX(صادر_وارد!$A$2:$I$1999,MATCH('كارت صنف'!$A862,صادر_وارد!$AJ$2:$AJ$500,0),2),"")</f>
        <v/>
      </c>
      <c r="D862" s="22" t="str">
        <f>IFERROR(INDEX(صادر_وارد!$A$2:$I$1999,MATCH('كارت صنف'!$A862,صادر_وارد!$AJ$2:$AJ$500,0),3),"")</f>
        <v/>
      </c>
      <c r="E862" s="22" t="str">
        <f>IFERROR(INDEX(صادر_وارد!$A$2:$I$1999,MATCH('كارت صنف'!$A862,صادر_وارد!$AJ$2:$AJ$500,0),4),"")</f>
        <v/>
      </c>
      <c r="F862" s="23" t="str">
        <f>IFERROR(INDEX(صادر_وارد!$A$2:$I$1999,MATCH('كارت صنف'!$A862,صادر_وارد!$AJ$2:$AJ$500,0),5),"")</f>
        <v/>
      </c>
      <c r="G862" s="20" t="str">
        <f>IFERROR(INDEX(صادر_وارد!$A$2:$I$1999,MATCH('كارت صنف'!$A862,صادر_وارد!$AJ$2:$AJ$500,0),6),"")</f>
        <v/>
      </c>
      <c r="H862" s="20" t="str">
        <f>IFERROR(INDEX(صادر_وارد!$A$2:$I$1999,MATCH('كارت صنف'!$A862,صادر_وارد!$AJ$2:$AJ$500,0),7),"")</f>
        <v/>
      </c>
      <c r="I862" s="20" t="str">
        <f>IFERROR(INDEX(صادر_وارد!$A$2:$I$1999,MATCH('كارت صنف'!$A862,صادر_وارد!$AJ$2:$AJ$500,0),8),"")</f>
        <v/>
      </c>
      <c r="J862" s="20" t="str">
        <f>IFERROR(INDEX(صادر_وارد!$A$2:$I$1999,MATCH('كارت صنف'!$A862,صادر_وارد!$AJ$2:$AJ$500,0),9),"")</f>
        <v/>
      </c>
    </row>
    <row r="863" spans="1:10" ht="19.5" thickTop="1" thickBot="1">
      <c r="A863" s="11">
        <v>857</v>
      </c>
      <c r="B863" s="20" t="str">
        <f>IFERROR(INDEX(صادر_وارد!$A$2:$I$1999,MATCH('كارت صنف'!$A863,صادر_وارد!$AJ$2:$AJ$500,0),1),"")</f>
        <v/>
      </c>
      <c r="C863" s="21" t="str">
        <f>IFERROR(INDEX(صادر_وارد!$A$2:$I$1999,MATCH('كارت صنف'!$A863,صادر_وارد!$AJ$2:$AJ$500,0),2),"")</f>
        <v/>
      </c>
      <c r="D863" s="22" t="str">
        <f>IFERROR(INDEX(صادر_وارد!$A$2:$I$1999,MATCH('كارت صنف'!$A863,صادر_وارد!$AJ$2:$AJ$500,0),3),"")</f>
        <v/>
      </c>
      <c r="E863" s="22" t="str">
        <f>IFERROR(INDEX(صادر_وارد!$A$2:$I$1999,MATCH('كارت صنف'!$A863,صادر_وارد!$AJ$2:$AJ$500,0),4),"")</f>
        <v/>
      </c>
      <c r="F863" s="23" t="str">
        <f>IFERROR(INDEX(صادر_وارد!$A$2:$I$1999,MATCH('كارت صنف'!$A863,صادر_وارد!$AJ$2:$AJ$500,0),5),"")</f>
        <v/>
      </c>
      <c r="G863" s="20" t="str">
        <f>IFERROR(INDEX(صادر_وارد!$A$2:$I$1999,MATCH('كارت صنف'!$A863,صادر_وارد!$AJ$2:$AJ$500,0),6),"")</f>
        <v/>
      </c>
      <c r="H863" s="20" t="str">
        <f>IFERROR(INDEX(صادر_وارد!$A$2:$I$1999,MATCH('كارت صنف'!$A863,صادر_وارد!$AJ$2:$AJ$500,0),7),"")</f>
        <v/>
      </c>
      <c r="I863" s="20" t="str">
        <f>IFERROR(INDEX(صادر_وارد!$A$2:$I$1999,MATCH('كارت صنف'!$A863,صادر_وارد!$AJ$2:$AJ$500,0),8),"")</f>
        <v/>
      </c>
      <c r="J863" s="20" t="str">
        <f>IFERROR(INDEX(صادر_وارد!$A$2:$I$1999,MATCH('كارت صنف'!$A863,صادر_وارد!$AJ$2:$AJ$500,0),9),"")</f>
        <v/>
      </c>
    </row>
    <row r="864" spans="1:10" ht="19.5" thickTop="1" thickBot="1">
      <c r="A864" s="11">
        <v>858</v>
      </c>
      <c r="B864" s="20" t="str">
        <f>IFERROR(INDEX(صادر_وارد!$A$2:$I$1999,MATCH('كارت صنف'!$A864,صادر_وارد!$AJ$2:$AJ$500,0),1),"")</f>
        <v/>
      </c>
      <c r="C864" s="21" t="str">
        <f>IFERROR(INDEX(صادر_وارد!$A$2:$I$1999,MATCH('كارت صنف'!$A864,صادر_وارد!$AJ$2:$AJ$500,0),2),"")</f>
        <v/>
      </c>
      <c r="D864" s="22" t="str">
        <f>IFERROR(INDEX(صادر_وارد!$A$2:$I$1999,MATCH('كارت صنف'!$A864,صادر_وارد!$AJ$2:$AJ$500,0),3),"")</f>
        <v/>
      </c>
      <c r="E864" s="22" t="str">
        <f>IFERROR(INDEX(صادر_وارد!$A$2:$I$1999,MATCH('كارت صنف'!$A864,صادر_وارد!$AJ$2:$AJ$500,0),4),"")</f>
        <v/>
      </c>
      <c r="F864" s="23" t="str">
        <f>IFERROR(INDEX(صادر_وارد!$A$2:$I$1999,MATCH('كارت صنف'!$A864,صادر_وارد!$AJ$2:$AJ$500,0),5),"")</f>
        <v/>
      </c>
      <c r="G864" s="20" t="str">
        <f>IFERROR(INDEX(صادر_وارد!$A$2:$I$1999,MATCH('كارت صنف'!$A864,صادر_وارد!$AJ$2:$AJ$500,0),6),"")</f>
        <v/>
      </c>
      <c r="H864" s="20" t="str">
        <f>IFERROR(INDEX(صادر_وارد!$A$2:$I$1999,MATCH('كارت صنف'!$A864,صادر_وارد!$AJ$2:$AJ$500,0),7),"")</f>
        <v/>
      </c>
      <c r="I864" s="20" t="str">
        <f>IFERROR(INDEX(صادر_وارد!$A$2:$I$1999,MATCH('كارت صنف'!$A864,صادر_وارد!$AJ$2:$AJ$500,0),8),"")</f>
        <v/>
      </c>
      <c r="J864" s="20" t="str">
        <f>IFERROR(INDEX(صادر_وارد!$A$2:$I$1999,MATCH('كارت صنف'!$A864,صادر_وارد!$AJ$2:$AJ$500,0),9),"")</f>
        <v/>
      </c>
    </row>
    <row r="865" spans="1:10" ht="19.5" thickTop="1" thickBot="1">
      <c r="A865" s="11">
        <v>859</v>
      </c>
      <c r="B865" s="20" t="str">
        <f>IFERROR(INDEX(صادر_وارد!$A$2:$I$1999,MATCH('كارت صنف'!$A865,صادر_وارد!$AJ$2:$AJ$500,0),1),"")</f>
        <v/>
      </c>
      <c r="C865" s="21" t="str">
        <f>IFERROR(INDEX(صادر_وارد!$A$2:$I$1999,MATCH('كارت صنف'!$A865,صادر_وارد!$AJ$2:$AJ$500,0),2),"")</f>
        <v/>
      </c>
      <c r="D865" s="22" t="str">
        <f>IFERROR(INDEX(صادر_وارد!$A$2:$I$1999,MATCH('كارت صنف'!$A865,صادر_وارد!$AJ$2:$AJ$500,0),3),"")</f>
        <v/>
      </c>
      <c r="E865" s="22" t="str">
        <f>IFERROR(INDEX(صادر_وارد!$A$2:$I$1999,MATCH('كارت صنف'!$A865,صادر_وارد!$AJ$2:$AJ$500,0),4),"")</f>
        <v/>
      </c>
      <c r="F865" s="23" t="str">
        <f>IFERROR(INDEX(صادر_وارد!$A$2:$I$1999,MATCH('كارت صنف'!$A865,صادر_وارد!$AJ$2:$AJ$500,0),5),"")</f>
        <v/>
      </c>
      <c r="G865" s="20" t="str">
        <f>IFERROR(INDEX(صادر_وارد!$A$2:$I$1999,MATCH('كارت صنف'!$A865,صادر_وارد!$AJ$2:$AJ$500,0),6),"")</f>
        <v/>
      </c>
      <c r="H865" s="20" t="str">
        <f>IFERROR(INDEX(صادر_وارد!$A$2:$I$1999,MATCH('كارت صنف'!$A865,صادر_وارد!$AJ$2:$AJ$500,0),7),"")</f>
        <v/>
      </c>
      <c r="I865" s="20" t="str">
        <f>IFERROR(INDEX(صادر_وارد!$A$2:$I$1999,MATCH('كارت صنف'!$A865,صادر_وارد!$AJ$2:$AJ$500,0),8),"")</f>
        <v/>
      </c>
      <c r="J865" s="20" t="str">
        <f>IFERROR(INDEX(صادر_وارد!$A$2:$I$1999,MATCH('كارت صنف'!$A865,صادر_وارد!$AJ$2:$AJ$500,0),9),"")</f>
        <v/>
      </c>
    </row>
    <row r="866" spans="1:10" ht="19.5" thickTop="1" thickBot="1">
      <c r="A866" s="11">
        <v>860</v>
      </c>
      <c r="B866" s="20" t="str">
        <f>IFERROR(INDEX(صادر_وارد!$A$2:$I$1999,MATCH('كارت صنف'!$A866,صادر_وارد!$AJ$2:$AJ$500,0),1),"")</f>
        <v/>
      </c>
      <c r="C866" s="21" t="str">
        <f>IFERROR(INDEX(صادر_وارد!$A$2:$I$1999,MATCH('كارت صنف'!$A866,صادر_وارد!$AJ$2:$AJ$500,0),2),"")</f>
        <v/>
      </c>
      <c r="D866" s="22" t="str">
        <f>IFERROR(INDEX(صادر_وارد!$A$2:$I$1999,MATCH('كارت صنف'!$A866,صادر_وارد!$AJ$2:$AJ$500,0),3),"")</f>
        <v/>
      </c>
      <c r="E866" s="22" t="str">
        <f>IFERROR(INDEX(صادر_وارد!$A$2:$I$1999,MATCH('كارت صنف'!$A866,صادر_وارد!$AJ$2:$AJ$500,0),4),"")</f>
        <v/>
      </c>
      <c r="F866" s="23" t="str">
        <f>IFERROR(INDEX(صادر_وارد!$A$2:$I$1999,MATCH('كارت صنف'!$A866,صادر_وارد!$AJ$2:$AJ$500,0),5),"")</f>
        <v/>
      </c>
      <c r="G866" s="20" t="str">
        <f>IFERROR(INDEX(صادر_وارد!$A$2:$I$1999,MATCH('كارت صنف'!$A866,صادر_وارد!$AJ$2:$AJ$500,0),6),"")</f>
        <v/>
      </c>
      <c r="H866" s="20" t="str">
        <f>IFERROR(INDEX(صادر_وارد!$A$2:$I$1999,MATCH('كارت صنف'!$A866,صادر_وارد!$AJ$2:$AJ$500,0),7),"")</f>
        <v/>
      </c>
      <c r="I866" s="20" t="str">
        <f>IFERROR(INDEX(صادر_وارد!$A$2:$I$1999,MATCH('كارت صنف'!$A866,صادر_وارد!$AJ$2:$AJ$500,0),8),"")</f>
        <v/>
      </c>
      <c r="J866" s="20" t="str">
        <f>IFERROR(INDEX(صادر_وارد!$A$2:$I$1999,MATCH('كارت صنف'!$A866,صادر_وارد!$AJ$2:$AJ$500,0),9),"")</f>
        <v/>
      </c>
    </row>
    <row r="867" spans="1:10" ht="19.5" thickTop="1" thickBot="1">
      <c r="A867" s="11">
        <v>861</v>
      </c>
      <c r="B867" s="20" t="str">
        <f>IFERROR(INDEX(صادر_وارد!$A$2:$I$1999,MATCH('كارت صنف'!$A867,صادر_وارد!$AJ$2:$AJ$500,0),1),"")</f>
        <v/>
      </c>
      <c r="C867" s="21" t="str">
        <f>IFERROR(INDEX(صادر_وارد!$A$2:$I$1999,MATCH('كارت صنف'!$A867,صادر_وارد!$AJ$2:$AJ$500,0),2),"")</f>
        <v/>
      </c>
      <c r="D867" s="22" t="str">
        <f>IFERROR(INDEX(صادر_وارد!$A$2:$I$1999,MATCH('كارت صنف'!$A867,صادر_وارد!$AJ$2:$AJ$500,0),3),"")</f>
        <v/>
      </c>
      <c r="E867" s="22" t="str">
        <f>IFERROR(INDEX(صادر_وارد!$A$2:$I$1999,MATCH('كارت صنف'!$A867,صادر_وارد!$AJ$2:$AJ$500,0),4),"")</f>
        <v/>
      </c>
      <c r="F867" s="23" t="str">
        <f>IFERROR(INDEX(صادر_وارد!$A$2:$I$1999,MATCH('كارت صنف'!$A867,صادر_وارد!$AJ$2:$AJ$500,0),5),"")</f>
        <v/>
      </c>
      <c r="G867" s="20" t="str">
        <f>IFERROR(INDEX(صادر_وارد!$A$2:$I$1999,MATCH('كارت صنف'!$A867,صادر_وارد!$AJ$2:$AJ$500,0),6),"")</f>
        <v/>
      </c>
      <c r="H867" s="20" t="str">
        <f>IFERROR(INDEX(صادر_وارد!$A$2:$I$1999,MATCH('كارت صنف'!$A867,صادر_وارد!$AJ$2:$AJ$500,0),7),"")</f>
        <v/>
      </c>
      <c r="I867" s="20" t="str">
        <f>IFERROR(INDEX(صادر_وارد!$A$2:$I$1999,MATCH('كارت صنف'!$A867,صادر_وارد!$AJ$2:$AJ$500,0),8),"")</f>
        <v/>
      </c>
      <c r="J867" s="20" t="str">
        <f>IFERROR(INDEX(صادر_وارد!$A$2:$I$1999,MATCH('كارت صنف'!$A867,صادر_وارد!$AJ$2:$AJ$500,0),9),"")</f>
        <v/>
      </c>
    </row>
    <row r="868" spans="1:10" ht="19.5" thickTop="1" thickBot="1">
      <c r="A868" s="11">
        <v>862</v>
      </c>
      <c r="B868" s="20" t="str">
        <f>IFERROR(INDEX(صادر_وارد!$A$2:$I$1999,MATCH('كارت صنف'!$A868,صادر_وارد!$AJ$2:$AJ$500,0),1),"")</f>
        <v/>
      </c>
      <c r="C868" s="21" t="str">
        <f>IFERROR(INDEX(صادر_وارد!$A$2:$I$1999,MATCH('كارت صنف'!$A868,صادر_وارد!$AJ$2:$AJ$500,0),2),"")</f>
        <v/>
      </c>
      <c r="D868" s="22" t="str">
        <f>IFERROR(INDEX(صادر_وارد!$A$2:$I$1999,MATCH('كارت صنف'!$A868,صادر_وارد!$AJ$2:$AJ$500,0),3),"")</f>
        <v/>
      </c>
      <c r="E868" s="22" t="str">
        <f>IFERROR(INDEX(صادر_وارد!$A$2:$I$1999,MATCH('كارت صنف'!$A868,صادر_وارد!$AJ$2:$AJ$500,0),4),"")</f>
        <v/>
      </c>
      <c r="F868" s="23" t="str">
        <f>IFERROR(INDEX(صادر_وارد!$A$2:$I$1999,MATCH('كارت صنف'!$A868,صادر_وارد!$AJ$2:$AJ$500,0),5),"")</f>
        <v/>
      </c>
      <c r="G868" s="20" t="str">
        <f>IFERROR(INDEX(صادر_وارد!$A$2:$I$1999,MATCH('كارت صنف'!$A868,صادر_وارد!$AJ$2:$AJ$500,0),6),"")</f>
        <v/>
      </c>
      <c r="H868" s="20" t="str">
        <f>IFERROR(INDEX(صادر_وارد!$A$2:$I$1999,MATCH('كارت صنف'!$A868,صادر_وارد!$AJ$2:$AJ$500,0),7),"")</f>
        <v/>
      </c>
      <c r="I868" s="20" t="str">
        <f>IFERROR(INDEX(صادر_وارد!$A$2:$I$1999,MATCH('كارت صنف'!$A868,صادر_وارد!$AJ$2:$AJ$500,0),8),"")</f>
        <v/>
      </c>
      <c r="J868" s="20" t="str">
        <f>IFERROR(INDEX(صادر_وارد!$A$2:$I$1999,MATCH('كارت صنف'!$A868,صادر_وارد!$AJ$2:$AJ$500,0),9),"")</f>
        <v/>
      </c>
    </row>
    <row r="869" spans="1:10" ht="19.5" thickTop="1" thickBot="1">
      <c r="A869" s="11">
        <v>863</v>
      </c>
      <c r="B869" s="20" t="str">
        <f>IFERROR(INDEX(صادر_وارد!$A$2:$I$1999,MATCH('كارت صنف'!$A869,صادر_وارد!$AJ$2:$AJ$500,0),1),"")</f>
        <v/>
      </c>
      <c r="C869" s="21" t="str">
        <f>IFERROR(INDEX(صادر_وارد!$A$2:$I$1999,MATCH('كارت صنف'!$A869,صادر_وارد!$AJ$2:$AJ$500,0),2),"")</f>
        <v/>
      </c>
      <c r="D869" s="22" t="str">
        <f>IFERROR(INDEX(صادر_وارد!$A$2:$I$1999,MATCH('كارت صنف'!$A869,صادر_وارد!$AJ$2:$AJ$500,0),3),"")</f>
        <v/>
      </c>
      <c r="E869" s="22" t="str">
        <f>IFERROR(INDEX(صادر_وارد!$A$2:$I$1999,MATCH('كارت صنف'!$A869,صادر_وارد!$AJ$2:$AJ$500,0),4),"")</f>
        <v/>
      </c>
      <c r="F869" s="23" t="str">
        <f>IFERROR(INDEX(صادر_وارد!$A$2:$I$1999,MATCH('كارت صنف'!$A869,صادر_وارد!$AJ$2:$AJ$500,0),5),"")</f>
        <v/>
      </c>
      <c r="G869" s="20" t="str">
        <f>IFERROR(INDEX(صادر_وارد!$A$2:$I$1999,MATCH('كارت صنف'!$A869,صادر_وارد!$AJ$2:$AJ$500,0),6),"")</f>
        <v/>
      </c>
      <c r="H869" s="20" t="str">
        <f>IFERROR(INDEX(صادر_وارد!$A$2:$I$1999,MATCH('كارت صنف'!$A869,صادر_وارد!$AJ$2:$AJ$500,0),7),"")</f>
        <v/>
      </c>
      <c r="I869" s="20" t="str">
        <f>IFERROR(INDEX(صادر_وارد!$A$2:$I$1999,MATCH('كارت صنف'!$A869,صادر_وارد!$AJ$2:$AJ$500,0),8),"")</f>
        <v/>
      </c>
      <c r="J869" s="20" t="str">
        <f>IFERROR(INDEX(صادر_وارد!$A$2:$I$1999,MATCH('كارت صنف'!$A869,صادر_وارد!$AJ$2:$AJ$500,0),9),"")</f>
        <v/>
      </c>
    </row>
    <row r="870" spans="1:10" ht="19.5" thickTop="1" thickBot="1">
      <c r="A870" s="11">
        <v>864</v>
      </c>
      <c r="B870" s="20" t="str">
        <f>IFERROR(INDEX(صادر_وارد!$A$2:$I$1999,MATCH('كارت صنف'!$A870,صادر_وارد!$AJ$2:$AJ$500,0),1),"")</f>
        <v/>
      </c>
      <c r="C870" s="21" t="str">
        <f>IFERROR(INDEX(صادر_وارد!$A$2:$I$1999,MATCH('كارت صنف'!$A870,صادر_وارد!$AJ$2:$AJ$500,0),2),"")</f>
        <v/>
      </c>
      <c r="D870" s="22" t="str">
        <f>IFERROR(INDEX(صادر_وارد!$A$2:$I$1999,MATCH('كارت صنف'!$A870,صادر_وارد!$AJ$2:$AJ$500,0),3),"")</f>
        <v/>
      </c>
      <c r="E870" s="22" t="str">
        <f>IFERROR(INDEX(صادر_وارد!$A$2:$I$1999,MATCH('كارت صنف'!$A870,صادر_وارد!$AJ$2:$AJ$500,0),4),"")</f>
        <v/>
      </c>
      <c r="F870" s="23" t="str">
        <f>IFERROR(INDEX(صادر_وارد!$A$2:$I$1999,MATCH('كارت صنف'!$A870,صادر_وارد!$AJ$2:$AJ$500,0),5),"")</f>
        <v/>
      </c>
      <c r="G870" s="20" t="str">
        <f>IFERROR(INDEX(صادر_وارد!$A$2:$I$1999,MATCH('كارت صنف'!$A870,صادر_وارد!$AJ$2:$AJ$500,0),6),"")</f>
        <v/>
      </c>
      <c r="H870" s="20" t="str">
        <f>IFERROR(INDEX(صادر_وارد!$A$2:$I$1999,MATCH('كارت صنف'!$A870,صادر_وارد!$AJ$2:$AJ$500,0),7),"")</f>
        <v/>
      </c>
      <c r="I870" s="20" t="str">
        <f>IFERROR(INDEX(صادر_وارد!$A$2:$I$1999,MATCH('كارت صنف'!$A870,صادر_وارد!$AJ$2:$AJ$500,0),8),"")</f>
        <v/>
      </c>
      <c r="J870" s="20" t="str">
        <f>IFERROR(INDEX(صادر_وارد!$A$2:$I$1999,MATCH('كارت صنف'!$A870,صادر_وارد!$AJ$2:$AJ$500,0),9),"")</f>
        <v/>
      </c>
    </row>
    <row r="871" spans="1:10" ht="19.5" thickTop="1" thickBot="1">
      <c r="A871" s="11">
        <v>865</v>
      </c>
      <c r="B871" s="20" t="str">
        <f>IFERROR(INDEX(صادر_وارد!$A$2:$I$1999,MATCH('كارت صنف'!$A871,صادر_وارد!$AJ$2:$AJ$500,0),1),"")</f>
        <v/>
      </c>
      <c r="C871" s="21" t="str">
        <f>IFERROR(INDEX(صادر_وارد!$A$2:$I$1999,MATCH('كارت صنف'!$A871,صادر_وارد!$AJ$2:$AJ$500,0),2),"")</f>
        <v/>
      </c>
      <c r="D871" s="22" t="str">
        <f>IFERROR(INDEX(صادر_وارد!$A$2:$I$1999,MATCH('كارت صنف'!$A871,صادر_وارد!$AJ$2:$AJ$500,0),3),"")</f>
        <v/>
      </c>
      <c r="E871" s="22" t="str">
        <f>IFERROR(INDEX(صادر_وارد!$A$2:$I$1999,MATCH('كارت صنف'!$A871,صادر_وارد!$AJ$2:$AJ$500,0),4),"")</f>
        <v/>
      </c>
      <c r="F871" s="23" t="str">
        <f>IFERROR(INDEX(صادر_وارد!$A$2:$I$1999,MATCH('كارت صنف'!$A871,صادر_وارد!$AJ$2:$AJ$500,0),5),"")</f>
        <v/>
      </c>
      <c r="G871" s="20" t="str">
        <f>IFERROR(INDEX(صادر_وارد!$A$2:$I$1999,MATCH('كارت صنف'!$A871,صادر_وارد!$AJ$2:$AJ$500,0),6),"")</f>
        <v/>
      </c>
      <c r="H871" s="20" t="str">
        <f>IFERROR(INDEX(صادر_وارد!$A$2:$I$1999,MATCH('كارت صنف'!$A871,صادر_وارد!$AJ$2:$AJ$500,0),7),"")</f>
        <v/>
      </c>
      <c r="I871" s="20" t="str">
        <f>IFERROR(INDEX(صادر_وارد!$A$2:$I$1999,MATCH('كارت صنف'!$A871,صادر_وارد!$AJ$2:$AJ$500,0),8),"")</f>
        <v/>
      </c>
      <c r="J871" s="20" t="str">
        <f>IFERROR(INDEX(صادر_وارد!$A$2:$I$1999,MATCH('كارت صنف'!$A871,صادر_وارد!$AJ$2:$AJ$500,0),9),"")</f>
        <v/>
      </c>
    </row>
    <row r="872" spans="1:10" ht="19.5" thickTop="1" thickBot="1">
      <c r="A872" s="11">
        <v>866</v>
      </c>
      <c r="B872" s="20" t="str">
        <f>IFERROR(INDEX(صادر_وارد!$A$2:$I$1999,MATCH('كارت صنف'!$A872,صادر_وارد!$AJ$2:$AJ$500,0),1),"")</f>
        <v/>
      </c>
      <c r="C872" s="21" t="str">
        <f>IFERROR(INDEX(صادر_وارد!$A$2:$I$1999,MATCH('كارت صنف'!$A872,صادر_وارد!$AJ$2:$AJ$500,0),2),"")</f>
        <v/>
      </c>
      <c r="D872" s="22" t="str">
        <f>IFERROR(INDEX(صادر_وارد!$A$2:$I$1999,MATCH('كارت صنف'!$A872,صادر_وارد!$AJ$2:$AJ$500,0),3),"")</f>
        <v/>
      </c>
      <c r="E872" s="22" t="str">
        <f>IFERROR(INDEX(صادر_وارد!$A$2:$I$1999,MATCH('كارت صنف'!$A872,صادر_وارد!$AJ$2:$AJ$500,0),4),"")</f>
        <v/>
      </c>
      <c r="F872" s="23" t="str">
        <f>IFERROR(INDEX(صادر_وارد!$A$2:$I$1999,MATCH('كارت صنف'!$A872,صادر_وارد!$AJ$2:$AJ$500,0),5),"")</f>
        <v/>
      </c>
      <c r="G872" s="20" t="str">
        <f>IFERROR(INDEX(صادر_وارد!$A$2:$I$1999,MATCH('كارت صنف'!$A872,صادر_وارد!$AJ$2:$AJ$500,0),6),"")</f>
        <v/>
      </c>
      <c r="H872" s="20" t="str">
        <f>IFERROR(INDEX(صادر_وارد!$A$2:$I$1999,MATCH('كارت صنف'!$A872,صادر_وارد!$AJ$2:$AJ$500,0),7),"")</f>
        <v/>
      </c>
      <c r="I872" s="20" t="str">
        <f>IFERROR(INDEX(صادر_وارد!$A$2:$I$1999,MATCH('كارت صنف'!$A872,صادر_وارد!$AJ$2:$AJ$500,0),8),"")</f>
        <v/>
      </c>
      <c r="J872" s="20" t="str">
        <f>IFERROR(INDEX(صادر_وارد!$A$2:$I$1999,MATCH('كارت صنف'!$A872,صادر_وارد!$AJ$2:$AJ$500,0),9),"")</f>
        <v/>
      </c>
    </row>
    <row r="873" spans="1:10" ht="19.5" thickTop="1" thickBot="1">
      <c r="A873" s="11">
        <v>867</v>
      </c>
      <c r="B873" s="20" t="str">
        <f>IFERROR(INDEX(صادر_وارد!$A$2:$I$1999,MATCH('كارت صنف'!$A873,صادر_وارد!$AJ$2:$AJ$500,0),1),"")</f>
        <v/>
      </c>
      <c r="C873" s="21" t="str">
        <f>IFERROR(INDEX(صادر_وارد!$A$2:$I$1999,MATCH('كارت صنف'!$A873,صادر_وارد!$AJ$2:$AJ$500,0),2),"")</f>
        <v/>
      </c>
      <c r="D873" s="22" t="str">
        <f>IFERROR(INDEX(صادر_وارد!$A$2:$I$1999,MATCH('كارت صنف'!$A873,صادر_وارد!$AJ$2:$AJ$500,0),3),"")</f>
        <v/>
      </c>
      <c r="E873" s="22" t="str">
        <f>IFERROR(INDEX(صادر_وارد!$A$2:$I$1999,MATCH('كارت صنف'!$A873,صادر_وارد!$AJ$2:$AJ$500,0),4),"")</f>
        <v/>
      </c>
      <c r="F873" s="23" t="str">
        <f>IFERROR(INDEX(صادر_وارد!$A$2:$I$1999,MATCH('كارت صنف'!$A873,صادر_وارد!$AJ$2:$AJ$500,0),5),"")</f>
        <v/>
      </c>
      <c r="G873" s="20" t="str">
        <f>IFERROR(INDEX(صادر_وارد!$A$2:$I$1999,MATCH('كارت صنف'!$A873,صادر_وارد!$AJ$2:$AJ$500,0),6),"")</f>
        <v/>
      </c>
      <c r="H873" s="20" t="str">
        <f>IFERROR(INDEX(صادر_وارد!$A$2:$I$1999,MATCH('كارت صنف'!$A873,صادر_وارد!$AJ$2:$AJ$500,0),7),"")</f>
        <v/>
      </c>
      <c r="I873" s="20" t="str">
        <f>IFERROR(INDEX(صادر_وارد!$A$2:$I$1999,MATCH('كارت صنف'!$A873,صادر_وارد!$AJ$2:$AJ$500,0),8),"")</f>
        <v/>
      </c>
      <c r="J873" s="20" t="str">
        <f>IFERROR(INDEX(صادر_وارد!$A$2:$I$1999,MATCH('كارت صنف'!$A873,صادر_وارد!$AJ$2:$AJ$500,0),9),"")</f>
        <v/>
      </c>
    </row>
    <row r="874" spans="1:10" ht="19.5" thickTop="1" thickBot="1">
      <c r="A874" s="11">
        <v>868</v>
      </c>
      <c r="B874" s="20" t="str">
        <f>IFERROR(INDEX(صادر_وارد!$A$2:$I$1999,MATCH('كارت صنف'!$A874,صادر_وارد!$AJ$2:$AJ$500,0),1),"")</f>
        <v/>
      </c>
      <c r="C874" s="21" t="str">
        <f>IFERROR(INDEX(صادر_وارد!$A$2:$I$1999,MATCH('كارت صنف'!$A874,صادر_وارد!$AJ$2:$AJ$500,0),2),"")</f>
        <v/>
      </c>
      <c r="D874" s="22" t="str">
        <f>IFERROR(INDEX(صادر_وارد!$A$2:$I$1999,MATCH('كارت صنف'!$A874,صادر_وارد!$AJ$2:$AJ$500,0),3),"")</f>
        <v/>
      </c>
      <c r="E874" s="22" t="str">
        <f>IFERROR(INDEX(صادر_وارد!$A$2:$I$1999,MATCH('كارت صنف'!$A874,صادر_وارد!$AJ$2:$AJ$500,0),4),"")</f>
        <v/>
      </c>
      <c r="F874" s="23" t="str">
        <f>IFERROR(INDEX(صادر_وارد!$A$2:$I$1999,MATCH('كارت صنف'!$A874,صادر_وارد!$AJ$2:$AJ$500,0),5),"")</f>
        <v/>
      </c>
      <c r="G874" s="20" t="str">
        <f>IFERROR(INDEX(صادر_وارد!$A$2:$I$1999,MATCH('كارت صنف'!$A874,صادر_وارد!$AJ$2:$AJ$500,0),6),"")</f>
        <v/>
      </c>
      <c r="H874" s="20" t="str">
        <f>IFERROR(INDEX(صادر_وارد!$A$2:$I$1999,MATCH('كارت صنف'!$A874,صادر_وارد!$AJ$2:$AJ$500,0),7),"")</f>
        <v/>
      </c>
      <c r="I874" s="20" t="str">
        <f>IFERROR(INDEX(صادر_وارد!$A$2:$I$1999,MATCH('كارت صنف'!$A874,صادر_وارد!$AJ$2:$AJ$500,0),8),"")</f>
        <v/>
      </c>
      <c r="J874" s="20" t="str">
        <f>IFERROR(INDEX(صادر_وارد!$A$2:$I$1999,MATCH('كارت صنف'!$A874,صادر_وارد!$AJ$2:$AJ$500,0),9),"")</f>
        <v/>
      </c>
    </row>
    <row r="875" spans="1:10" ht="19.5" thickTop="1" thickBot="1">
      <c r="A875" s="11">
        <v>869</v>
      </c>
      <c r="B875" s="20" t="str">
        <f>IFERROR(INDEX(صادر_وارد!$A$2:$I$1999,MATCH('كارت صنف'!$A875,صادر_وارد!$AJ$2:$AJ$500,0),1),"")</f>
        <v/>
      </c>
      <c r="C875" s="21" t="str">
        <f>IFERROR(INDEX(صادر_وارد!$A$2:$I$1999,MATCH('كارت صنف'!$A875,صادر_وارد!$AJ$2:$AJ$500,0),2),"")</f>
        <v/>
      </c>
      <c r="D875" s="22" t="str">
        <f>IFERROR(INDEX(صادر_وارد!$A$2:$I$1999,MATCH('كارت صنف'!$A875,صادر_وارد!$AJ$2:$AJ$500,0),3),"")</f>
        <v/>
      </c>
      <c r="E875" s="22" t="str">
        <f>IFERROR(INDEX(صادر_وارد!$A$2:$I$1999,MATCH('كارت صنف'!$A875,صادر_وارد!$AJ$2:$AJ$500,0),4),"")</f>
        <v/>
      </c>
      <c r="F875" s="23" t="str">
        <f>IFERROR(INDEX(صادر_وارد!$A$2:$I$1999,MATCH('كارت صنف'!$A875,صادر_وارد!$AJ$2:$AJ$500,0),5),"")</f>
        <v/>
      </c>
      <c r="G875" s="20" t="str">
        <f>IFERROR(INDEX(صادر_وارد!$A$2:$I$1999,MATCH('كارت صنف'!$A875,صادر_وارد!$AJ$2:$AJ$500,0),6),"")</f>
        <v/>
      </c>
      <c r="H875" s="20" t="str">
        <f>IFERROR(INDEX(صادر_وارد!$A$2:$I$1999,MATCH('كارت صنف'!$A875,صادر_وارد!$AJ$2:$AJ$500,0),7),"")</f>
        <v/>
      </c>
      <c r="I875" s="20" t="str">
        <f>IFERROR(INDEX(صادر_وارد!$A$2:$I$1999,MATCH('كارت صنف'!$A875,صادر_وارد!$AJ$2:$AJ$500,0),8),"")</f>
        <v/>
      </c>
      <c r="J875" s="20" t="str">
        <f>IFERROR(INDEX(صادر_وارد!$A$2:$I$1999,MATCH('كارت صنف'!$A875,صادر_وارد!$AJ$2:$AJ$500,0),9),"")</f>
        <v/>
      </c>
    </row>
    <row r="876" spans="1:10" ht="19.5" thickTop="1" thickBot="1">
      <c r="A876" s="11">
        <v>870</v>
      </c>
      <c r="B876" s="20" t="str">
        <f>IFERROR(INDEX(صادر_وارد!$A$2:$I$1999,MATCH('كارت صنف'!$A876,صادر_وارد!$AJ$2:$AJ$500,0),1),"")</f>
        <v/>
      </c>
      <c r="C876" s="21" t="str">
        <f>IFERROR(INDEX(صادر_وارد!$A$2:$I$1999,MATCH('كارت صنف'!$A876,صادر_وارد!$AJ$2:$AJ$500,0),2),"")</f>
        <v/>
      </c>
      <c r="D876" s="22" t="str">
        <f>IFERROR(INDEX(صادر_وارد!$A$2:$I$1999,MATCH('كارت صنف'!$A876,صادر_وارد!$AJ$2:$AJ$500,0),3),"")</f>
        <v/>
      </c>
      <c r="E876" s="22" t="str">
        <f>IFERROR(INDEX(صادر_وارد!$A$2:$I$1999,MATCH('كارت صنف'!$A876,صادر_وارد!$AJ$2:$AJ$500,0),4),"")</f>
        <v/>
      </c>
      <c r="F876" s="23" t="str">
        <f>IFERROR(INDEX(صادر_وارد!$A$2:$I$1999,MATCH('كارت صنف'!$A876,صادر_وارد!$AJ$2:$AJ$500,0),5),"")</f>
        <v/>
      </c>
      <c r="G876" s="20" t="str">
        <f>IFERROR(INDEX(صادر_وارد!$A$2:$I$1999,MATCH('كارت صنف'!$A876,صادر_وارد!$AJ$2:$AJ$500,0),6),"")</f>
        <v/>
      </c>
      <c r="H876" s="20" t="str">
        <f>IFERROR(INDEX(صادر_وارد!$A$2:$I$1999,MATCH('كارت صنف'!$A876,صادر_وارد!$AJ$2:$AJ$500,0),7),"")</f>
        <v/>
      </c>
      <c r="I876" s="20" t="str">
        <f>IFERROR(INDEX(صادر_وارد!$A$2:$I$1999,MATCH('كارت صنف'!$A876,صادر_وارد!$AJ$2:$AJ$500,0),8),"")</f>
        <v/>
      </c>
      <c r="J876" s="20" t="str">
        <f>IFERROR(INDEX(صادر_وارد!$A$2:$I$1999,MATCH('كارت صنف'!$A876,صادر_وارد!$AJ$2:$AJ$500,0),9),"")</f>
        <v/>
      </c>
    </row>
    <row r="877" spans="1:10" ht="19.5" thickTop="1" thickBot="1">
      <c r="A877" s="11">
        <v>871</v>
      </c>
      <c r="B877" s="20" t="str">
        <f>IFERROR(INDEX(صادر_وارد!$A$2:$I$1999,MATCH('كارت صنف'!$A877,صادر_وارد!$AJ$2:$AJ$500,0),1),"")</f>
        <v/>
      </c>
      <c r="C877" s="21" t="str">
        <f>IFERROR(INDEX(صادر_وارد!$A$2:$I$1999,MATCH('كارت صنف'!$A877,صادر_وارد!$AJ$2:$AJ$500,0),2),"")</f>
        <v/>
      </c>
      <c r="D877" s="22" t="str">
        <f>IFERROR(INDEX(صادر_وارد!$A$2:$I$1999,MATCH('كارت صنف'!$A877,صادر_وارد!$AJ$2:$AJ$500,0),3),"")</f>
        <v/>
      </c>
      <c r="E877" s="22" t="str">
        <f>IFERROR(INDEX(صادر_وارد!$A$2:$I$1999,MATCH('كارت صنف'!$A877,صادر_وارد!$AJ$2:$AJ$500,0),4),"")</f>
        <v/>
      </c>
      <c r="F877" s="23" t="str">
        <f>IFERROR(INDEX(صادر_وارد!$A$2:$I$1999,MATCH('كارت صنف'!$A877,صادر_وارد!$AJ$2:$AJ$500,0),5),"")</f>
        <v/>
      </c>
      <c r="G877" s="20" t="str">
        <f>IFERROR(INDEX(صادر_وارد!$A$2:$I$1999,MATCH('كارت صنف'!$A877,صادر_وارد!$AJ$2:$AJ$500,0),6),"")</f>
        <v/>
      </c>
      <c r="H877" s="20" t="str">
        <f>IFERROR(INDEX(صادر_وارد!$A$2:$I$1999,MATCH('كارت صنف'!$A877,صادر_وارد!$AJ$2:$AJ$500,0),7),"")</f>
        <v/>
      </c>
      <c r="I877" s="20" t="str">
        <f>IFERROR(INDEX(صادر_وارد!$A$2:$I$1999,MATCH('كارت صنف'!$A877,صادر_وارد!$AJ$2:$AJ$500,0),8),"")</f>
        <v/>
      </c>
      <c r="J877" s="20" t="str">
        <f>IFERROR(INDEX(صادر_وارد!$A$2:$I$1999,MATCH('كارت صنف'!$A877,صادر_وارد!$AJ$2:$AJ$500,0),9),"")</f>
        <v/>
      </c>
    </row>
    <row r="878" spans="1:10" ht="19.5" thickTop="1" thickBot="1">
      <c r="A878" s="11">
        <v>872</v>
      </c>
      <c r="B878" s="20" t="str">
        <f>IFERROR(INDEX(صادر_وارد!$A$2:$I$1999,MATCH('كارت صنف'!$A878,صادر_وارد!$AJ$2:$AJ$500,0),1),"")</f>
        <v/>
      </c>
      <c r="C878" s="21" t="str">
        <f>IFERROR(INDEX(صادر_وارد!$A$2:$I$1999,MATCH('كارت صنف'!$A878,صادر_وارد!$AJ$2:$AJ$500,0),2),"")</f>
        <v/>
      </c>
      <c r="D878" s="22" t="str">
        <f>IFERROR(INDEX(صادر_وارد!$A$2:$I$1999,MATCH('كارت صنف'!$A878,صادر_وارد!$AJ$2:$AJ$500,0),3),"")</f>
        <v/>
      </c>
      <c r="E878" s="22" t="str">
        <f>IFERROR(INDEX(صادر_وارد!$A$2:$I$1999,MATCH('كارت صنف'!$A878,صادر_وارد!$AJ$2:$AJ$500,0),4),"")</f>
        <v/>
      </c>
      <c r="F878" s="23" t="str">
        <f>IFERROR(INDEX(صادر_وارد!$A$2:$I$1999,MATCH('كارت صنف'!$A878,صادر_وارد!$AJ$2:$AJ$500,0),5),"")</f>
        <v/>
      </c>
      <c r="G878" s="20" t="str">
        <f>IFERROR(INDEX(صادر_وارد!$A$2:$I$1999,MATCH('كارت صنف'!$A878,صادر_وارد!$AJ$2:$AJ$500,0),6),"")</f>
        <v/>
      </c>
      <c r="H878" s="20" t="str">
        <f>IFERROR(INDEX(صادر_وارد!$A$2:$I$1999,MATCH('كارت صنف'!$A878,صادر_وارد!$AJ$2:$AJ$500,0),7),"")</f>
        <v/>
      </c>
      <c r="I878" s="20" t="str">
        <f>IFERROR(INDEX(صادر_وارد!$A$2:$I$1999,MATCH('كارت صنف'!$A878,صادر_وارد!$AJ$2:$AJ$500,0),8),"")</f>
        <v/>
      </c>
      <c r="J878" s="20" t="str">
        <f>IFERROR(INDEX(صادر_وارد!$A$2:$I$1999,MATCH('كارت صنف'!$A878,صادر_وارد!$AJ$2:$AJ$500,0),9),"")</f>
        <v/>
      </c>
    </row>
    <row r="879" spans="1:10" ht="19.5" thickTop="1" thickBot="1">
      <c r="A879" s="11">
        <v>873</v>
      </c>
      <c r="B879" s="20" t="str">
        <f>IFERROR(INDEX(صادر_وارد!$A$2:$I$1999,MATCH('كارت صنف'!$A879,صادر_وارد!$AJ$2:$AJ$500,0),1),"")</f>
        <v/>
      </c>
      <c r="C879" s="21" t="str">
        <f>IFERROR(INDEX(صادر_وارد!$A$2:$I$1999,MATCH('كارت صنف'!$A879,صادر_وارد!$AJ$2:$AJ$500,0),2),"")</f>
        <v/>
      </c>
      <c r="D879" s="22" t="str">
        <f>IFERROR(INDEX(صادر_وارد!$A$2:$I$1999,MATCH('كارت صنف'!$A879,صادر_وارد!$AJ$2:$AJ$500,0),3),"")</f>
        <v/>
      </c>
      <c r="E879" s="22" t="str">
        <f>IFERROR(INDEX(صادر_وارد!$A$2:$I$1999,MATCH('كارت صنف'!$A879,صادر_وارد!$AJ$2:$AJ$500,0),4),"")</f>
        <v/>
      </c>
      <c r="F879" s="23" t="str">
        <f>IFERROR(INDEX(صادر_وارد!$A$2:$I$1999,MATCH('كارت صنف'!$A879,صادر_وارد!$AJ$2:$AJ$500,0),5),"")</f>
        <v/>
      </c>
      <c r="G879" s="20" t="str">
        <f>IFERROR(INDEX(صادر_وارد!$A$2:$I$1999,MATCH('كارت صنف'!$A879,صادر_وارد!$AJ$2:$AJ$500,0),6),"")</f>
        <v/>
      </c>
      <c r="H879" s="20" t="str">
        <f>IFERROR(INDEX(صادر_وارد!$A$2:$I$1999,MATCH('كارت صنف'!$A879,صادر_وارد!$AJ$2:$AJ$500,0),7),"")</f>
        <v/>
      </c>
      <c r="I879" s="20" t="str">
        <f>IFERROR(INDEX(صادر_وارد!$A$2:$I$1999,MATCH('كارت صنف'!$A879,صادر_وارد!$AJ$2:$AJ$500,0),8),"")</f>
        <v/>
      </c>
      <c r="J879" s="20" t="str">
        <f>IFERROR(INDEX(صادر_وارد!$A$2:$I$1999,MATCH('كارت صنف'!$A879,صادر_وارد!$AJ$2:$AJ$500,0),9),"")</f>
        <v/>
      </c>
    </row>
    <row r="880" spans="1:10" ht="19.5" thickTop="1" thickBot="1">
      <c r="A880" s="11">
        <v>874</v>
      </c>
      <c r="B880" s="20" t="str">
        <f>IFERROR(INDEX(صادر_وارد!$A$2:$I$1999,MATCH('كارت صنف'!$A880,صادر_وارد!$AJ$2:$AJ$500,0),1),"")</f>
        <v/>
      </c>
      <c r="C880" s="21" t="str">
        <f>IFERROR(INDEX(صادر_وارد!$A$2:$I$1999,MATCH('كارت صنف'!$A880,صادر_وارد!$AJ$2:$AJ$500,0),2),"")</f>
        <v/>
      </c>
      <c r="D880" s="22" t="str">
        <f>IFERROR(INDEX(صادر_وارد!$A$2:$I$1999,MATCH('كارت صنف'!$A880,صادر_وارد!$AJ$2:$AJ$500,0),3),"")</f>
        <v/>
      </c>
      <c r="E880" s="22" t="str">
        <f>IFERROR(INDEX(صادر_وارد!$A$2:$I$1999,MATCH('كارت صنف'!$A880,صادر_وارد!$AJ$2:$AJ$500,0),4),"")</f>
        <v/>
      </c>
      <c r="F880" s="23" t="str">
        <f>IFERROR(INDEX(صادر_وارد!$A$2:$I$1999,MATCH('كارت صنف'!$A880,صادر_وارد!$AJ$2:$AJ$500,0),5),"")</f>
        <v/>
      </c>
      <c r="G880" s="20" t="str">
        <f>IFERROR(INDEX(صادر_وارد!$A$2:$I$1999,MATCH('كارت صنف'!$A880,صادر_وارد!$AJ$2:$AJ$500,0),6),"")</f>
        <v/>
      </c>
      <c r="H880" s="20" t="str">
        <f>IFERROR(INDEX(صادر_وارد!$A$2:$I$1999,MATCH('كارت صنف'!$A880,صادر_وارد!$AJ$2:$AJ$500,0),7),"")</f>
        <v/>
      </c>
      <c r="I880" s="20" t="str">
        <f>IFERROR(INDEX(صادر_وارد!$A$2:$I$1999,MATCH('كارت صنف'!$A880,صادر_وارد!$AJ$2:$AJ$500,0),8),"")</f>
        <v/>
      </c>
      <c r="J880" s="20" t="str">
        <f>IFERROR(INDEX(صادر_وارد!$A$2:$I$1999,MATCH('كارت صنف'!$A880,صادر_وارد!$AJ$2:$AJ$500,0),9),"")</f>
        <v/>
      </c>
    </row>
    <row r="881" spans="1:10" ht="19.5" thickTop="1" thickBot="1">
      <c r="A881" s="11">
        <v>875</v>
      </c>
      <c r="B881" s="20" t="str">
        <f>IFERROR(INDEX(صادر_وارد!$A$2:$I$1999,MATCH('كارت صنف'!$A881,صادر_وارد!$AJ$2:$AJ$500,0),1),"")</f>
        <v/>
      </c>
      <c r="C881" s="21" t="str">
        <f>IFERROR(INDEX(صادر_وارد!$A$2:$I$1999,MATCH('كارت صنف'!$A881,صادر_وارد!$AJ$2:$AJ$500,0),2),"")</f>
        <v/>
      </c>
      <c r="D881" s="22" t="str">
        <f>IFERROR(INDEX(صادر_وارد!$A$2:$I$1999,MATCH('كارت صنف'!$A881,صادر_وارد!$AJ$2:$AJ$500,0),3),"")</f>
        <v/>
      </c>
      <c r="E881" s="22" t="str">
        <f>IFERROR(INDEX(صادر_وارد!$A$2:$I$1999,MATCH('كارت صنف'!$A881,صادر_وارد!$AJ$2:$AJ$500,0),4),"")</f>
        <v/>
      </c>
      <c r="F881" s="23" t="str">
        <f>IFERROR(INDEX(صادر_وارد!$A$2:$I$1999,MATCH('كارت صنف'!$A881,صادر_وارد!$AJ$2:$AJ$500,0),5),"")</f>
        <v/>
      </c>
      <c r="G881" s="20" t="str">
        <f>IFERROR(INDEX(صادر_وارد!$A$2:$I$1999,MATCH('كارت صنف'!$A881,صادر_وارد!$AJ$2:$AJ$500,0),6),"")</f>
        <v/>
      </c>
      <c r="H881" s="20" t="str">
        <f>IFERROR(INDEX(صادر_وارد!$A$2:$I$1999,MATCH('كارت صنف'!$A881,صادر_وارد!$AJ$2:$AJ$500,0),7),"")</f>
        <v/>
      </c>
      <c r="I881" s="20" t="str">
        <f>IFERROR(INDEX(صادر_وارد!$A$2:$I$1999,MATCH('كارت صنف'!$A881,صادر_وارد!$AJ$2:$AJ$500,0),8),"")</f>
        <v/>
      </c>
      <c r="J881" s="20" t="str">
        <f>IFERROR(INDEX(صادر_وارد!$A$2:$I$1999,MATCH('كارت صنف'!$A881,صادر_وارد!$AJ$2:$AJ$500,0),9),"")</f>
        <v/>
      </c>
    </row>
    <row r="882" spans="1:10" ht="19.5" thickTop="1" thickBot="1">
      <c r="A882" s="11">
        <v>876</v>
      </c>
      <c r="B882" s="20" t="str">
        <f>IFERROR(INDEX(صادر_وارد!$A$2:$I$1999,MATCH('كارت صنف'!$A882,صادر_وارد!$AJ$2:$AJ$500,0),1),"")</f>
        <v/>
      </c>
      <c r="C882" s="21" t="str">
        <f>IFERROR(INDEX(صادر_وارد!$A$2:$I$1999,MATCH('كارت صنف'!$A882,صادر_وارد!$AJ$2:$AJ$500,0),2),"")</f>
        <v/>
      </c>
      <c r="D882" s="22" t="str">
        <f>IFERROR(INDEX(صادر_وارد!$A$2:$I$1999,MATCH('كارت صنف'!$A882,صادر_وارد!$AJ$2:$AJ$500,0),3),"")</f>
        <v/>
      </c>
      <c r="E882" s="22" t="str">
        <f>IFERROR(INDEX(صادر_وارد!$A$2:$I$1999,MATCH('كارت صنف'!$A882,صادر_وارد!$AJ$2:$AJ$500,0),4),"")</f>
        <v/>
      </c>
      <c r="F882" s="23" t="str">
        <f>IFERROR(INDEX(صادر_وارد!$A$2:$I$1999,MATCH('كارت صنف'!$A882,صادر_وارد!$AJ$2:$AJ$500,0),5),"")</f>
        <v/>
      </c>
      <c r="G882" s="20" t="str">
        <f>IFERROR(INDEX(صادر_وارد!$A$2:$I$1999,MATCH('كارت صنف'!$A882,صادر_وارد!$AJ$2:$AJ$500,0),6),"")</f>
        <v/>
      </c>
      <c r="H882" s="20" t="str">
        <f>IFERROR(INDEX(صادر_وارد!$A$2:$I$1999,MATCH('كارت صنف'!$A882,صادر_وارد!$AJ$2:$AJ$500,0),7),"")</f>
        <v/>
      </c>
      <c r="I882" s="20" t="str">
        <f>IFERROR(INDEX(صادر_وارد!$A$2:$I$1999,MATCH('كارت صنف'!$A882,صادر_وارد!$AJ$2:$AJ$500,0),8),"")</f>
        <v/>
      </c>
      <c r="J882" s="20" t="str">
        <f>IFERROR(INDEX(صادر_وارد!$A$2:$I$1999,MATCH('كارت صنف'!$A882,صادر_وارد!$AJ$2:$AJ$500,0),9),"")</f>
        <v/>
      </c>
    </row>
    <row r="883" spans="1:10" ht="19.5" thickTop="1" thickBot="1">
      <c r="A883" s="11">
        <v>877</v>
      </c>
      <c r="B883" s="20" t="str">
        <f>IFERROR(INDEX(صادر_وارد!$A$2:$I$1999,MATCH('كارت صنف'!$A883,صادر_وارد!$AJ$2:$AJ$500,0),1),"")</f>
        <v/>
      </c>
      <c r="C883" s="21" t="str">
        <f>IFERROR(INDEX(صادر_وارد!$A$2:$I$1999,MATCH('كارت صنف'!$A883,صادر_وارد!$AJ$2:$AJ$500,0),2),"")</f>
        <v/>
      </c>
      <c r="D883" s="22" t="str">
        <f>IFERROR(INDEX(صادر_وارد!$A$2:$I$1999,MATCH('كارت صنف'!$A883,صادر_وارد!$AJ$2:$AJ$500,0),3),"")</f>
        <v/>
      </c>
      <c r="E883" s="22" t="str">
        <f>IFERROR(INDEX(صادر_وارد!$A$2:$I$1999,MATCH('كارت صنف'!$A883,صادر_وارد!$AJ$2:$AJ$500,0),4),"")</f>
        <v/>
      </c>
      <c r="F883" s="23" t="str">
        <f>IFERROR(INDEX(صادر_وارد!$A$2:$I$1999,MATCH('كارت صنف'!$A883,صادر_وارد!$AJ$2:$AJ$500,0),5),"")</f>
        <v/>
      </c>
      <c r="G883" s="20" t="str">
        <f>IFERROR(INDEX(صادر_وارد!$A$2:$I$1999,MATCH('كارت صنف'!$A883,صادر_وارد!$AJ$2:$AJ$500,0),6),"")</f>
        <v/>
      </c>
      <c r="H883" s="20" t="str">
        <f>IFERROR(INDEX(صادر_وارد!$A$2:$I$1999,MATCH('كارت صنف'!$A883,صادر_وارد!$AJ$2:$AJ$500,0),7),"")</f>
        <v/>
      </c>
      <c r="I883" s="20" t="str">
        <f>IFERROR(INDEX(صادر_وارد!$A$2:$I$1999,MATCH('كارت صنف'!$A883,صادر_وارد!$AJ$2:$AJ$500,0),8),"")</f>
        <v/>
      </c>
      <c r="J883" s="20" t="str">
        <f>IFERROR(INDEX(صادر_وارد!$A$2:$I$1999,MATCH('كارت صنف'!$A883,صادر_وارد!$AJ$2:$AJ$500,0),9),"")</f>
        <v/>
      </c>
    </row>
    <row r="884" spans="1:10" ht="19.5" thickTop="1" thickBot="1">
      <c r="A884" s="11">
        <v>878</v>
      </c>
      <c r="B884" s="20" t="str">
        <f>IFERROR(INDEX(صادر_وارد!$A$2:$I$1999,MATCH('كارت صنف'!$A884,صادر_وارد!$AJ$2:$AJ$500,0),1),"")</f>
        <v/>
      </c>
      <c r="C884" s="21" t="str">
        <f>IFERROR(INDEX(صادر_وارد!$A$2:$I$1999,MATCH('كارت صنف'!$A884,صادر_وارد!$AJ$2:$AJ$500,0),2),"")</f>
        <v/>
      </c>
      <c r="D884" s="22" t="str">
        <f>IFERROR(INDEX(صادر_وارد!$A$2:$I$1999,MATCH('كارت صنف'!$A884,صادر_وارد!$AJ$2:$AJ$500,0),3),"")</f>
        <v/>
      </c>
      <c r="E884" s="22" t="str">
        <f>IFERROR(INDEX(صادر_وارد!$A$2:$I$1999,MATCH('كارت صنف'!$A884,صادر_وارد!$AJ$2:$AJ$500,0),4),"")</f>
        <v/>
      </c>
      <c r="F884" s="23" t="str">
        <f>IFERROR(INDEX(صادر_وارد!$A$2:$I$1999,MATCH('كارت صنف'!$A884,صادر_وارد!$AJ$2:$AJ$500,0),5),"")</f>
        <v/>
      </c>
      <c r="G884" s="20" t="str">
        <f>IFERROR(INDEX(صادر_وارد!$A$2:$I$1999,MATCH('كارت صنف'!$A884,صادر_وارد!$AJ$2:$AJ$500,0),6),"")</f>
        <v/>
      </c>
      <c r="H884" s="20" t="str">
        <f>IFERROR(INDEX(صادر_وارد!$A$2:$I$1999,MATCH('كارت صنف'!$A884,صادر_وارد!$AJ$2:$AJ$500,0),7),"")</f>
        <v/>
      </c>
      <c r="I884" s="20" t="str">
        <f>IFERROR(INDEX(صادر_وارد!$A$2:$I$1999,MATCH('كارت صنف'!$A884,صادر_وارد!$AJ$2:$AJ$500,0),8),"")</f>
        <v/>
      </c>
      <c r="J884" s="20" t="str">
        <f>IFERROR(INDEX(صادر_وارد!$A$2:$I$1999,MATCH('كارت صنف'!$A884,صادر_وارد!$AJ$2:$AJ$500,0),9),"")</f>
        <v/>
      </c>
    </row>
    <row r="885" spans="1:10" ht="19.5" thickTop="1" thickBot="1">
      <c r="A885" s="11">
        <v>879</v>
      </c>
      <c r="B885" s="20" t="str">
        <f>IFERROR(INDEX(صادر_وارد!$A$2:$I$1999,MATCH('كارت صنف'!$A885,صادر_وارد!$AJ$2:$AJ$500,0),1),"")</f>
        <v/>
      </c>
      <c r="C885" s="21" t="str">
        <f>IFERROR(INDEX(صادر_وارد!$A$2:$I$1999,MATCH('كارت صنف'!$A885,صادر_وارد!$AJ$2:$AJ$500,0),2),"")</f>
        <v/>
      </c>
      <c r="D885" s="22" t="str">
        <f>IFERROR(INDEX(صادر_وارد!$A$2:$I$1999,MATCH('كارت صنف'!$A885,صادر_وارد!$AJ$2:$AJ$500,0),3),"")</f>
        <v/>
      </c>
      <c r="E885" s="22" t="str">
        <f>IFERROR(INDEX(صادر_وارد!$A$2:$I$1999,MATCH('كارت صنف'!$A885,صادر_وارد!$AJ$2:$AJ$500,0),4),"")</f>
        <v/>
      </c>
      <c r="F885" s="23" t="str">
        <f>IFERROR(INDEX(صادر_وارد!$A$2:$I$1999,MATCH('كارت صنف'!$A885,صادر_وارد!$AJ$2:$AJ$500,0),5),"")</f>
        <v/>
      </c>
      <c r="G885" s="20" t="str">
        <f>IFERROR(INDEX(صادر_وارد!$A$2:$I$1999,MATCH('كارت صنف'!$A885,صادر_وارد!$AJ$2:$AJ$500,0),6),"")</f>
        <v/>
      </c>
      <c r="H885" s="20" t="str">
        <f>IFERROR(INDEX(صادر_وارد!$A$2:$I$1999,MATCH('كارت صنف'!$A885,صادر_وارد!$AJ$2:$AJ$500,0),7),"")</f>
        <v/>
      </c>
      <c r="I885" s="20" t="str">
        <f>IFERROR(INDEX(صادر_وارد!$A$2:$I$1999,MATCH('كارت صنف'!$A885,صادر_وارد!$AJ$2:$AJ$500,0),8),"")</f>
        <v/>
      </c>
      <c r="J885" s="20" t="str">
        <f>IFERROR(INDEX(صادر_وارد!$A$2:$I$1999,MATCH('كارت صنف'!$A885,صادر_وارد!$AJ$2:$AJ$500,0),9),"")</f>
        <v/>
      </c>
    </row>
    <row r="886" spans="1:10" ht="19.5" thickTop="1" thickBot="1">
      <c r="A886" s="11">
        <v>880</v>
      </c>
      <c r="B886" s="20" t="str">
        <f>IFERROR(INDEX(صادر_وارد!$A$2:$I$1999,MATCH('كارت صنف'!$A886,صادر_وارد!$AJ$2:$AJ$500,0),1),"")</f>
        <v/>
      </c>
      <c r="C886" s="21" t="str">
        <f>IFERROR(INDEX(صادر_وارد!$A$2:$I$1999,MATCH('كارت صنف'!$A886,صادر_وارد!$AJ$2:$AJ$500,0),2),"")</f>
        <v/>
      </c>
      <c r="D886" s="22" t="str">
        <f>IFERROR(INDEX(صادر_وارد!$A$2:$I$1999,MATCH('كارت صنف'!$A886,صادر_وارد!$AJ$2:$AJ$500,0),3),"")</f>
        <v/>
      </c>
      <c r="E886" s="22" t="str">
        <f>IFERROR(INDEX(صادر_وارد!$A$2:$I$1999,MATCH('كارت صنف'!$A886,صادر_وارد!$AJ$2:$AJ$500,0),4),"")</f>
        <v/>
      </c>
      <c r="F886" s="23" t="str">
        <f>IFERROR(INDEX(صادر_وارد!$A$2:$I$1999,MATCH('كارت صنف'!$A886,صادر_وارد!$AJ$2:$AJ$500,0),5),"")</f>
        <v/>
      </c>
      <c r="G886" s="20" t="str">
        <f>IFERROR(INDEX(صادر_وارد!$A$2:$I$1999,MATCH('كارت صنف'!$A886,صادر_وارد!$AJ$2:$AJ$500,0),6),"")</f>
        <v/>
      </c>
      <c r="H886" s="20" t="str">
        <f>IFERROR(INDEX(صادر_وارد!$A$2:$I$1999,MATCH('كارت صنف'!$A886,صادر_وارد!$AJ$2:$AJ$500,0),7),"")</f>
        <v/>
      </c>
      <c r="I886" s="20" t="str">
        <f>IFERROR(INDEX(صادر_وارد!$A$2:$I$1999,MATCH('كارت صنف'!$A886,صادر_وارد!$AJ$2:$AJ$500,0),8),"")</f>
        <v/>
      </c>
      <c r="J886" s="20" t="str">
        <f>IFERROR(INDEX(صادر_وارد!$A$2:$I$1999,MATCH('كارت صنف'!$A886,صادر_وارد!$AJ$2:$AJ$500,0),9),"")</f>
        <v/>
      </c>
    </row>
    <row r="887" spans="1:10" ht="19.5" thickTop="1" thickBot="1">
      <c r="A887" s="11">
        <v>881</v>
      </c>
      <c r="B887" s="20" t="str">
        <f>IFERROR(INDEX(صادر_وارد!$A$2:$I$1999,MATCH('كارت صنف'!$A887,صادر_وارد!$AJ$2:$AJ$500,0),1),"")</f>
        <v/>
      </c>
      <c r="C887" s="21" t="str">
        <f>IFERROR(INDEX(صادر_وارد!$A$2:$I$1999,MATCH('كارت صنف'!$A887,صادر_وارد!$AJ$2:$AJ$500,0),2),"")</f>
        <v/>
      </c>
      <c r="D887" s="22" t="str">
        <f>IFERROR(INDEX(صادر_وارد!$A$2:$I$1999,MATCH('كارت صنف'!$A887,صادر_وارد!$AJ$2:$AJ$500,0),3),"")</f>
        <v/>
      </c>
      <c r="E887" s="22" t="str">
        <f>IFERROR(INDEX(صادر_وارد!$A$2:$I$1999,MATCH('كارت صنف'!$A887,صادر_وارد!$AJ$2:$AJ$500,0),4),"")</f>
        <v/>
      </c>
      <c r="F887" s="23" t="str">
        <f>IFERROR(INDEX(صادر_وارد!$A$2:$I$1999,MATCH('كارت صنف'!$A887,صادر_وارد!$AJ$2:$AJ$500,0),5),"")</f>
        <v/>
      </c>
      <c r="G887" s="20" t="str">
        <f>IFERROR(INDEX(صادر_وارد!$A$2:$I$1999,MATCH('كارت صنف'!$A887,صادر_وارد!$AJ$2:$AJ$500,0),6),"")</f>
        <v/>
      </c>
      <c r="H887" s="20" t="str">
        <f>IFERROR(INDEX(صادر_وارد!$A$2:$I$1999,MATCH('كارت صنف'!$A887,صادر_وارد!$AJ$2:$AJ$500,0),7),"")</f>
        <v/>
      </c>
      <c r="I887" s="20" t="str">
        <f>IFERROR(INDEX(صادر_وارد!$A$2:$I$1999,MATCH('كارت صنف'!$A887,صادر_وارد!$AJ$2:$AJ$500,0),8),"")</f>
        <v/>
      </c>
      <c r="J887" s="20" t="str">
        <f>IFERROR(INDEX(صادر_وارد!$A$2:$I$1999,MATCH('كارت صنف'!$A887,صادر_وارد!$AJ$2:$AJ$500,0),9),"")</f>
        <v/>
      </c>
    </row>
    <row r="888" spans="1:10" ht="19.5" thickTop="1" thickBot="1">
      <c r="A888" s="11">
        <v>882</v>
      </c>
      <c r="B888" s="20" t="str">
        <f>IFERROR(INDEX(صادر_وارد!$A$2:$I$1999,MATCH('كارت صنف'!$A888,صادر_وارد!$AJ$2:$AJ$500,0),1),"")</f>
        <v/>
      </c>
      <c r="C888" s="21" t="str">
        <f>IFERROR(INDEX(صادر_وارد!$A$2:$I$1999,MATCH('كارت صنف'!$A888,صادر_وارد!$AJ$2:$AJ$500,0),2),"")</f>
        <v/>
      </c>
      <c r="D888" s="22" t="str">
        <f>IFERROR(INDEX(صادر_وارد!$A$2:$I$1999,MATCH('كارت صنف'!$A888,صادر_وارد!$AJ$2:$AJ$500,0),3),"")</f>
        <v/>
      </c>
      <c r="E888" s="22" t="str">
        <f>IFERROR(INDEX(صادر_وارد!$A$2:$I$1999,MATCH('كارت صنف'!$A888,صادر_وارد!$AJ$2:$AJ$500,0),4),"")</f>
        <v/>
      </c>
      <c r="F888" s="23" t="str">
        <f>IFERROR(INDEX(صادر_وارد!$A$2:$I$1999,MATCH('كارت صنف'!$A888,صادر_وارد!$AJ$2:$AJ$500,0),5),"")</f>
        <v/>
      </c>
      <c r="G888" s="20" t="str">
        <f>IFERROR(INDEX(صادر_وارد!$A$2:$I$1999,MATCH('كارت صنف'!$A888,صادر_وارد!$AJ$2:$AJ$500,0),6),"")</f>
        <v/>
      </c>
      <c r="H888" s="20" t="str">
        <f>IFERROR(INDEX(صادر_وارد!$A$2:$I$1999,MATCH('كارت صنف'!$A888,صادر_وارد!$AJ$2:$AJ$500,0),7),"")</f>
        <v/>
      </c>
      <c r="I888" s="20" t="str">
        <f>IFERROR(INDEX(صادر_وارد!$A$2:$I$1999,MATCH('كارت صنف'!$A888,صادر_وارد!$AJ$2:$AJ$500,0),8),"")</f>
        <v/>
      </c>
      <c r="J888" s="20" t="str">
        <f>IFERROR(INDEX(صادر_وارد!$A$2:$I$1999,MATCH('كارت صنف'!$A888,صادر_وارد!$AJ$2:$AJ$500,0),9),"")</f>
        <v/>
      </c>
    </row>
    <row r="889" spans="1:10" ht="19.5" thickTop="1" thickBot="1">
      <c r="A889" s="11">
        <v>883</v>
      </c>
      <c r="B889" s="20" t="str">
        <f>IFERROR(INDEX(صادر_وارد!$A$2:$I$1999,MATCH('كارت صنف'!$A889,صادر_وارد!$AJ$2:$AJ$500,0),1),"")</f>
        <v/>
      </c>
      <c r="C889" s="21" t="str">
        <f>IFERROR(INDEX(صادر_وارد!$A$2:$I$1999,MATCH('كارت صنف'!$A889,صادر_وارد!$AJ$2:$AJ$500,0),2),"")</f>
        <v/>
      </c>
      <c r="D889" s="22" t="str">
        <f>IFERROR(INDEX(صادر_وارد!$A$2:$I$1999,MATCH('كارت صنف'!$A889,صادر_وارد!$AJ$2:$AJ$500,0),3),"")</f>
        <v/>
      </c>
      <c r="E889" s="22" t="str">
        <f>IFERROR(INDEX(صادر_وارد!$A$2:$I$1999,MATCH('كارت صنف'!$A889,صادر_وارد!$AJ$2:$AJ$500,0),4),"")</f>
        <v/>
      </c>
      <c r="F889" s="23" t="str">
        <f>IFERROR(INDEX(صادر_وارد!$A$2:$I$1999,MATCH('كارت صنف'!$A889,صادر_وارد!$AJ$2:$AJ$500,0),5),"")</f>
        <v/>
      </c>
      <c r="G889" s="20" t="str">
        <f>IFERROR(INDEX(صادر_وارد!$A$2:$I$1999,MATCH('كارت صنف'!$A889,صادر_وارد!$AJ$2:$AJ$500,0),6),"")</f>
        <v/>
      </c>
      <c r="H889" s="20" t="str">
        <f>IFERROR(INDEX(صادر_وارد!$A$2:$I$1999,MATCH('كارت صنف'!$A889,صادر_وارد!$AJ$2:$AJ$500,0),7),"")</f>
        <v/>
      </c>
      <c r="I889" s="20" t="str">
        <f>IFERROR(INDEX(صادر_وارد!$A$2:$I$1999,MATCH('كارت صنف'!$A889,صادر_وارد!$AJ$2:$AJ$500,0),8),"")</f>
        <v/>
      </c>
      <c r="J889" s="20" t="str">
        <f>IFERROR(INDEX(صادر_وارد!$A$2:$I$1999,MATCH('كارت صنف'!$A889,صادر_وارد!$AJ$2:$AJ$500,0),9),"")</f>
        <v/>
      </c>
    </row>
    <row r="890" spans="1:10" ht="19.5" thickTop="1" thickBot="1">
      <c r="A890" s="11">
        <v>884</v>
      </c>
      <c r="B890" s="20" t="str">
        <f>IFERROR(INDEX(صادر_وارد!$A$2:$I$1999,MATCH('كارت صنف'!$A890,صادر_وارد!$AJ$2:$AJ$500,0),1),"")</f>
        <v/>
      </c>
      <c r="C890" s="21" t="str">
        <f>IFERROR(INDEX(صادر_وارد!$A$2:$I$1999,MATCH('كارت صنف'!$A890,صادر_وارد!$AJ$2:$AJ$500,0),2),"")</f>
        <v/>
      </c>
      <c r="D890" s="22" t="str">
        <f>IFERROR(INDEX(صادر_وارد!$A$2:$I$1999,MATCH('كارت صنف'!$A890,صادر_وارد!$AJ$2:$AJ$500,0),3),"")</f>
        <v/>
      </c>
      <c r="E890" s="22" t="str">
        <f>IFERROR(INDEX(صادر_وارد!$A$2:$I$1999,MATCH('كارت صنف'!$A890,صادر_وارد!$AJ$2:$AJ$500,0),4),"")</f>
        <v/>
      </c>
      <c r="F890" s="23" t="str">
        <f>IFERROR(INDEX(صادر_وارد!$A$2:$I$1999,MATCH('كارت صنف'!$A890,صادر_وارد!$AJ$2:$AJ$500,0),5),"")</f>
        <v/>
      </c>
      <c r="G890" s="20" t="str">
        <f>IFERROR(INDEX(صادر_وارد!$A$2:$I$1999,MATCH('كارت صنف'!$A890,صادر_وارد!$AJ$2:$AJ$500,0),6),"")</f>
        <v/>
      </c>
      <c r="H890" s="20" t="str">
        <f>IFERROR(INDEX(صادر_وارد!$A$2:$I$1999,MATCH('كارت صنف'!$A890,صادر_وارد!$AJ$2:$AJ$500,0),7),"")</f>
        <v/>
      </c>
      <c r="I890" s="20" t="str">
        <f>IFERROR(INDEX(صادر_وارد!$A$2:$I$1999,MATCH('كارت صنف'!$A890,صادر_وارد!$AJ$2:$AJ$500,0),8),"")</f>
        <v/>
      </c>
      <c r="J890" s="20" t="str">
        <f>IFERROR(INDEX(صادر_وارد!$A$2:$I$1999,MATCH('كارت صنف'!$A890,صادر_وارد!$AJ$2:$AJ$500,0),9),"")</f>
        <v/>
      </c>
    </row>
    <row r="891" spans="1:10" ht="19.5" thickTop="1" thickBot="1">
      <c r="A891" s="11">
        <v>885</v>
      </c>
      <c r="B891" s="20" t="str">
        <f>IFERROR(INDEX(صادر_وارد!$A$2:$I$1999,MATCH('كارت صنف'!$A891,صادر_وارد!$AJ$2:$AJ$500,0),1),"")</f>
        <v/>
      </c>
      <c r="C891" s="21" t="str">
        <f>IFERROR(INDEX(صادر_وارد!$A$2:$I$1999,MATCH('كارت صنف'!$A891,صادر_وارد!$AJ$2:$AJ$500,0),2),"")</f>
        <v/>
      </c>
      <c r="D891" s="22" t="str">
        <f>IFERROR(INDEX(صادر_وارد!$A$2:$I$1999,MATCH('كارت صنف'!$A891,صادر_وارد!$AJ$2:$AJ$500,0),3),"")</f>
        <v/>
      </c>
      <c r="E891" s="22" t="str">
        <f>IFERROR(INDEX(صادر_وارد!$A$2:$I$1999,MATCH('كارت صنف'!$A891,صادر_وارد!$AJ$2:$AJ$500,0),4),"")</f>
        <v/>
      </c>
      <c r="F891" s="23" t="str">
        <f>IFERROR(INDEX(صادر_وارد!$A$2:$I$1999,MATCH('كارت صنف'!$A891,صادر_وارد!$AJ$2:$AJ$500,0),5),"")</f>
        <v/>
      </c>
      <c r="G891" s="20" t="str">
        <f>IFERROR(INDEX(صادر_وارد!$A$2:$I$1999,MATCH('كارت صنف'!$A891,صادر_وارد!$AJ$2:$AJ$500,0),6),"")</f>
        <v/>
      </c>
      <c r="H891" s="20" t="str">
        <f>IFERROR(INDEX(صادر_وارد!$A$2:$I$1999,MATCH('كارت صنف'!$A891,صادر_وارد!$AJ$2:$AJ$500,0),7),"")</f>
        <v/>
      </c>
      <c r="I891" s="20" t="str">
        <f>IFERROR(INDEX(صادر_وارد!$A$2:$I$1999,MATCH('كارت صنف'!$A891,صادر_وارد!$AJ$2:$AJ$500,0),8),"")</f>
        <v/>
      </c>
      <c r="J891" s="20" t="str">
        <f>IFERROR(INDEX(صادر_وارد!$A$2:$I$1999,MATCH('كارت صنف'!$A891,صادر_وارد!$AJ$2:$AJ$500,0),9),"")</f>
        <v/>
      </c>
    </row>
    <row r="892" spans="1:10" ht="19.5" thickTop="1" thickBot="1">
      <c r="A892" s="11">
        <v>886</v>
      </c>
      <c r="B892" s="20" t="str">
        <f>IFERROR(INDEX(صادر_وارد!$A$2:$I$1999,MATCH('كارت صنف'!$A892,صادر_وارد!$AJ$2:$AJ$500,0),1),"")</f>
        <v/>
      </c>
      <c r="C892" s="21" t="str">
        <f>IFERROR(INDEX(صادر_وارد!$A$2:$I$1999,MATCH('كارت صنف'!$A892,صادر_وارد!$AJ$2:$AJ$500,0),2),"")</f>
        <v/>
      </c>
      <c r="D892" s="22" t="str">
        <f>IFERROR(INDEX(صادر_وارد!$A$2:$I$1999,MATCH('كارت صنف'!$A892,صادر_وارد!$AJ$2:$AJ$500,0),3),"")</f>
        <v/>
      </c>
      <c r="E892" s="22" t="str">
        <f>IFERROR(INDEX(صادر_وارد!$A$2:$I$1999,MATCH('كارت صنف'!$A892,صادر_وارد!$AJ$2:$AJ$500,0),4),"")</f>
        <v/>
      </c>
      <c r="F892" s="23" t="str">
        <f>IFERROR(INDEX(صادر_وارد!$A$2:$I$1999,MATCH('كارت صنف'!$A892,صادر_وارد!$AJ$2:$AJ$500,0),5),"")</f>
        <v/>
      </c>
      <c r="G892" s="20" t="str">
        <f>IFERROR(INDEX(صادر_وارد!$A$2:$I$1999,MATCH('كارت صنف'!$A892,صادر_وارد!$AJ$2:$AJ$500,0),6),"")</f>
        <v/>
      </c>
      <c r="H892" s="20" t="str">
        <f>IFERROR(INDEX(صادر_وارد!$A$2:$I$1999,MATCH('كارت صنف'!$A892,صادر_وارد!$AJ$2:$AJ$500,0),7),"")</f>
        <v/>
      </c>
      <c r="I892" s="20" t="str">
        <f>IFERROR(INDEX(صادر_وارد!$A$2:$I$1999,MATCH('كارت صنف'!$A892,صادر_وارد!$AJ$2:$AJ$500,0),8),"")</f>
        <v/>
      </c>
      <c r="J892" s="20" t="str">
        <f>IFERROR(INDEX(صادر_وارد!$A$2:$I$1999,MATCH('كارت صنف'!$A892,صادر_وارد!$AJ$2:$AJ$500,0),9),"")</f>
        <v/>
      </c>
    </row>
    <row r="893" spans="1:10" ht="19.5" thickTop="1" thickBot="1">
      <c r="A893" s="11">
        <v>887</v>
      </c>
      <c r="B893" s="20" t="str">
        <f>IFERROR(INDEX(صادر_وارد!$A$2:$I$1999,MATCH('كارت صنف'!$A893,صادر_وارد!$AJ$2:$AJ$500,0),1),"")</f>
        <v/>
      </c>
      <c r="C893" s="21" t="str">
        <f>IFERROR(INDEX(صادر_وارد!$A$2:$I$1999,MATCH('كارت صنف'!$A893,صادر_وارد!$AJ$2:$AJ$500,0),2),"")</f>
        <v/>
      </c>
      <c r="D893" s="22" t="str">
        <f>IFERROR(INDEX(صادر_وارد!$A$2:$I$1999,MATCH('كارت صنف'!$A893,صادر_وارد!$AJ$2:$AJ$500,0),3),"")</f>
        <v/>
      </c>
      <c r="E893" s="22" t="str">
        <f>IFERROR(INDEX(صادر_وارد!$A$2:$I$1999,MATCH('كارت صنف'!$A893,صادر_وارد!$AJ$2:$AJ$500,0),4),"")</f>
        <v/>
      </c>
      <c r="F893" s="23" t="str">
        <f>IFERROR(INDEX(صادر_وارد!$A$2:$I$1999,MATCH('كارت صنف'!$A893,صادر_وارد!$AJ$2:$AJ$500,0),5),"")</f>
        <v/>
      </c>
      <c r="G893" s="20" t="str">
        <f>IFERROR(INDEX(صادر_وارد!$A$2:$I$1999,MATCH('كارت صنف'!$A893,صادر_وارد!$AJ$2:$AJ$500,0),6),"")</f>
        <v/>
      </c>
      <c r="H893" s="20" t="str">
        <f>IFERROR(INDEX(صادر_وارد!$A$2:$I$1999,MATCH('كارت صنف'!$A893,صادر_وارد!$AJ$2:$AJ$500,0),7),"")</f>
        <v/>
      </c>
      <c r="I893" s="20" t="str">
        <f>IFERROR(INDEX(صادر_وارد!$A$2:$I$1999,MATCH('كارت صنف'!$A893,صادر_وارد!$AJ$2:$AJ$500,0),8),"")</f>
        <v/>
      </c>
      <c r="J893" s="20" t="str">
        <f>IFERROR(INDEX(صادر_وارد!$A$2:$I$1999,MATCH('كارت صنف'!$A893,صادر_وارد!$AJ$2:$AJ$500,0),9),"")</f>
        <v/>
      </c>
    </row>
    <row r="894" spans="1:10" ht="19.5" thickTop="1" thickBot="1">
      <c r="A894" s="11">
        <v>888</v>
      </c>
      <c r="B894" s="20" t="str">
        <f>IFERROR(INDEX(صادر_وارد!$A$2:$I$1999,MATCH('كارت صنف'!$A894,صادر_وارد!$AJ$2:$AJ$500,0),1),"")</f>
        <v/>
      </c>
      <c r="C894" s="21" t="str">
        <f>IFERROR(INDEX(صادر_وارد!$A$2:$I$1999,MATCH('كارت صنف'!$A894,صادر_وارد!$AJ$2:$AJ$500,0),2),"")</f>
        <v/>
      </c>
      <c r="D894" s="22" t="str">
        <f>IFERROR(INDEX(صادر_وارد!$A$2:$I$1999,MATCH('كارت صنف'!$A894,صادر_وارد!$AJ$2:$AJ$500,0),3),"")</f>
        <v/>
      </c>
      <c r="E894" s="22" t="str">
        <f>IFERROR(INDEX(صادر_وارد!$A$2:$I$1999,MATCH('كارت صنف'!$A894,صادر_وارد!$AJ$2:$AJ$500,0),4),"")</f>
        <v/>
      </c>
      <c r="F894" s="23" t="str">
        <f>IFERROR(INDEX(صادر_وارد!$A$2:$I$1999,MATCH('كارت صنف'!$A894,صادر_وارد!$AJ$2:$AJ$500,0),5),"")</f>
        <v/>
      </c>
      <c r="G894" s="20" t="str">
        <f>IFERROR(INDEX(صادر_وارد!$A$2:$I$1999,MATCH('كارت صنف'!$A894,صادر_وارد!$AJ$2:$AJ$500,0),6),"")</f>
        <v/>
      </c>
      <c r="H894" s="20" t="str">
        <f>IFERROR(INDEX(صادر_وارد!$A$2:$I$1999,MATCH('كارت صنف'!$A894,صادر_وارد!$AJ$2:$AJ$500,0),7),"")</f>
        <v/>
      </c>
      <c r="I894" s="20" t="str">
        <f>IFERROR(INDEX(صادر_وارد!$A$2:$I$1999,MATCH('كارت صنف'!$A894,صادر_وارد!$AJ$2:$AJ$500,0),8),"")</f>
        <v/>
      </c>
      <c r="J894" s="20" t="str">
        <f>IFERROR(INDEX(صادر_وارد!$A$2:$I$1999,MATCH('كارت صنف'!$A894,صادر_وارد!$AJ$2:$AJ$500,0),9),"")</f>
        <v/>
      </c>
    </row>
    <row r="895" spans="1:10" ht="19.5" thickTop="1" thickBot="1">
      <c r="A895" s="11">
        <v>889</v>
      </c>
      <c r="B895" s="20" t="str">
        <f>IFERROR(INDEX(صادر_وارد!$A$2:$I$1999,MATCH('كارت صنف'!$A895,صادر_وارد!$AJ$2:$AJ$500,0),1),"")</f>
        <v/>
      </c>
      <c r="C895" s="21" t="str">
        <f>IFERROR(INDEX(صادر_وارد!$A$2:$I$1999,MATCH('كارت صنف'!$A895,صادر_وارد!$AJ$2:$AJ$500,0),2),"")</f>
        <v/>
      </c>
      <c r="D895" s="22" t="str">
        <f>IFERROR(INDEX(صادر_وارد!$A$2:$I$1999,MATCH('كارت صنف'!$A895,صادر_وارد!$AJ$2:$AJ$500,0),3),"")</f>
        <v/>
      </c>
      <c r="E895" s="22" t="str">
        <f>IFERROR(INDEX(صادر_وارد!$A$2:$I$1999,MATCH('كارت صنف'!$A895,صادر_وارد!$AJ$2:$AJ$500,0),4),"")</f>
        <v/>
      </c>
      <c r="F895" s="23" t="str">
        <f>IFERROR(INDEX(صادر_وارد!$A$2:$I$1999,MATCH('كارت صنف'!$A895,صادر_وارد!$AJ$2:$AJ$500,0),5),"")</f>
        <v/>
      </c>
      <c r="G895" s="20" t="str">
        <f>IFERROR(INDEX(صادر_وارد!$A$2:$I$1999,MATCH('كارت صنف'!$A895,صادر_وارد!$AJ$2:$AJ$500,0),6),"")</f>
        <v/>
      </c>
      <c r="H895" s="20" t="str">
        <f>IFERROR(INDEX(صادر_وارد!$A$2:$I$1999,MATCH('كارت صنف'!$A895,صادر_وارد!$AJ$2:$AJ$500,0),7),"")</f>
        <v/>
      </c>
      <c r="I895" s="20" t="str">
        <f>IFERROR(INDEX(صادر_وارد!$A$2:$I$1999,MATCH('كارت صنف'!$A895,صادر_وارد!$AJ$2:$AJ$500,0),8),"")</f>
        <v/>
      </c>
      <c r="J895" s="20" t="str">
        <f>IFERROR(INDEX(صادر_وارد!$A$2:$I$1999,MATCH('كارت صنف'!$A895,صادر_وارد!$AJ$2:$AJ$500,0),9),"")</f>
        <v/>
      </c>
    </row>
    <row r="896" spans="1:10" ht="19.5" thickTop="1" thickBot="1">
      <c r="A896" s="11">
        <v>890</v>
      </c>
      <c r="B896" s="20" t="str">
        <f>IFERROR(INDEX(صادر_وارد!$A$2:$I$1999,MATCH('كارت صنف'!$A896,صادر_وارد!$AJ$2:$AJ$500,0),1),"")</f>
        <v/>
      </c>
      <c r="C896" s="21" t="str">
        <f>IFERROR(INDEX(صادر_وارد!$A$2:$I$1999,MATCH('كارت صنف'!$A896,صادر_وارد!$AJ$2:$AJ$500,0),2),"")</f>
        <v/>
      </c>
      <c r="D896" s="22" t="str">
        <f>IFERROR(INDEX(صادر_وارد!$A$2:$I$1999,MATCH('كارت صنف'!$A896,صادر_وارد!$AJ$2:$AJ$500,0),3),"")</f>
        <v/>
      </c>
      <c r="E896" s="22" t="str">
        <f>IFERROR(INDEX(صادر_وارد!$A$2:$I$1999,MATCH('كارت صنف'!$A896,صادر_وارد!$AJ$2:$AJ$500,0),4),"")</f>
        <v/>
      </c>
      <c r="F896" s="23" t="str">
        <f>IFERROR(INDEX(صادر_وارد!$A$2:$I$1999,MATCH('كارت صنف'!$A896,صادر_وارد!$AJ$2:$AJ$500,0),5),"")</f>
        <v/>
      </c>
      <c r="G896" s="20" t="str">
        <f>IFERROR(INDEX(صادر_وارد!$A$2:$I$1999,MATCH('كارت صنف'!$A896,صادر_وارد!$AJ$2:$AJ$500,0),6),"")</f>
        <v/>
      </c>
      <c r="H896" s="20" t="str">
        <f>IFERROR(INDEX(صادر_وارد!$A$2:$I$1999,MATCH('كارت صنف'!$A896,صادر_وارد!$AJ$2:$AJ$500,0),7),"")</f>
        <v/>
      </c>
      <c r="I896" s="20" t="str">
        <f>IFERROR(INDEX(صادر_وارد!$A$2:$I$1999,MATCH('كارت صنف'!$A896,صادر_وارد!$AJ$2:$AJ$500,0),8),"")</f>
        <v/>
      </c>
      <c r="J896" s="20" t="str">
        <f>IFERROR(INDEX(صادر_وارد!$A$2:$I$1999,MATCH('كارت صنف'!$A896,صادر_وارد!$AJ$2:$AJ$500,0),9),"")</f>
        <v/>
      </c>
    </row>
    <row r="897" spans="1:10" ht="19.5" thickTop="1" thickBot="1">
      <c r="A897" s="11">
        <v>891</v>
      </c>
      <c r="B897" s="20" t="str">
        <f>IFERROR(INDEX(صادر_وارد!$A$2:$I$1999,MATCH('كارت صنف'!$A897,صادر_وارد!$AJ$2:$AJ$500,0),1),"")</f>
        <v/>
      </c>
      <c r="C897" s="21" t="str">
        <f>IFERROR(INDEX(صادر_وارد!$A$2:$I$1999,MATCH('كارت صنف'!$A897,صادر_وارد!$AJ$2:$AJ$500,0),2),"")</f>
        <v/>
      </c>
      <c r="D897" s="22" t="str">
        <f>IFERROR(INDEX(صادر_وارد!$A$2:$I$1999,MATCH('كارت صنف'!$A897,صادر_وارد!$AJ$2:$AJ$500,0),3),"")</f>
        <v/>
      </c>
      <c r="E897" s="22" t="str">
        <f>IFERROR(INDEX(صادر_وارد!$A$2:$I$1999,MATCH('كارت صنف'!$A897,صادر_وارد!$AJ$2:$AJ$500,0),4),"")</f>
        <v/>
      </c>
      <c r="F897" s="23" t="str">
        <f>IFERROR(INDEX(صادر_وارد!$A$2:$I$1999,MATCH('كارت صنف'!$A897,صادر_وارد!$AJ$2:$AJ$500,0),5),"")</f>
        <v/>
      </c>
      <c r="G897" s="20" t="str">
        <f>IFERROR(INDEX(صادر_وارد!$A$2:$I$1999,MATCH('كارت صنف'!$A897,صادر_وارد!$AJ$2:$AJ$500,0),6),"")</f>
        <v/>
      </c>
      <c r="H897" s="20" t="str">
        <f>IFERROR(INDEX(صادر_وارد!$A$2:$I$1999,MATCH('كارت صنف'!$A897,صادر_وارد!$AJ$2:$AJ$500,0),7),"")</f>
        <v/>
      </c>
      <c r="I897" s="20" t="str">
        <f>IFERROR(INDEX(صادر_وارد!$A$2:$I$1999,MATCH('كارت صنف'!$A897,صادر_وارد!$AJ$2:$AJ$500,0),8),"")</f>
        <v/>
      </c>
      <c r="J897" s="20" t="str">
        <f>IFERROR(INDEX(صادر_وارد!$A$2:$I$1999,MATCH('كارت صنف'!$A897,صادر_وارد!$AJ$2:$AJ$500,0),9),"")</f>
        <v/>
      </c>
    </row>
    <row r="898" spans="1:10" ht="19.5" thickTop="1" thickBot="1">
      <c r="A898" s="11">
        <v>892</v>
      </c>
      <c r="B898" s="20" t="str">
        <f>IFERROR(INDEX(صادر_وارد!$A$2:$I$1999,MATCH('كارت صنف'!$A898,صادر_وارد!$AJ$2:$AJ$500,0),1),"")</f>
        <v/>
      </c>
      <c r="C898" s="21" t="str">
        <f>IFERROR(INDEX(صادر_وارد!$A$2:$I$1999,MATCH('كارت صنف'!$A898,صادر_وارد!$AJ$2:$AJ$500,0),2),"")</f>
        <v/>
      </c>
      <c r="D898" s="22" t="str">
        <f>IFERROR(INDEX(صادر_وارد!$A$2:$I$1999,MATCH('كارت صنف'!$A898,صادر_وارد!$AJ$2:$AJ$500,0),3),"")</f>
        <v/>
      </c>
      <c r="E898" s="22" t="str">
        <f>IFERROR(INDEX(صادر_وارد!$A$2:$I$1999,MATCH('كارت صنف'!$A898,صادر_وارد!$AJ$2:$AJ$500,0),4),"")</f>
        <v/>
      </c>
      <c r="F898" s="23" t="str">
        <f>IFERROR(INDEX(صادر_وارد!$A$2:$I$1999,MATCH('كارت صنف'!$A898,صادر_وارد!$AJ$2:$AJ$500,0),5),"")</f>
        <v/>
      </c>
      <c r="G898" s="20" t="str">
        <f>IFERROR(INDEX(صادر_وارد!$A$2:$I$1999,MATCH('كارت صنف'!$A898,صادر_وارد!$AJ$2:$AJ$500,0),6),"")</f>
        <v/>
      </c>
      <c r="H898" s="20" t="str">
        <f>IFERROR(INDEX(صادر_وارد!$A$2:$I$1999,MATCH('كارت صنف'!$A898,صادر_وارد!$AJ$2:$AJ$500,0),7),"")</f>
        <v/>
      </c>
      <c r="I898" s="20" t="str">
        <f>IFERROR(INDEX(صادر_وارد!$A$2:$I$1999,MATCH('كارت صنف'!$A898,صادر_وارد!$AJ$2:$AJ$500,0),8),"")</f>
        <v/>
      </c>
      <c r="J898" s="20" t="str">
        <f>IFERROR(INDEX(صادر_وارد!$A$2:$I$1999,MATCH('كارت صنف'!$A898,صادر_وارد!$AJ$2:$AJ$500,0),9),"")</f>
        <v/>
      </c>
    </row>
    <row r="899" spans="1:10" ht="19.5" thickTop="1" thickBot="1">
      <c r="A899" s="11">
        <v>893</v>
      </c>
      <c r="B899" s="20" t="str">
        <f>IFERROR(INDEX(صادر_وارد!$A$2:$I$1999,MATCH('كارت صنف'!$A899,صادر_وارد!$AJ$2:$AJ$500,0),1),"")</f>
        <v/>
      </c>
      <c r="C899" s="21" t="str">
        <f>IFERROR(INDEX(صادر_وارد!$A$2:$I$1999,MATCH('كارت صنف'!$A899,صادر_وارد!$AJ$2:$AJ$500,0),2),"")</f>
        <v/>
      </c>
      <c r="D899" s="22" t="str">
        <f>IFERROR(INDEX(صادر_وارد!$A$2:$I$1999,MATCH('كارت صنف'!$A899,صادر_وارد!$AJ$2:$AJ$500,0),3),"")</f>
        <v/>
      </c>
      <c r="E899" s="22" t="str">
        <f>IFERROR(INDEX(صادر_وارد!$A$2:$I$1999,MATCH('كارت صنف'!$A899,صادر_وارد!$AJ$2:$AJ$500,0),4),"")</f>
        <v/>
      </c>
      <c r="F899" s="23" t="str">
        <f>IFERROR(INDEX(صادر_وارد!$A$2:$I$1999,MATCH('كارت صنف'!$A899,صادر_وارد!$AJ$2:$AJ$500,0),5),"")</f>
        <v/>
      </c>
      <c r="G899" s="20" t="str">
        <f>IFERROR(INDEX(صادر_وارد!$A$2:$I$1999,MATCH('كارت صنف'!$A899,صادر_وارد!$AJ$2:$AJ$500,0),6),"")</f>
        <v/>
      </c>
      <c r="H899" s="20" t="str">
        <f>IFERROR(INDEX(صادر_وارد!$A$2:$I$1999,MATCH('كارت صنف'!$A899,صادر_وارد!$AJ$2:$AJ$500,0),7),"")</f>
        <v/>
      </c>
      <c r="I899" s="20" t="str">
        <f>IFERROR(INDEX(صادر_وارد!$A$2:$I$1999,MATCH('كارت صنف'!$A899,صادر_وارد!$AJ$2:$AJ$500,0),8),"")</f>
        <v/>
      </c>
      <c r="J899" s="20" t="str">
        <f>IFERROR(INDEX(صادر_وارد!$A$2:$I$1999,MATCH('كارت صنف'!$A899,صادر_وارد!$AJ$2:$AJ$500,0),9),"")</f>
        <v/>
      </c>
    </row>
    <row r="900" spans="1:10" ht="19.5" thickTop="1" thickBot="1">
      <c r="A900" s="11">
        <v>894</v>
      </c>
      <c r="B900" s="20" t="str">
        <f>IFERROR(INDEX(صادر_وارد!$A$2:$I$1999,MATCH('كارت صنف'!$A900,صادر_وارد!$AJ$2:$AJ$500,0),1),"")</f>
        <v/>
      </c>
      <c r="C900" s="21" t="str">
        <f>IFERROR(INDEX(صادر_وارد!$A$2:$I$1999,MATCH('كارت صنف'!$A900,صادر_وارد!$AJ$2:$AJ$500,0),2),"")</f>
        <v/>
      </c>
      <c r="D900" s="22" t="str">
        <f>IFERROR(INDEX(صادر_وارد!$A$2:$I$1999,MATCH('كارت صنف'!$A900,صادر_وارد!$AJ$2:$AJ$500,0),3),"")</f>
        <v/>
      </c>
      <c r="E900" s="22" t="str">
        <f>IFERROR(INDEX(صادر_وارد!$A$2:$I$1999,MATCH('كارت صنف'!$A900,صادر_وارد!$AJ$2:$AJ$500,0),4),"")</f>
        <v/>
      </c>
      <c r="F900" s="23" t="str">
        <f>IFERROR(INDEX(صادر_وارد!$A$2:$I$1999,MATCH('كارت صنف'!$A900,صادر_وارد!$AJ$2:$AJ$500,0),5),"")</f>
        <v/>
      </c>
      <c r="G900" s="20" t="str">
        <f>IFERROR(INDEX(صادر_وارد!$A$2:$I$1999,MATCH('كارت صنف'!$A900,صادر_وارد!$AJ$2:$AJ$500,0),6),"")</f>
        <v/>
      </c>
      <c r="H900" s="20" t="str">
        <f>IFERROR(INDEX(صادر_وارد!$A$2:$I$1999,MATCH('كارت صنف'!$A900,صادر_وارد!$AJ$2:$AJ$500,0),7),"")</f>
        <v/>
      </c>
      <c r="I900" s="20" t="str">
        <f>IFERROR(INDEX(صادر_وارد!$A$2:$I$1999,MATCH('كارت صنف'!$A900,صادر_وارد!$AJ$2:$AJ$500,0),8),"")</f>
        <v/>
      </c>
      <c r="J900" s="20" t="str">
        <f>IFERROR(INDEX(صادر_وارد!$A$2:$I$1999,MATCH('كارت صنف'!$A900,صادر_وارد!$AJ$2:$AJ$500,0),9),"")</f>
        <v/>
      </c>
    </row>
    <row r="901" spans="1:10" ht="19.5" thickTop="1" thickBot="1">
      <c r="A901" s="11">
        <v>895</v>
      </c>
      <c r="B901" s="20" t="str">
        <f>IFERROR(INDEX(صادر_وارد!$A$2:$I$1999,MATCH('كارت صنف'!$A901,صادر_وارد!$AJ$2:$AJ$500,0),1),"")</f>
        <v/>
      </c>
      <c r="C901" s="21" t="str">
        <f>IFERROR(INDEX(صادر_وارد!$A$2:$I$1999,MATCH('كارت صنف'!$A901,صادر_وارد!$AJ$2:$AJ$500,0),2),"")</f>
        <v/>
      </c>
      <c r="D901" s="22" t="str">
        <f>IFERROR(INDEX(صادر_وارد!$A$2:$I$1999,MATCH('كارت صنف'!$A901,صادر_وارد!$AJ$2:$AJ$500,0),3),"")</f>
        <v/>
      </c>
      <c r="E901" s="22" t="str">
        <f>IFERROR(INDEX(صادر_وارد!$A$2:$I$1999,MATCH('كارت صنف'!$A901,صادر_وارد!$AJ$2:$AJ$500,0),4),"")</f>
        <v/>
      </c>
      <c r="F901" s="23" t="str">
        <f>IFERROR(INDEX(صادر_وارد!$A$2:$I$1999,MATCH('كارت صنف'!$A901,صادر_وارد!$AJ$2:$AJ$500,0),5),"")</f>
        <v/>
      </c>
      <c r="G901" s="20" t="str">
        <f>IFERROR(INDEX(صادر_وارد!$A$2:$I$1999,MATCH('كارت صنف'!$A901,صادر_وارد!$AJ$2:$AJ$500,0),6),"")</f>
        <v/>
      </c>
      <c r="H901" s="20" t="str">
        <f>IFERROR(INDEX(صادر_وارد!$A$2:$I$1999,MATCH('كارت صنف'!$A901,صادر_وارد!$AJ$2:$AJ$500,0),7),"")</f>
        <v/>
      </c>
      <c r="I901" s="20" t="str">
        <f>IFERROR(INDEX(صادر_وارد!$A$2:$I$1999,MATCH('كارت صنف'!$A901,صادر_وارد!$AJ$2:$AJ$500,0),8),"")</f>
        <v/>
      </c>
      <c r="J901" s="20" t="str">
        <f>IFERROR(INDEX(صادر_وارد!$A$2:$I$1999,MATCH('كارت صنف'!$A901,صادر_وارد!$AJ$2:$AJ$500,0),9),"")</f>
        <v/>
      </c>
    </row>
    <row r="902" spans="1:10" ht="19.5" thickTop="1" thickBot="1">
      <c r="A902" s="11">
        <v>896</v>
      </c>
      <c r="B902" s="20" t="str">
        <f>IFERROR(INDEX(صادر_وارد!$A$2:$I$1999,MATCH('كارت صنف'!$A902,صادر_وارد!$AJ$2:$AJ$500,0),1),"")</f>
        <v/>
      </c>
      <c r="C902" s="21" t="str">
        <f>IFERROR(INDEX(صادر_وارد!$A$2:$I$1999,MATCH('كارت صنف'!$A902,صادر_وارد!$AJ$2:$AJ$500,0),2),"")</f>
        <v/>
      </c>
      <c r="D902" s="22" t="str">
        <f>IFERROR(INDEX(صادر_وارد!$A$2:$I$1999,MATCH('كارت صنف'!$A902,صادر_وارد!$AJ$2:$AJ$500,0),3),"")</f>
        <v/>
      </c>
      <c r="E902" s="22" t="str">
        <f>IFERROR(INDEX(صادر_وارد!$A$2:$I$1999,MATCH('كارت صنف'!$A902,صادر_وارد!$AJ$2:$AJ$500,0),4),"")</f>
        <v/>
      </c>
      <c r="F902" s="23" t="str">
        <f>IFERROR(INDEX(صادر_وارد!$A$2:$I$1999,MATCH('كارت صنف'!$A902,صادر_وارد!$AJ$2:$AJ$500,0),5),"")</f>
        <v/>
      </c>
      <c r="G902" s="20" t="str">
        <f>IFERROR(INDEX(صادر_وارد!$A$2:$I$1999,MATCH('كارت صنف'!$A902,صادر_وارد!$AJ$2:$AJ$500,0),6),"")</f>
        <v/>
      </c>
      <c r="H902" s="20" t="str">
        <f>IFERROR(INDEX(صادر_وارد!$A$2:$I$1999,MATCH('كارت صنف'!$A902,صادر_وارد!$AJ$2:$AJ$500,0),7),"")</f>
        <v/>
      </c>
      <c r="I902" s="20" t="str">
        <f>IFERROR(INDEX(صادر_وارد!$A$2:$I$1999,MATCH('كارت صنف'!$A902,صادر_وارد!$AJ$2:$AJ$500,0),8),"")</f>
        <v/>
      </c>
      <c r="J902" s="20" t="str">
        <f>IFERROR(INDEX(صادر_وارد!$A$2:$I$1999,MATCH('كارت صنف'!$A902,صادر_وارد!$AJ$2:$AJ$500,0),9),"")</f>
        <v/>
      </c>
    </row>
    <row r="903" spans="1:10" ht="19.5" thickTop="1" thickBot="1">
      <c r="A903" s="11">
        <v>897</v>
      </c>
      <c r="B903" s="20" t="str">
        <f>IFERROR(INDEX(صادر_وارد!$A$2:$I$1999,MATCH('كارت صنف'!$A903,صادر_وارد!$AJ$2:$AJ$500,0),1),"")</f>
        <v/>
      </c>
      <c r="C903" s="21" t="str">
        <f>IFERROR(INDEX(صادر_وارد!$A$2:$I$1999,MATCH('كارت صنف'!$A903,صادر_وارد!$AJ$2:$AJ$500,0),2),"")</f>
        <v/>
      </c>
      <c r="D903" s="22" t="str">
        <f>IFERROR(INDEX(صادر_وارد!$A$2:$I$1999,MATCH('كارت صنف'!$A903,صادر_وارد!$AJ$2:$AJ$500,0),3),"")</f>
        <v/>
      </c>
      <c r="E903" s="22" t="str">
        <f>IFERROR(INDEX(صادر_وارد!$A$2:$I$1999,MATCH('كارت صنف'!$A903,صادر_وارد!$AJ$2:$AJ$500,0),4),"")</f>
        <v/>
      </c>
      <c r="F903" s="23" t="str">
        <f>IFERROR(INDEX(صادر_وارد!$A$2:$I$1999,MATCH('كارت صنف'!$A903,صادر_وارد!$AJ$2:$AJ$500,0),5),"")</f>
        <v/>
      </c>
      <c r="G903" s="20" t="str">
        <f>IFERROR(INDEX(صادر_وارد!$A$2:$I$1999,MATCH('كارت صنف'!$A903,صادر_وارد!$AJ$2:$AJ$500,0),6),"")</f>
        <v/>
      </c>
      <c r="H903" s="20" t="str">
        <f>IFERROR(INDEX(صادر_وارد!$A$2:$I$1999,MATCH('كارت صنف'!$A903,صادر_وارد!$AJ$2:$AJ$500,0),7),"")</f>
        <v/>
      </c>
      <c r="I903" s="20" t="str">
        <f>IFERROR(INDEX(صادر_وارد!$A$2:$I$1999,MATCH('كارت صنف'!$A903,صادر_وارد!$AJ$2:$AJ$500,0),8),"")</f>
        <v/>
      </c>
      <c r="J903" s="20" t="str">
        <f>IFERROR(INDEX(صادر_وارد!$A$2:$I$1999,MATCH('كارت صنف'!$A903,صادر_وارد!$AJ$2:$AJ$500,0),9),"")</f>
        <v/>
      </c>
    </row>
    <row r="904" spans="1:10" ht="19.5" thickTop="1" thickBot="1">
      <c r="A904" s="11">
        <v>898</v>
      </c>
      <c r="B904" s="20" t="str">
        <f>IFERROR(INDEX(صادر_وارد!$A$2:$I$1999,MATCH('كارت صنف'!$A904,صادر_وارد!$AJ$2:$AJ$500,0),1),"")</f>
        <v/>
      </c>
      <c r="C904" s="21" t="str">
        <f>IFERROR(INDEX(صادر_وارد!$A$2:$I$1999,MATCH('كارت صنف'!$A904,صادر_وارد!$AJ$2:$AJ$500,0),2),"")</f>
        <v/>
      </c>
      <c r="D904" s="22" t="str">
        <f>IFERROR(INDEX(صادر_وارد!$A$2:$I$1999,MATCH('كارت صنف'!$A904,صادر_وارد!$AJ$2:$AJ$500,0),3),"")</f>
        <v/>
      </c>
      <c r="E904" s="22" t="str">
        <f>IFERROR(INDEX(صادر_وارد!$A$2:$I$1999,MATCH('كارت صنف'!$A904,صادر_وارد!$AJ$2:$AJ$500,0),4),"")</f>
        <v/>
      </c>
      <c r="F904" s="23" t="str">
        <f>IFERROR(INDEX(صادر_وارد!$A$2:$I$1999,MATCH('كارت صنف'!$A904,صادر_وارد!$AJ$2:$AJ$500,0),5),"")</f>
        <v/>
      </c>
      <c r="G904" s="20" t="str">
        <f>IFERROR(INDEX(صادر_وارد!$A$2:$I$1999,MATCH('كارت صنف'!$A904,صادر_وارد!$AJ$2:$AJ$500,0),6),"")</f>
        <v/>
      </c>
      <c r="H904" s="20" t="str">
        <f>IFERROR(INDEX(صادر_وارد!$A$2:$I$1999,MATCH('كارت صنف'!$A904,صادر_وارد!$AJ$2:$AJ$500,0),7),"")</f>
        <v/>
      </c>
      <c r="I904" s="20" t="str">
        <f>IFERROR(INDEX(صادر_وارد!$A$2:$I$1999,MATCH('كارت صنف'!$A904,صادر_وارد!$AJ$2:$AJ$500,0),8),"")</f>
        <v/>
      </c>
      <c r="J904" s="20" t="str">
        <f>IFERROR(INDEX(صادر_وارد!$A$2:$I$1999,MATCH('كارت صنف'!$A904,صادر_وارد!$AJ$2:$AJ$500,0),9),"")</f>
        <v/>
      </c>
    </row>
    <row r="905" spans="1:10" ht="19.5" thickTop="1" thickBot="1">
      <c r="A905" s="11">
        <v>899</v>
      </c>
      <c r="B905" s="20" t="str">
        <f>IFERROR(INDEX(صادر_وارد!$A$2:$I$1999,MATCH('كارت صنف'!$A905,صادر_وارد!$AJ$2:$AJ$500,0),1),"")</f>
        <v/>
      </c>
      <c r="C905" s="21" t="str">
        <f>IFERROR(INDEX(صادر_وارد!$A$2:$I$1999,MATCH('كارت صنف'!$A905,صادر_وارد!$AJ$2:$AJ$500,0),2),"")</f>
        <v/>
      </c>
      <c r="D905" s="22" t="str">
        <f>IFERROR(INDEX(صادر_وارد!$A$2:$I$1999,MATCH('كارت صنف'!$A905,صادر_وارد!$AJ$2:$AJ$500,0),3),"")</f>
        <v/>
      </c>
      <c r="E905" s="22" t="str">
        <f>IFERROR(INDEX(صادر_وارد!$A$2:$I$1999,MATCH('كارت صنف'!$A905,صادر_وارد!$AJ$2:$AJ$500,0),4),"")</f>
        <v/>
      </c>
      <c r="F905" s="23" t="str">
        <f>IFERROR(INDEX(صادر_وارد!$A$2:$I$1999,MATCH('كارت صنف'!$A905,صادر_وارد!$AJ$2:$AJ$500,0),5),"")</f>
        <v/>
      </c>
      <c r="G905" s="20" t="str">
        <f>IFERROR(INDEX(صادر_وارد!$A$2:$I$1999,MATCH('كارت صنف'!$A905,صادر_وارد!$AJ$2:$AJ$500,0),6),"")</f>
        <v/>
      </c>
      <c r="H905" s="20" t="str">
        <f>IFERROR(INDEX(صادر_وارد!$A$2:$I$1999,MATCH('كارت صنف'!$A905,صادر_وارد!$AJ$2:$AJ$500,0),7),"")</f>
        <v/>
      </c>
      <c r="I905" s="20" t="str">
        <f>IFERROR(INDEX(صادر_وارد!$A$2:$I$1999,MATCH('كارت صنف'!$A905,صادر_وارد!$AJ$2:$AJ$500,0),8),"")</f>
        <v/>
      </c>
      <c r="J905" s="20" t="str">
        <f>IFERROR(INDEX(صادر_وارد!$A$2:$I$1999,MATCH('كارت صنف'!$A905,صادر_وارد!$AJ$2:$AJ$500,0),9),"")</f>
        <v/>
      </c>
    </row>
    <row r="906" spans="1:10" ht="19.5" thickTop="1" thickBot="1">
      <c r="A906" s="11">
        <v>900</v>
      </c>
      <c r="B906" s="20" t="str">
        <f>IFERROR(INDEX(صادر_وارد!$A$2:$I$1999,MATCH('كارت صنف'!$A906,صادر_وارد!$AJ$2:$AJ$500,0),1),"")</f>
        <v/>
      </c>
      <c r="C906" s="21" t="str">
        <f>IFERROR(INDEX(صادر_وارد!$A$2:$I$1999,MATCH('كارت صنف'!$A906,صادر_وارد!$AJ$2:$AJ$500,0),2),"")</f>
        <v/>
      </c>
      <c r="D906" s="22" t="str">
        <f>IFERROR(INDEX(صادر_وارد!$A$2:$I$1999,MATCH('كارت صنف'!$A906,صادر_وارد!$AJ$2:$AJ$500,0),3),"")</f>
        <v/>
      </c>
      <c r="E906" s="22" t="str">
        <f>IFERROR(INDEX(صادر_وارد!$A$2:$I$1999,MATCH('كارت صنف'!$A906,صادر_وارد!$AJ$2:$AJ$500,0),4),"")</f>
        <v/>
      </c>
      <c r="F906" s="23" t="str">
        <f>IFERROR(INDEX(صادر_وارد!$A$2:$I$1999,MATCH('كارت صنف'!$A906,صادر_وارد!$AJ$2:$AJ$500,0),5),"")</f>
        <v/>
      </c>
      <c r="G906" s="20" t="str">
        <f>IFERROR(INDEX(صادر_وارد!$A$2:$I$1999,MATCH('كارت صنف'!$A906,صادر_وارد!$AJ$2:$AJ$500,0),6),"")</f>
        <v/>
      </c>
      <c r="H906" s="20" t="str">
        <f>IFERROR(INDEX(صادر_وارد!$A$2:$I$1999,MATCH('كارت صنف'!$A906,صادر_وارد!$AJ$2:$AJ$500,0),7),"")</f>
        <v/>
      </c>
      <c r="I906" s="20" t="str">
        <f>IFERROR(INDEX(صادر_وارد!$A$2:$I$1999,MATCH('كارت صنف'!$A906,صادر_وارد!$AJ$2:$AJ$500,0),8),"")</f>
        <v/>
      </c>
      <c r="J906" s="20" t="str">
        <f>IFERROR(INDEX(صادر_وارد!$A$2:$I$1999,MATCH('كارت صنف'!$A906,صادر_وارد!$AJ$2:$AJ$500,0),9),"")</f>
        <v/>
      </c>
    </row>
    <row r="907" spans="1:10" ht="19.5" thickTop="1" thickBot="1">
      <c r="A907" s="11">
        <v>901</v>
      </c>
      <c r="B907" s="20" t="str">
        <f>IFERROR(INDEX(صادر_وارد!$A$2:$I$1999,MATCH('كارت صنف'!$A907,صادر_وارد!$AJ$2:$AJ$500,0),1),"")</f>
        <v/>
      </c>
      <c r="C907" s="21" t="str">
        <f>IFERROR(INDEX(صادر_وارد!$A$2:$I$1999,MATCH('كارت صنف'!$A907,صادر_وارد!$AJ$2:$AJ$500,0),2),"")</f>
        <v/>
      </c>
      <c r="D907" s="22" t="str">
        <f>IFERROR(INDEX(صادر_وارد!$A$2:$I$1999,MATCH('كارت صنف'!$A907,صادر_وارد!$AJ$2:$AJ$500,0),3),"")</f>
        <v/>
      </c>
      <c r="E907" s="22" t="str">
        <f>IFERROR(INDEX(صادر_وارد!$A$2:$I$1999,MATCH('كارت صنف'!$A907,صادر_وارد!$AJ$2:$AJ$500,0),4),"")</f>
        <v/>
      </c>
      <c r="F907" s="23" t="str">
        <f>IFERROR(INDEX(صادر_وارد!$A$2:$I$1999,MATCH('كارت صنف'!$A907,صادر_وارد!$AJ$2:$AJ$500,0),5),"")</f>
        <v/>
      </c>
      <c r="G907" s="20" t="str">
        <f>IFERROR(INDEX(صادر_وارد!$A$2:$I$1999,MATCH('كارت صنف'!$A907,صادر_وارد!$AJ$2:$AJ$500,0),6),"")</f>
        <v/>
      </c>
      <c r="H907" s="20" t="str">
        <f>IFERROR(INDEX(صادر_وارد!$A$2:$I$1999,MATCH('كارت صنف'!$A907,صادر_وارد!$AJ$2:$AJ$500,0),7),"")</f>
        <v/>
      </c>
      <c r="I907" s="20" t="str">
        <f>IFERROR(INDEX(صادر_وارد!$A$2:$I$1999,MATCH('كارت صنف'!$A907,صادر_وارد!$AJ$2:$AJ$500,0),8),"")</f>
        <v/>
      </c>
      <c r="J907" s="20" t="str">
        <f>IFERROR(INDEX(صادر_وارد!$A$2:$I$1999,MATCH('كارت صنف'!$A907,صادر_وارد!$AJ$2:$AJ$500,0),9),"")</f>
        <v/>
      </c>
    </row>
    <row r="908" spans="1:10" ht="19.5" thickTop="1" thickBot="1">
      <c r="A908" s="11">
        <v>902</v>
      </c>
      <c r="B908" s="20" t="str">
        <f>IFERROR(INDEX(صادر_وارد!$A$2:$I$1999,MATCH('كارت صنف'!$A908,صادر_وارد!$AJ$2:$AJ$500,0),1),"")</f>
        <v/>
      </c>
      <c r="C908" s="21" t="str">
        <f>IFERROR(INDEX(صادر_وارد!$A$2:$I$1999,MATCH('كارت صنف'!$A908,صادر_وارد!$AJ$2:$AJ$500,0),2),"")</f>
        <v/>
      </c>
      <c r="D908" s="22" t="str">
        <f>IFERROR(INDEX(صادر_وارد!$A$2:$I$1999,MATCH('كارت صنف'!$A908,صادر_وارد!$AJ$2:$AJ$500,0),3),"")</f>
        <v/>
      </c>
      <c r="E908" s="22" t="str">
        <f>IFERROR(INDEX(صادر_وارد!$A$2:$I$1999,MATCH('كارت صنف'!$A908,صادر_وارد!$AJ$2:$AJ$500,0),4),"")</f>
        <v/>
      </c>
      <c r="F908" s="23" t="str">
        <f>IFERROR(INDEX(صادر_وارد!$A$2:$I$1999,MATCH('كارت صنف'!$A908,صادر_وارد!$AJ$2:$AJ$500,0),5),"")</f>
        <v/>
      </c>
      <c r="G908" s="20" t="str">
        <f>IFERROR(INDEX(صادر_وارد!$A$2:$I$1999,MATCH('كارت صنف'!$A908,صادر_وارد!$AJ$2:$AJ$500,0),6),"")</f>
        <v/>
      </c>
      <c r="H908" s="20" t="str">
        <f>IFERROR(INDEX(صادر_وارد!$A$2:$I$1999,MATCH('كارت صنف'!$A908,صادر_وارد!$AJ$2:$AJ$500,0),7),"")</f>
        <v/>
      </c>
      <c r="I908" s="20" t="str">
        <f>IFERROR(INDEX(صادر_وارد!$A$2:$I$1999,MATCH('كارت صنف'!$A908,صادر_وارد!$AJ$2:$AJ$500,0),8),"")</f>
        <v/>
      </c>
      <c r="J908" s="20" t="str">
        <f>IFERROR(INDEX(صادر_وارد!$A$2:$I$1999,MATCH('كارت صنف'!$A908,صادر_وارد!$AJ$2:$AJ$500,0),9),"")</f>
        <v/>
      </c>
    </row>
    <row r="909" spans="1:10" ht="19.5" thickTop="1" thickBot="1">
      <c r="A909" s="11">
        <v>903</v>
      </c>
      <c r="B909" s="20" t="str">
        <f>IFERROR(INDEX(صادر_وارد!$A$2:$I$1999,MATCH('كارت صنف'!$A909,صادر_وارد!$AJ$2:$AJ$500,0),1),"")</f>
        <v/>
      </c>
      <c r="C909" s="21" t="str">
        <f>IFERROR(INDEX(صادر_وارد!$A$2:$I$1999,MATCH('كارت صنف'!$A909,صادر_وارد!$AJ$2:$AJ$500,0),2),"")</f>
        <v/>
      </c>
      <c r="D909" s="22" t="str">
        <f>IFERROR(INDEX(صادر_وارد!$A$2:$I$1999,MATCH('كارت صنف'!$A909,صادر_وارد!$AJ$2:$AJ$500,0),3),"")</f>
        <v/>
      </c>
      <c r="E909" s="22" t="str">
        <f>IFERROR(INDEX(صادر_وارد!$A$2:$I$1999,MATCH('كارت صنف'!$A909,صادر_وارد!$AJ$2:$AJ$500,0),4),"")</f>
        <v/>
      </c>
      <c r="F909" s="23" t="str">
        <f>IFERROR(INDEX(صادر_وارد!$A$2:$I$1999,MATCH('كارت صنف'!$A909,صادر_وارد!$AJ$2:$AJ$500,0),5),"")</f>
        <v/>
      </c>
      <c r="G909" s="20" t="str">
        <f>IFERROR(INDEX(صادر_وارد!$A$2:$I$1999,MATCH('كارت صنف'!$A909,صادر_وارد!$AJ$2:$AJ$500,0),6),"")</f>
        <v/>
      </c>
      <c r="H909" s="20" t="str">
        <f>IFERROR(INDEX(صادر_وارد!$A$2:$I$1999,MATCH('كارت صنف'!$A909,صادر_وارد!$AJ$2:$AJ$500,0),7),"")</f>
        <v/>
      </c>
      <c r="I909" s="20" t="str">
        <f>IFERROR(INDEX(صادر_وارد!$A$2:$I$1999,MATCH('كارت صنف'!$A909,صادر_وارد!$AJ$2:$AJ$500,0),8),"")</f>
        <v/>
      </c>
      <c r="J909" s="20" t="str">
        <f>IFERROR(INDEX(صادر_وارد!$A$2:$I$1999,MATCH('كارت صنف'!$A909,صادر_وارد!$AJ$2:$AJ$500,0),9),"")</f>
        <v/>
      </c>
    </row>
    <row r="910" spans="1:10" ht="19.5" thickTop="1" thickBot="1">
      <c r="A910" s="11">
        <v>904</v>
      </c>
      <c r="B910" s="20" t="str">
        <f>IFERROR(INDEX(صادر_وارد!$A$2:$I$1999,MATCH('كارت صنف'!$A910,صادر_وارد!$AJ$2:$AJ$500,0),1),"")</f>
        <v/>
      </c>
      <c r="C910" s="21" t="str">
        <f>IFERROR(INDEX(صادر_وارد!$A$2:$I$1999,MATCH('كارت صنف'!$A910,صادر_وارد!$AJ$2:$AJ$500,0),2),"")</f>
        <v/>
      </c>
      <c r="D910" s="22" t="str">
        <f>IFERROR(INDEX(صادر_وارد!$A$2:$I$1999,MATCH('كارت صنف'!$A910,صادر_وارد!$AJ$2:$AJ$500,0),3),"")</f>
        <v/>
      </c>
      <c r="E910" s="22" t="str">
        <f>IFERROR(INDEX(صادر_وارد!$A$2:$I$1999,MATCH('كارت صنف'!$A910,صادر_وارد!$AJ$2:$AJ$500,0),4),"")</f>
        <v/>
      </c>
      <c r="F910" s="23" t="str">
        <f>IFERROR(INDEX(صادر_وارد!$A$2:$I$1999,MATCH('كارت صنف'!$A910,صادر_وارد!$AJ$2:$AJ$500,0),5),"")</f>
        <v/>
      </c>
      <c r="G910" s="20" t="str">
        <f>IFERROR(INDEX(صادر_وارد!$A$2:$I$1999,MATCH('كارت صنف'!$A910,صادر_وارد!$AJ$2:$AJ$500,0),6),"")</f>
        <v/>
      </c>
      <c r="H910" s="20" t="str">
        <f>IFERROR(INDEX(صادر_وارد!$A$2:$I$1999,MATCH('كارت صنف'!$A910,صادر_وارد!$AJ$2:$AJ$500,0),7),"")</f>
        <v/>
      </c>
      <c r="I910" s="20" t="str">
        <f>IFERROR(INDEX(صادر_وارد!$A$2:$I$1999,MATCH('كارت صنف'!$A910,صادر_وارد!$AJ$2:$AJ$500,0),8),"")</f>
        <v/>
      </c>
      <c r="J910" s="20" t="str">
        <f>IFERROR(INDEX(صادر_وارد!$A$2:$I$1999,MATCH('كارت صنف'!$A910,صادر_وارد!$AJ$2:$AJ$500,0),9),"")</f>
        <v/>
      </c>
    </row>
    <row r="911" spans="1:10" ht="19.5" thickTop="1" thickBot="1">
      <c r="A911" s="11">
        <v>905</v>
      </c>
      <c r="B911" s="20" t="str">
        <f>IFERROR(INDEX(صادر_وارد!$A$2:$I$1999,MATCH('كارت صنف'!$A911,صادر_وارد!$AJ$2:$AJ$500,0),1),"")</f>
        <v/>
      </c>
      <c r="C911" s="21" t="str">
        <f>IFERROR(INDEX(صادر_وارد!$A$2:$I$1999,MATCH('كارت صنف'!$A911,صادر_وارد!$AJ$2:$AJ$500,0),2),"")</f>
        <v/>
      </c>
      <c r="D911" s="22" t="str">
        <f>IFERROR(INDEX(صادر_وارد!$A$2:$I$1999,MATCH('كارت صنف'!$A911,صادر_وارد!$AJ$2:$AJ$500,0),3),"")</f>
        <v/>
      </c>
      <c r="E911" s="22" t="str">
        <f>IFERROR(INDEX(صادر_وارد!$A$2:$I$1999,MATCH('كارت صنف'!$A911,صادر_وارد!$AJ$2:$AJ$500,0),4),"")</f>
        <v/>
      </c>
      <c r="F911" s="23" t="str">
        <f>IFERROR(INDEX(صادر_وارد!$A$2:$I$1999,MATCH('كارت صنف'!$A911,صادر_وارد!$AJ$2:$AJ$500,0),5),"")</f>
        <v/>
      </c>
      <c r="G911" s="20" t="str">
        <f>IFERROR(INDEX(صادر_وارد!$A$2:$I$1999,MATCH('كارت صنف'!$A911,صادر_وارد!$AJ$2:$AJ$500,0),6),"")</f>
        <v/>
      </c>
      <c r="H911" s="20" t="str">
        <f>IFERROR(INDEX(صادر_وارد!$A$2:$I$1999,MATCH('كارت صنف'!$A911,صادر_وارد!$AJ$2:$AJ$500,0),7),"")</f>
        <v/>
      </c>
      <c r="I911" s="20" t="str">
        <f>IFERROR(INDEX(صادر_وارد!$A$2:$I$1999,MATCH('كارت صنف'!$A911,صادر_وارد!$AJ$2:$AJ$500,0),8),"")</f>
        <v/>
      </c>
      <c r="J911" s="20" t="str">
        <f>IFERROR(INDEX(صادر_وارد!$A$2:$I$1999,MATCH('كارت صنف'!$A911,صادر_وارد!$AJ$2:$AJ$500,0),9),"")</f>
        <v/>
      </c>
    </row>
    <row r="912" spans="1:10" ht="19.5" thickTop="1" thickBot="1">
      <c r="A912" s="11">
        <v>906</v>
      </c>
      <c r="B912" s="20" t="str">
        <f>IFERROR(INDEX(صادر_وارد!$A$2:$I$1999,MATCH('كارت صنف'!$A912,صادر_وارد!$AJ$2:$AJ$500,0),1),"")</f>
        <v/>
      </c>
      <c r="C912" s="21" t="str">
        <f>IFERROR(INDEX(صادر_وارد!$A$2:$I$1999,MATCH('كارت صنف'!$A912,صادر_وارد!$AJ$2:$AJ$500,0),2),"")</f>
        <v/>
      </c>
      <c r="D912" s="22" t="str">
        <f>IFERROR(INDEX(صادر_وارد!$A$2:$I$1999,MATCH('كارت صنف'!$A912,صادر_وارد!$AJ$2:$AJ$500,0),3),"")</f>
        <v/>
      </c>
      <c r="E912" s="22" t="str">
        <f>IFERROR(INDEX(صادر_وارد!$A$2:$I$1999,MATCH('كارت صنف'!$A912,صادر_وارد!$AJ$2:$AJ$500,0),4),"")</f>
        <v/>
      </c>
      <c r="F912" s="23" t="str">
        <f>IFERROR(INDEX(صادر_وارد!$A$2:$I$1999,MATCH('كارت صنف'!$A912,صادر_وارد!$AJ$2:$AJ$500,0),5),"")</f>
        <v/>
      </c>
      <c r="G912" s="20" t="str">
        <f>IFERROR(INDEX(صادر_وارد!$A$2:$I$1999,MATCH('كارت صنف'!$A912,صادر_وارد!$AJ$2:$AJ$500,0),6),"")</f>
        <v/>
      </c>
      <c r="H912" s="20" t="str">
        <f>IFERROR(INDEX(صادر_وارد!$A$2:$I$1999,MATCH('كارت صنف'!$A912,صادر_وارد!$AJ$2:$AJ$500,0),7),"")</f>
        <v/>
      </c>
      <c r="I912" s="20" t="str">
        <f>IFERROR(INDEX(صادر_وارد!$A$2:$I$1999,MATCH('كارت صنف'!$A912,صادر_وارد!$AJ$2:$AJ$500,0),8),"")</f>
        <v/>
      </c>
      <c r="J912" s="20" t="str">
        <f>IFERROR(INDEX(صادر_وارد!$A$2:$I$1999,MATCH('كارت صنف'!$A912,صادر_وارد!$AJ$2:$AJ$500,0),9),"")</f>
        <v/>
      </c>
    </row>
    <row r="913" spans="1:10" ht="19.5" thickTop="1" thickBot="1">
      <c r="A913" s="11">
        <v>907</v>
      </c>
      <c r="B913" s="20" t="str">
        <f>IFERROR(INDEX(صادر_وارد!$A$2:$I$1999,MATCH('كارت صنف'!$A913,صادر_وارد!$AJ$2:$AJ$500,0),1),"")</f>
        <v/>
      </c>
      <c r="C913" s="21" t="str">
        <f>IFERROR(INDEX(صادر_وارد!$A$2:$I$1999,MATCH('كارت صنف'!$A913,صادر_وارد!$AJ$2:$AJ$500,0),2),"")</f>
        <v/>
      </c>
      <c r="D913" s="22" t="str">
        <f>IFERROR(INDEX(صادر_وارد!$A$2:$I$1999,MATCH('كارت صنف'!$A913,صادر_وارد!$AJ$2:$AJ$500,0),3),"")</f>
        <v/>
      </c>
      <c r="E913" s="22" t="str">
        <f>IFERROR(INDEX(صادر_وارد!$A$2:$I$1999,MATCH('كارت صنف'!$A913,صادر_وارد!$AJ$2:$AJ$500,0),4),"")</f>
        <v/>
      </c>
      <c r="F913" s="23" t="str">
        <f>IFERROR(INDEX(صادر_وارد!$A$2:$I$1999,MATCH('كارت صنف'!$A913,صادر_وارد!$AJ$2:$AJ$500,0),5),"")</f>
        <v/>
      </c>
      <c r="G913" s="20" t="str">
        <f>IFERROR(INDEX(صادر_وارد!$A$2:$I$1999,MATCH('كارت صنف'!$A913,صادر_وارد!$AJ$2:$AJ$500,0),6),"")</f>
        <v/>
      </c>
      <c r="H913" s="20" t="str">
        <f>IFERROR(INDEX(صادر_وارد!$A$2:$I$1999,MATCH('كارت صنف'!$A913,صادر_وارد!$AJ$2:$AJ$500,0),7),"")</f>
        <v/>
      </c>
      <c r="I913" s="20" t="str">
        <f>IFERROR(INDEX(صادر_وارد!$A$2:$I$1999,MATCH('كارت صنف'!$A913,صادر_وارد!$AJ$2:$AJ$500,0),8),"")</f>
        <v/>
      </c>
      <c r="J913" s="20" t="str">
        <f>IFERROR(INDEX(صادر_وارد!$A$2:$I$1999,MATCH('كارت صنف'!$A913,صادر_وارد!$AJ$2:$AJ$500,0),9),"")</f>
        <v/>
      </c>
    </row>
    <row r="914" spans="1:10" ht="19.5" thickTop="1" thickBot="1">
      <c r="A914" s="11">
        <v>908</v>
      </c>
      <c r="B914" s="20" t="str">
        <f>IFERROR(INDEX(صادر_وارد!$A$2:$I$1999,MATCH('كارت صنف'!$A914,صادر_وارد!$AJ$2:$AJ$500,0),1),"")</f>
        <v/>
      </c>
      <c r="C914" s="21" t="str">
        <f>IFERROR(INDEX(صادر_وارد!$A$2:$I$1999,MATCH('كارت صنف'!$A914,صادر_وارد!$AJ$2:$AJ$500,0),2),"")</f>
        <v/>
      </c>
      <c r="D914" s="22" t="str">
        <f>IFERROR(INDEX(صادر_وارد!$A$2:$I$1999,MATCH('كارت صنف'!$A914,صادر_وارد!$AJ$2:$AJ$500,0),3),"")</f>
        <v/>
      </c>
      <c r="E914" s="22" t="str">
        <f>IFERROR(INDEX(صادر_وارد!$A$2:$I$1999,MATCH('كارت صنف'!$A914,صادر_وارد!$AJ$2:$AJ$500,0),4),"")</f>
        <v/>
      </c>
      <c r="F914" s="23" t="str">
        <f>IFERROR(INDEX(صادر_وارد!$A$2:$I$1999,MATCH('كارت صنف'!$A914,صادر_وارد!$AJ$2:$AJ$500,0),5),"")</f>
        <v/>
      </c>
      <c r="G914" s="20" t="str">
        <f>IFERROR(INDEX(صادر_وارد!$A$2:$I$1999,MATCH('كارت صنف'!$A914,صادر_وارد!$AJ$2:$AJ$500,0),6),"")</f>
        <v/>
      </c>
      <c r="H914" s="20" t="str">
        <f>IFERROR(INDEX(صادر_وارد!$A$2:$I$1999,MATCH('كارت صنف'!$A914,صادر_وارد!$AJ$2:$AJ$500,0),7),"")</f>
        <v/>
      </c>
      <c r="I914" s="20" t="str">
        <f>IFERROR(INDEX(صادر_وارد!$A$2:$I$1999,MATCH('كارت صنف'!$A914,صادر_وارد!$AJ$2:$AJ$500,0),8),"")</f>
        <v/>
      </c>
      <c r="J914" s="20" t="str">
        <f>IFERROR(INDEX(صادر_وارد!$A$2:$I$1999,MATCH('كارت صنف'!$A914,صادر_وارد!$AJ$2:$AJ$500,0),9),"")</f>
        <v/>
      </c>
    </row>
    <row r="915" spans="1:10" ht="19.5" thickTop="1" thickBot="1">
      <c r="A915" s="11">
        <v>909</v>
      </c>
      <c r="B915" s="20" t="str">
        <f>IFERROR(INDEX(صادر_وارد!$A$2:$I$1999,MATCH('كارت صنف'!$A915,صادر_وارد!$AJ$2:$AJ$500,0),1),"")</f>
        <v/>
      </c>
      <c r="C915" s="21" t="str">
        <f>IFERROR(INDEX(صادر_وارد!$A$2:$I$1999,MATCH('كارت صنف'!$A915,صادر_وارد!$AJ$2:$AJ$500,0),2),"")</f>
        <v/>
      </c>
      <c r="D915" s="22" t="str">
        <f>IFERROR(INDEX(صادر_وارد!$A$2:$I$1999,MATCH('كارت صنف'!$A915,صادر_وارد!$AJ$2:$AJ$500,0),3),"")</f>
        <v/>
      </c>
      <c r="E915" s="22" t="str">
        <f>IFERROR(INDEX(صادر_وارد!$A$2:$I$1999,MATCH('كارت صنف'!$A915,صادر_وارد!$AJ$2:$AJ$500,0),4),"")</f>
        <v/>
      </c>
      <c r="F915" s="23" t="str">
        <f>IFERROR(INDEX(صادر_وارد!$A$2:$I$1999,MATCH('كارت صنف'!$A915,صادر_وارد!$AJ$2:$AJ$500,0),5),"")</f>
        <v/>
      </c>
      <c r="G915" s="20" t="str">
        <f>IFERROR(INDEX(صادر_وارد!$A$2:$I$1999,MATCH('كارت صنف'!$A915,صادر_وارد!$AJ$2:$AJ$500,0),6),"")</f>
        <v/>
      </c>
      <c r="H915" s="20" t="str">
        <f>IFERROR(INDEX(صادر_وارد!$A$2:$I$1999,MATCH('كارت صنف'!$A915,صادر_وارد!$AJ$2:$AJ$500,0),7),"")</f>
        <v/>
      </c>
      <c r="I915" s="20" t="str">
        <f>IFERROR(INDEX(صادر_وارد!$A$2:$I$1999,MATCH('كارت صنف'!$A915,صادر_وارد!$AJ$2:$AJ$500,0),8),"")</f>
        <v/>
      </c>
      <c r="J915" s="20" t="str">
        <f>IFERROR(INDEX(صادر_وارد!$A$2:$I$1999,MATCH('كارت صنف'!$A915,صادر_وارد!$AJ$2:$AJ$500,0),9),"")</f>
        <v/>
      </c>
    </row>
    <row r="916" spans="1:10" ht="19.5" thickTop="1" thickBot="1">
      <c r="A916" s="11">
        <v>910</v>
      </c>
      <c r="B916" s="20" t="str">
        <f>IFERROR(INDEX(صادر_وارد!$A$2:$I$1999,MATCH('كارت صنف'!$A916,صادر_وارد!$AJ$2:$AJ$500,0),1),"")</f>
        <v/>
      </c>
      <c r="C916" s="21" t="str">
        <f>IFERROR(INDEX(صادر_وارد!$A$2:$I$1999,MATCH('كارت صنف'!$A916,صادر_وارد!$AJ$2:$AJ$500,0),2),"")</f>
        <v/>
      </c>
      <c r="D916" s="22" t="str">
        <f>IFERROR(INDEX(صادر_وارد!$A$2:$I$1999,MATCH('كارت صنف'!$A916,صادر_وارد!$AJ$2:$AJ$500,0),3),"")</f>
        <v/>
      </c>
      <c r="E916" s="22" t="str">
        <f>IFERROR(INDEX(صادر_وارد!$A$2:$I$1999,MATCH('كارت صنف'!$A916,صادر_وارد!$AJ$2:$AJ$500,0),4),"")</f>
        <v/>
      </c>
      <c r="F916" s="23" t="str">
        <f>IFERROR(INDEX(صادر_وارد!$A$2:$I$1999,MATCH('كارت صنف'!$A916,صادر_وارد!$AJ$2:$AJ$500,0),5),"")</f>
        <v/>
      </c>
      <c r="G916" s="20" t="str">
        <f>IFERROR(INDEX(صادر_وارد!$A$2:$I$1999,MATCH('كارت صنف'!$A916,صادر_وارد!$AJ$2:$AJ$500,0),6),"")</f>
        <v/>
      </c>
      <c r="H916" s="20" t="str">
        <f>IFERROR(INDEX(صادر_وارد!$A$2:$I$1999,MATCH('كارت صنف'!$A916,صادر_وارد!$AJ$2:$AJ$500,0),7),"")</f>
        <v/>
      </c>
      <c r="I916" s="20" t="str">
        <f>IFERROR(INDEX(صادر_وارد!$A$2:$I$1999,MATCH('كارت صنف'!$A916,صادر_وارد!$AJ$2:$AJ$500,0),8),"")</f>
        <v/>
      </c>
      <c r="J916" s="20" t="str">
        <f>IFERROR(INDEX(صادر_وارد!$A$2:$I$1999,MATCH('كارت صنف'!$A916,صادر_وارد!$AJ$2:$AJ$500,0),9),"")</f>
        <v/>
      </c>
    </row>
    <row r="917" spans="1:10" ht="19.5" thickTop="1" thickBot="1">
      <c r="A917" s="11">
        <v>911</v>
      </c>
      <c r="B917" s="20" t="str">
        <f>IFERROR(INDEX(صادر_وارد!$A$2:$I$1999,MATCH('كارت صنف'!$A917,صادر_وارد!$AJ$2:$AJ$500,0),1),"")</f>
        <v/>
      </c>
      <c r="C917" s="21" t="str">
        <f>IFERROR(INDEX(صادر_وارد!$A$2:$I$1999,MATCH('كارت صنف'!$A917,صادر_وارد!$AJ$2:$AJ$500,0),2),"")</f>
        <v/>
      </c>
      <c r="D917" s="22" t="str">
        <f>IFERROR(INDEX(صادر_وارد!$A$2:$I$1999,MATCH('كارت صنف'!$A917,صادر_وارد!$AJ$2:$AJ$500,0),3),"")</f>
        <v/>
      </c>
      <c r="E917" s="22" t="str">
        <f>IFERROR(INDEX(صادر_وارد!$A$2:$I$1999,MATCH('كارت صنف'!$A917,صادر_وارد!$AJ$2:$AJ$500,0),4),"")</f>
        <v/>
      </c>
      <c r="F917" s="23" t="str">
        <f>IFERROR(INDEX(صادر_وارد!$A$2:$I$1999,MATCH('كارت صنف'!$A917,صادر_وارد!$AJ$2:$AJ$500,0),5),"")</f>
        <v/>
      </c>
      <c r="G917" s="20" t="str">
        <f>IFERROR(INDEX(صادر_وارد!$A$2:$I$1999,MATCH('كارت صنف'!$A917,صادر_وارد!$AJ$2:$AJ$500,0),6),"")</f>
        <v/>
      </c>
      <c r="H917" s="20" t="str">
        <f>IFERROR(INDEX(صادر_وارد!$A$2:$I$1999,MATCH('كارت صنف'!$A917,صادر_وارد!$AJ$2:$AJ$500,0),7),"")</f>
        <v/>
      </c>
      <c r="I917" s="20" t="str">
        <f>IFERROR(INDEX(صادر_وارد!$A$2:$I$1999,MATCH('كارت صنف'!$A917,صادر_وارد!$AJ$2:$AJ$500,0),8),"")</f>
        <v/>
      </c>
      <c r="J917" s="20" t="str">
        <f>IFERROR(INDEX(صادر_وارد!$A$2:$I$1999,MATCH('كارت صنف'!$A917,صادر_وارد!$AJ$2:$AJ$500,0),9),"")</f>
        <v/>
      </c>
    </row>
    <row r="918" spans="1:10" ht="19.5" thickTop="1" thickBot="1">
      <c r="A918" s="11">
        <v>912</v>
      </c>
      <c r="B918" s="20" t="str">
        <f>IFERROR(INDEX(صادر_وارد!$A$2:$I$1999,MATCH('كارت صنف'!$A918,صادر_وارد!$AJ$2:$AJ$500,0),1),"")</f>
        <v/>
      </c>
      <c r="C918" s="21" t="str">
        <f>IFERROR(INDEX(صادر_وارد!$A$2:$I$1999,MATCH('كارت صنف'!$A918,صادر_وارد!$AJ$2:$AJ$500,0),2),"")</f>
        <v/>
      </c>
      <c r="D918" s="22" t="str">
        <f>IFERROR(INDEX(صادر_وارد!$A$2:$I$1999,MATCH('كارت صنف'!$A918,صادر_وارد!$AJ$2:$AJ$500,0),3),"")</f>
        <v/>
      </c>
      <c r="E918" s="22" t="str">
        <f>IFERROR(INDEX(صادر_وارد!$A$2:$I$1999,MATCH('كارت صنف'!$A918,صادر_وارد!$AJ$2:$AJ$500,0),4),"")</f>
        <v/>
      </c>
      <c r="F918" s="23" t="str">
        <f>IFERROR(INDEX(صادر_وارد!$A$2:$I$1999,MATCH('كارت صنف'!$A918,صادر_وارد!$AJ$2:$AJ$500,0),5),"")</f>
        <v/>
      </c>
      <c r="G918" s="20" t="str">
        <f>IFERROR(INDEX(صادر_وارد!$A$2:$I$1999,MATCH('كارت صنف'!$A918,صادر_وارد!$AJ$2:$AJ$500,0),6),"")</f>
        <v/>
      </c>
      <c r="H918" s="20" t="str">
        <f>IFERROR(INDEX(صادر_وارد!$A$2:$I$1999,MATCH('كارت صنف'!$A918,صادر_وارد!$AJ$2:$AJ$500,0),7),"")</f>
        <v/>
      </c>
      <c r="I918" s="20" t="str">
        <f>IFERROR(INDEX(صادر_وارد!$A$2:$I$1999,MATCH('كارت صنف'!$A918,صادر_وارد!$AJ$2:$AJ$500,0),8),"")</f>
        <v/>
      </c>
      <c r="J918" s="20" t="str">
        <f>IFERROR(INDEX(صادر_وارد!$A$2:$I$1999,MATCH('كارت صنف'!$A918,صادر_وارد!$AJ$2:$AJ$500,0),9),"")</f>
        <v/>
      </c>
    </row>
    <row r="919" spans="1:10" ht="19.5" thickTop="1" thickBot="1">
      <c r="A919" s="11">
        <v>913</v>
      </c>
      <c r="B919" s="20" t="str">
        <f>IFERROR(INDEX(صادر_وارد!$A$2:$I$1999,MATCH('كارت صنف'!$A919,صادر_وارد!$AJ$2:$AJ$500,0),1),"")</f>
        <v/>
      </c>
      <c r="C919" s="21" t="str">
        <f>IFERROR(INDEX(صادر_وارد!$A$2:$I$1999,MATCH('كارت صنف'!$A919,صادر_وارد!$AJ$2:$AJ$500,0),2),"")</f>
        <v/>
      </c>
      <c r="D919" s="22" t="str">
        <f>IFERROR(INDEX(صادر_وارد!$A$2:$I$1999,MATCH('كارت صنف'!$A919,صادر_وارد!$AJ$2:$AJ$500,0),3),"")</f>
        <v/>
      </c>
      <c r="E919" s="22" t="str">
        <f>IFERROR(INDEX(صادر_وارد!$A$2:$I$1999,MATCH('كارت صنف'!$A919,صادر_وارد!$AJ$2:$AJ$500,0),4),"")</f>
        <v/>
      </c>
      <c r="F919" s="23" t="str">
        <f>IFERROR(INDEX(صادر_وارد!$A$2:$I$1999,MATCH('كارت صنف'!$A919,صادر_وارد!$AJ$2:$AJ$500,0),5),"")</f>
        <v/>
      </c>
      <c r="G919" s="20" t="str">
        <f>IFERROR(INDEX(صادر_وارد!$A$2:$I$1999,MATCH('كارت صنف'!$A919,صادر_وارد!$AJ$2:$AJ$500,0),6),"")</f>
        <v/>
      </c>
      <c r="H919" s="20" t="str">
        <f>IFERROR(INDEX(صادر_وارد!$A$2:$I$1999,MATCH('كارت صنف'!$A919,صادر_وارد!$AJ$2:$AJ$500,0),7),"")</f>
        <v/>
      </c>
      <c r="I919" s="20" t="str">
        <f>IFERROR(INDEX(صادر_وارد!$A$2:$I$1999,MATCH('كارت صنف'!$A919,صادر_وارد!$AJ$2:$AJ$500,0),8),"")</f>
        <v/>
      </c>
      <c r="J919" s="20" t="str">
        <f>IFERROR(INDEX(صادر_وارد!$A$2:$I$1999,MATCH('كارت صنف'!$A919,صادر_وارد!$AJ$2:$AJ$500,0),9),"")</f>
        <v/>
      </c>
    </row>
    <row r="920" spans="1:10" ht="19.5" thickTop="1" thickBot="1">
      <c r="A920" s="11">
        <v>914</v>
      </c>
      <c r="B920" s="20" t="str">
        <f>IFERROR(INDEX(صادر_وارد!$A$2:$I$1999,MATCH('كارت صنف'!$A920,صادر_وارد!$AJ$2:$AJ$500,0),1),"")</f>
        <v/>
      </c>
      <c r="C920" s="21" t="str">
        <f>IFERROR(INDEX(صادر_وارد!$A$2:$I$1999,MATCH('كارت صنف'!$A920,صادر_وارد!$AJ$2:$AJ$500,0),2),"")</f>
        <v/>
      </c>
      <c r="D920" s="22" t="str">
        <f>IFERROR(INDEX(صادر_وارد!$A$2:$I$1999,MATCH('كارت صنف'!$A920,صادر_وارد!$AJ$2:$AJ$500,0),3),"")</f>
        <v/>
      </c>
      <c r="E920" s="22" t="str">
        <f>IFERROR(INDEX(صادر_وارد!$A$2:$I$1999,MATCH('كارت صنف'!$A920,صادر_وارد!$AJ$2:$AJ$500,0),4),"")</f>
        <v/>
      </c>
      <c r="F920" s="23" t="str">
        <f>IFERROR(INDEX(صادر_وارد!$A$2:$I$1999,MATCH('كارت صنف'!$A920,صادر_وارد!$AJ$2:$AJ$500,0),5),"")</f>
        <v/>
      </c>
      <c r="G920" s="20" t="str">
        <f>IFERROR(INDEX(صادر_وارد!$A$2:$I$1999,MATCH('كارت صنف'!$A920,صادر_وارد!$AJ$2:$AJ$500,0),6),"")</f>
        <v/>
      </c>
      <c r="H920" s="20" t="str">
        <f>IFERROR(INDEX(صادر_وارد!$A$2:$I$1999,MATCH('كارت صنف'!$A920,صادر_وارد!$AJ$2:$AJ$500,0),7),"")</f>
        <v/>
      </c>
      <c r="I920" s="20" t="str">
        <f>IFERROR(INDEX(صادر_وارد!$A$2:$I$1999,MATCH('كارت صنف'!$A920,صادر_وارد!$AJ$2:$AJ$500,0),8),"")</f>
        <v/>
      </c>
      <c r="J920" s="20" t="str">
        <f>IFERROR(INDEX(صادر_وارد!$A$2:$I$1999,MATCH('كارت صنف'!$A920,صادر_وارد!$AJ$2:$AJ$500,0),9),"")</f>
        <v/>
      </c>
    </row>
    <row r="921" spans="1:10" ht="19.5" thickTop="1" thickBot="1">
      <c r="A921" s="11">
        <v>915</v>
      </c>
      <c r="B921" s="20" t="str">
        <f>IFERROR(INDEX(صادر_وارد!$A$2:$I$1999,MATCH('كارت صنف'!$A921,صادر_وارد!$AJ$2:$AJ$500,0),1),"")</f>
        <v/>
      </c>
      <c r="C921" s="21" t="str">
        <f>IFERROR(INDEX(صادر_وارد!$A$2:$I$1999,MATCH('كارت صنف'!$A921,صادر_وارد!$AJ$2:$AJ$500,0),2),"")</f>
        <v/>
      </c>
      <c r="D921" s="22" t="str">
        <f>IFERROR(INDEX(صادر_وارد!$A$2:$I$1999,MATCH('كارت صنف'!$A921,صادر_وارد!$AJ$2:$AJ$500,0),3),"")</f>
        <v/>
      </c>
      <c r="E921" s="22" t="str">
        <f>IFERROR(INDEX(صادر_وارد!$A$2:$I$1999,MATCH('كارت صنف'!$A921,صادر_وارد!$AJ$2:$AJ$500,0),4),"")</f>
        <v/>
      </c>
      <c r="F921" s="23" t="str">
        <f>IFERROR(INDEX(صادر_وارد!$A$2:$I$1999,MATCH('كارت صنف'!$A921,صادر_وارد!$AJ$2:$AJ$500,0),5),"")</f>
        <v/>
      </c>
      <c r="G921" s="20" t="str">
        <f>IFERROR(INDEX(صادر_وارد!$A$2:$I$1999,MATCH('كارت صنف'!$A921,صادر_وارد!$AJ$2:$AJ$500,0),6),"")</f>
        <v/>
      </c>
      <c r="H921" s="20" t="str">
        <f>IFERROR(INDEX(صادر_وارد!$A$2:$I$1999,MATCH('كارت صنف'!$A921,صادر_وارد!$AJ$2:$AJ$500,0),7),"")</f>
        <v/>
      </c>
      <c r="I921" s="20" t="str">
        <f>IFERROR(INDEX(صادر_وارد!$A$2:$I$1999,MATCH('كارت صنف'!$A921,صادر_وارد!$AJ$2:$AJ$500,0),8),"")</f>
        <v/>
      </c>
      <c r="J921" s="20" t="str">
        <f>IFERROR(INDEX(صادر_وارد!$A$2:$I$1999,MATCH('كارت صنف'!$A921,صادر_وارد!$AJ$2:$AJ$500,0),9),"")</f>
        <v/>
      </c>
    </row>
    <row r="922" spans="1:10" ht="19.5" thickTop="1" thickBot="1">
      <c r="A922" s="11">
        <v>916</v>
      </c>
      <c r="B922" s="20" t="str">
        <f>IFERROR(INDEX(صادر_وارد!$A$2:$I$1999,MATCH('كارت صنف'!$A922,صادر_وارد!$AJ$2:$AJ$500,0),1),"")</f>
        <v/>
      </c>
      <c r="C922" s="21" t="str">
        <f>IFERROR(INDEX(صادر_وارد!$A$2:$I$1999,MATCH('كارت صنف'!$A922,صادر_وارد!$AJ$2:$AJ$500,0),2),"")</f>
        <v/>
      </c>
      <c r="D922" s="22" t="str">
        <f>IFERROR(INDEX(صادر_وارد!$A$2:$I$1999,MATCH('كارت صنف'!$A922,صادر_وارد!$AJ$2:$AJ$500,0),3),"")</f>
        <v/>
      </c>
      <c r="E922" s="22" t="str">
        <f>IFERROR(INDEX(صادر_وارد!$A$2:$I$1999,MATCH('كارت صنف'!$A922,صادر_وارد!$AJ$2:$AJ$500,0),4),"")</f>
        <v/>
      </c>
      <c r="F922" s="23" t="str">
        <f>IFERROR(INDEX(صادر_وارد!$A$2:$I$1999,MATCH('كارت صنف'!$A922,صادر_وارد!$AJ$2:$AJ$500,0),5),"")</f>
        <v/>
      </c>
      <c r="G922" s="20" t="str">
        <f>IFERROR(INDEX(صادر_وارد!$A$2:$I$1999,MATCH('كارت صنف'!$A922,صادر_وارد!$AJ$2:$AJ$500,0),6),"")</f>
        <v/>
      </c>
      <c r="H922" s="20" t="str">
        <f>IFERROR(INDEX(صادر_وارد!$A$2:$I$1999,MATCH('كارت صنف'!$A922,صادر_وارد!$AJ$2:$AJ$500,0),7),"")</f>
        <v/>
      </c>
      <c r="I922" s="20" t="str">
        <f>IFERROR(INDEX(صادر_وارد!$A$2:$I$1999,MATCH('كارت صنف'!$A922,صادر_وارد!$AJ$2:$AJ$500,0),8),"")</f>
        <v/>
      </c>
      <c r="J922" s="20" t="str">
        <f>IFERROR(INDEX(صادر_وارد!$A$2:$I$1999,MATCH('كارت صنف'!$A922,صادر_وارد!$AJ$2:$AJ$500,0),9),"")</f>
        <v/>
      </c>
    </row>
    <row r="923" spans="1:10" ht="19.5" thickTop="1" thickBot="1">
      <c r="A923" s="11">
        <v>917</v>
      </c>
      <c r="B923" s="20" t="str">
        <f>IFERROR(INDEX(صادر_وارد!$A$2:$I$1999,MATCH('كارت صنف'!$A923,صادر_وارد!$AJ$2:$AJ$500,0),1),"")</f>
        <v/>
      </c>
      <c r="C923" s="21" t="str">
        <f>IFERROR(INDEX(صادر_وارد!$A$2:$I$1999,MATCH('كارت صنف'!$A923,صادر_وارد!$AJ$2:$AJ$500,0),2),"")</f>
        <v/>
      </c>
      <c r="D923" s="22" t="str">
        <f>IFERROR(INDEX(صادر_وارد!$A$2:$I$1999,MATCH('كارت صنف'!$A923,صادر_وارد!$AJ$2:$AJ$500,0),3),"")</f>
        <v/>
      </c>
      <c r="E923" s="22" t="str">
        <f>IFERROR(INDEX(صادر_وارد!$A$2:$I$1999,MATCH('كارت صنف'!$A923,صادر_وارد!$AJ$2:$AJ$500,0),4),"")</f>
        <v/>
      </c>
      <c r="F923" s="23" t="str">
        <f>IFERROR(INDEX(صادر_وارد!$A$2:$I$1999,MATCH('كارت صنف'!$A923,صادر_وارد!$AJ$2:$AJ$500,0),5),"")</f>
        <v/>
      </c>
      <c r="G923" s="20" t="str">
        <f>IFERROR(INDEX(صادر_وارد!$A$2:$I$1999,MATCH('كارت صنف'!$A923,صادر_وارد!$AJ$2:$AJ$500,0),6),"")</f>
        <v/>
      </c>
      <c r="H923" s="20" t="str">
        <f>IFERROR(INDEX(صادر_وارد!$A$2:$I$1999,MATCH('كارت صنف'!$A923,صادر_وارد!$AJ$2:$AJ$500,0),7),"")</f>
        <v/>
      </c>
      <c r="I923" s="20" t="str">
        <f>IFERROR(INDEX(صادر_وارد!$A$2:$I$1999,MATCH('كارت صنف'!$A923,صادر_وارد!$AJ$2:$AJ$500,0),8),"")</f>
        <v/>
      </c>
      <c r="J923" s="20" t="str">
        <f>IFERROR(INDEX(صادر_وارد!$A$2:$I$1999,MATCH('كارت صنف'!$A923,صادر_وارد!$AJ$2:$AJ$500,0),9),"")</f>
        <v/>
      </c>
    </row>
    <row r="924" spans="1:10" ht="19.5" thickTop="1" thickBot="1">
      <c r="A924" s="11">
        <v>918</v>
      </c>
      <c r="B924" s="20" t="str">
        <f>IFERROR(INDEX(صادر_وارد!$A$2:$I$1999,MATCH('كارت صنف'!$A924,صادر_وارد!$AJ$2:$AJ$500,0),1),"")</f>
        <v/>
      </c>
      <c r="C924" s="21" t="str">
        <f>IFERROR(INDEX(صادر_وارد!$A$2:$I$1999,MATCH('كارت صنف'!$A924,صادر_وارد!$AJ$2:$AJ$500,0),2),"")</f>
        <v/>
      </c>
      <c r="D924" s="22" t="str">
        <f>IFERROR(INDEX(صادر_وارد!$A$2:$I$1999,MATCH('كارت صنف'!$A924,صادر_وارد!$AJ$2:$AJ$500,0),3),"")</f>
        <v/>
      </c>
      <c r="E924" s="22" t="str">
        <f>IFERROR(INDEX(صادر_وارد!$A$2:$I$1999,MATCH('كارت صنف'!$A924,صادر_وارد!$AJ$2:$AJ$500,0),4),"")</f>
        <v/>
      </c>
      <c r="F924" s="23" t="str">
        <f>IFERROR(INDEX(صادر_وارد!$A$2:$I$1999,MATCH('كارت صنف'!$A924,صادر_وارد!$AJ$2:$AJ$500,0),5),"")</f>
        <v/>
      </c>
      <c r="G924" s="20" t="str">
        <f>IFERROR(INDEX(صادر_وارد!$A$2:$I$1999,MATCH('كارت صنف'!$A924,صادر_وارد!$AJ$2:$AJ$500,0),6),"")</f>
        <v/>
      </c>
      <c r="H924" s="20" t="str">
        <f>IFERROR(INDEX(صادر_وارد!$A$2:$I$1999,MATCH('كارت صنف'!$A924,صادر_وارد!$AJ$2:$AJ$500,0),7),"")</f>
        <v/>
      </c>
      <c r="I924" s="20" t="str">
        <f>IFERROR(INDEX(صادر_وارد!$A$2:$I$1999,MATCH('كارت صنف'!$A924,صادر_وارد!$AJ$2:$AJ$500,0),8),"")</f>
        <v/>
      </c>
      <c r="J924" s="20" t="str">
        <f>IFERROR(INDEX(صادر_وارد!$A$2:$I$1999,MATCH('كارت صنف'!$A924,صادر_وارد!$AJ$2:$AJ$500,0),9),"")</f>
        <v/>
      </c>
    </row>
    <row r="925" spans="1:10" ht="19.5" thickTop="1" thickBot="1">
      <c r="A925" s="11">
        <v>919</v>
      </c>
      <c r="B925" s="20" t="str">
        <f>IFERROR(INDEX(صادر_وارد!$A$2:$I$1999,MATCH('كارت صنف'!$A925,صادر_وارد!$AJ$2:$AJ$500,0),1),"")</f>
        <v/>
      </c>
      <c r="C925" s="21" t="str">
        <f>IFERROR(INDEX(صادر_وارد!$A$2:$I$1999,MATCH('كارت صنف'!$A925,صادر_وارد!$AJ$2:$AJ$500,0),2),"")</f>
        <v/>
      </c>
      <c r="D925" s="22" t="str">
        <f>IFERROR(INDEX(صادر_وارد!$A$2:$I$1999,MATCH('كارت صنف'!$A925,صادر_وارد!$AJ$2:$AJ$500,0),3),"")</f>
        <v/>
      </c>
      <c r="E925" s="22" t="str">
        <f>IFERROR(INDEX(صادر_وارد!$A$2:$I$1999,MATCH('كارت صنف'!$A925,صادر_وارد!$AJ$2:$AJ$500,0),4),"")</f>
        <v/>
      </c>
      <c r="F925" s="23" t="str">
        <f>IFERROR(INDEX(صادر_وارد!$A$2:$I$1999,MATCH('كارت صنف'!$A925,صادر_وارد!$AJ$2:$AJ$500,0),5),"")</f>
        <v/>
      </c>
      <c r="G925" s="20" t="str">
        <f>IFERROR(INDEX(صادر_وارد!$A$2:$I$1999,MATCH('كارت صنف'!$A925,صادر_وارد!$AJ$2:$AJ$500,0),6),"")</f>
        <v/>
      </c>
      <c r="H925" s="20" t="str">
        <f>IFERROR(INDEX(صادر_وارد!$A$2:$I$1999,MATCH('كارت صنف'!$A925,صادر_وارد!$AJ$2:$AJ$500,0),7),"")</f>
        <v/>
      </c>
      <c r="I925" s="20" t="str">
        <f>IFERROR(INDEX(صادر_وارد!$A$2:$I$1999,MATCH('كارت صنف'!$A925,صادر_وارد!$AJ$2:$AJ$500,0),8),"")</f>
        <v/>
      </c>
      <c r="J925" s="20" t="str">
        <f>IFERROR(INDEX(صادر_وارد!$A$2:$I$1999,MATCH('كارت صنف'!$A925,صادر_وارد!$AJ$2:$AJ$500,0),9),"")</f>
        <v/>
      </c>
    </row>
    <row r="926" spans="1:10" ht="19.5" thickTop="1" thickBot="1">
      <c r="A926" s="11">
        <v>920</v>
      </c>
      <c r="B926" s="20" t="str">
        <f>IFERROR(INDEX(صادر_وارد!$A$2:$I$1999,MATCH('كارت صنف'!$A926,صادر_وارد!$AJ$2:$AJ$500,0),1),"")</f>
        <v/>
      </c>
      <c r="C926" s="21" t="str">
        <f>IFERROR(INDEX(صادر_وارد!$A$2:$I$1999,MATCH('كارت صنف'!$A926,صادر_وارد!$AJ$2:$AJ$500,0),2),"")</f>
        <v/>
      </c>
      <c r="D926" s="22" t="str">
        <f>IFERROR(INDEX(صادر_وارد!$A$2:$I$1999,MATCH('كارت صنف'!$A926,صادر_وارد!$AJ$2:$AJ$500,0),3),"")</f>
        <v/>
      </c>
      <c r="E926" s="22" t="str">
        <f>IFERROR(INDEX(صادر_وارد!$A$2:$I$1999,MATCH('كارت صنف'!$A926,صادر_وارد!$AJ$2:$AJ$500,0),4),"")</f>
        <v/>
      </c>
      <c r="F926" s="23" t="str">
        <f>IFERROR(INDEX(صادر_وارد!$A$2:$I$1999,MATCH('كارت صنف'!$A926,صادر_وارد!$AJ$2:$AJ$500,0),5),"")</f>
        <v/>
      </c>
      <c r="G926" s="20" t="str">
        <f>IFERROR(INDEX(صادر_وارد!$A$2:$I$1999,MATCH('كارت صنف'!$A926,صادر_وارد!$AJ$2:$AJ$500,0),6),"")</f>
        <v/>
      </c>
      <c r="H926" s="20" t="str">
        <f>IFERROR(INDEX(صادر_وارد!$A$2:$I$1999,MATCH('كارت صنف'!$A926,صادر_وارد!$AJ$2:$AJ$500,0),7),"")</f>
        <v/>
      </c>
      <c r="I926" s="20" t="str">
        <f>IFERROR(INDEX(صادر_وارد!$A$2:$I$1999,MATCH('كارت صنف'!$A926,صادر_وارد!$AJ$2:$AJ$500,0),8),"")</f>
        <v/>
      </c>
      <c r="J926" s="20" t="str">
        <f>IFERROR(INDEX(صادر_وارد!$A$2:$I$1999,MATCH('كارت صنف'!$A926,صادر_وارد!$AJ$2:$AJ$500,0),9),"")</f>
        <v/>
      </c>
    </row>
    <row r="927" spans="1:10" ht="19.5" thickTop="1" thickBot="1">
      <c r="A927" s="11">
        <v>921</v>
      </c>
      <c r="B927" s="20" t="str">
        <f>IFERROR(INDEX(صادر_وارد!$A$2:$I$1999,MATCH('كارت صنف'!$A927,صادر_وارد!$AJ$2:$AJ$500,0),1),"")</f>
        <v/>
      </c>
      <c r="C927" s="21" t="str">
        <f>IFERROR(INDEX(صادر_وارد!$A$2:$I$1999,MATCH('كارت صنف'!$A927,صادر_وارد!$AJ$2:$AJ$500,0),2),"")</f>
        <v/>
      </c>
      <c r="D927" s="22" t="str">
        <f>IFERROR(INDEX(صادر_وارد!$A$2:$I$1999,MATCH('كارت صنف'!$A927,صادر_وارد!$AJ$2:$AJ$500,0),3),"")</f>
        <v/>
      </c>
      <c r="E927" s="22" t="str">
        <f>IFERROR(INDEX(صادر_وارد!$A$2:$I$1999,MATCH('كارت صنف'!$A927,صادر_وارد!$AJ$2:$AJ$500,0),4),"")</f>
        <v/>
      </c>
      <c r="F927" s="23" t="str">
        <f>IFERROR(INDEX(صادر_وارد!$A$2:$I$1999,MATCH('كارت صنف'!$A927,صادر_وارد!$AJ$2:$AJ$500,0),5),"")</f>
        <v/>
      </c>
      <c r="G927" s="20" t="str">
        <f>IFERROR(INDEX(صادر_وارد!$A$2:$I$1999,MATCH('كارت صنف'!$A927,صادر_وارد!$AJ$2:$AJ$500,0),6),"")</f>
        <v/>
      </c>
      <c r="H927" s="20" t="str">
        <f>IFERROR(INDEX(صادر_وارد!$A$2:$I$1999,MATCH('كارت صنف'!$A927,صادر_وارد!$AJ$2:$AJ$500,0),7),"")</f>
        <v/>
      </c>
      <c r="I927" s="20" t="str">
        <f>IFERROR(INDEX(صادر_وارد!$A$2:$I$1999,MATCH('كارت صنف'!$A927,صادر_وارد!$AJ$2:$AJ$500,0),8),"")</f>
        <v/>
      </c>
      <c r="J927" s="20" t="str">
        <f>IFERROR(INDEX(صادر_وارد!$A$2:$I$1999,MATCH('كارت صنف'!$A927,صادر_وارد!$AJ$2:$AJ$500,0),9),"")</f>
        <v/>
      </c>
    </row>
    <row r="928" spans="1:10" ht="19.5" thickTop="1" thickBot="1">
      <c r="A928" s="11">
        <v>922</v>
      </c>
      <c r="B928" s="20" t="str">
        <f>IFERROR(INDEX(صادر_وارد!$A$2:$I$1999,MATCH('كارت صنف'!$A928,صادر_وارد!$AJ$2:$AJ$500,0),1),"")</f>
        <v/>
      </c>
      <c r="C928" s="21" t="str">
        <f>IFERROR(INDEX(صادر_وارد!$A$2:$I$1999,MATCH('كارت صنف'!$A928,صادر_وارد!$AJ$2:$AJ$500,0),2),"")</f>
        <v/>
      </c>
      <c r="D928" s="22" t="str">
        <f>IFERROR(INDEX(صادر_وارد!$A$2:$I$1999,MATCH('كارت صنف'!$A928,صادر_وارد!$AJ$2:$AJ$500,0),3),"")</f>
        <v/>
      </c>
      <c r="E928" s="22" t="str">
        <f>IFERROR(INDEX(صادر_وارد!$A$2:$I$1999,MATCH('كارت صنف'!$A928,صادر_وارد!$AJ$2:$AJ$500,0),4),"")</f>
        <v/>
      </c>
      <c r="F928" s="23" t="str">
        <f>IFERROR(INDEX(صادر_وارد!$A$2:$I$1999,MATCH('كارت صنف'!$A928,صادر_وارد!$AJ$2:$AJ$500,0),5),"")</f>
        <v/>
      </c>
      <c r="G928" s="20" t="str">
        <f>IFERROR(INDEX(صادر_وارد!$A$2:$I$1999,MATCH('كارت صنف'!$A928,صادر_وارد!$AJ$2:$AJ$500,0),6),"")</f>
        <v/>
      </c>
      <c r="H928" s="20" t="str">
        <f>IFERROR(INDEX(صادر_وارد!$A$2:$I$1999,MATCH('كارت صنف'!$A928,صادر_وارد!$AJ$2:$AJ$500,0),7),"")</f>
        <v/>
      </c>
      <c r="I928" s="20" t="str">
        <f>IFERROR(INDEX(صادر_وارد!$A$2:$I$1999,MATCH('كارت صنف'!$A928,صادر_وارد!$AJ$2:$AJ$500,0),8),"")</f>
        <v/>
      </c>
      <c r="J928" s="20" t="str">
        <f>IFERROR(INDEX(صادر_وارد!$A$2:$I$1999,MATCH('كارت صنف'!$A928,صادر_وارد!$AJ$2:$AJ$500,0),9),"")</f>
        <v/>
      </c>
    </row>
    <row r="929" spans="1:10" ht="19.5" thickTop="1" thickBot="1">
      <c r="A929" s="11">
        <v>923</v>
      </c>
      <c r="B929" s="20" t="str">
        <f>IFERROR(INDEX(صادر_وارد!$A$2:$I$1999,MATCH('كارت صنف'!$A929,صادر_وارد!$AJ$2:$AJ$500,0),1),"")</f>
        <v/>
      </c>
      <c r="C929" s="21" t="str">
        <f>IFERROR(INDEX(صادر_وارد!$A$2:$I$1999,MATCH('كارت صنف'!$A929,صادر_وارد!$AJ$2:$AJ$500,0),2),"")</f>
        <v/>
      </c>
      <c r="D929" s="22" t="str">
        <f>IFERROR(INDEX(صادر_وارد!$A$2:$I$1999,MATCH('كارت صنف'!$A929,صادر_وارد!$AJ$2:$AJ$500,0),3),"")</f>
        <v/>
      </c>
      <c r="E929" s="22" t="str">
        <f>IFERROR(INDEX(صادر_وارد!$A$2:$I$1999,MATCH('كارت صنف'!$A929,صادر_وارد!$AJ$2:$AJ$500,0),4),"")</f>
        <v/>
      </c>
      <c r="F929" s="23" t="str">
        <f>IFERROR(INDEX(صادر_وارد!$A$2:$I$1999,MATCH('كارت صنف'!$A929,صادر_وارد!$AJ$2:$AJ$500,0),5),"")</f>
        <v/>
      </c>
      <c r="G929" s="20" t="str">
        <f>IFERROR(INDEX(صادر_وارد!$A$2:$I$1999,MATCH('كارت صنف'!$A929,صادر_وارد!$AJ$2:$AJ$500,0),6),"")</f>
        <v/>
      </c>
      <c r="H929" s="20" t="str">
        <f>IFERROR(INDEX(صادر_وارد!$A$2:$I$1999,MATCH('كارت صنف'!$A929,صادر_وارد!$AJ$2:$AJ$500,0),7),"")</f>
        <v/>
      </c>
      <c r="I929" s="20" t="str">
        <f>IFERROR(INDEX(صادر_وارد!$A$2:$I$1999,MATCH('كارت صنف'!$A929,صادر_وارد!$AJ$2:$AJ$500,0),8),"")</f>
        <v/>
      </c>
      <c r="J929" s="20" t="str">
        <f>IFERROR(INDEX(صادر_وارد!$A$2:$I$1999,MATCH('كارت صنف'!$A929,صادر_وارد!$AJ$2:$AJ$500,0),9),"")</f>
        <v/>
      </c>
    </row>
    <row r="930" spans="1:10" ht="19.5" thickTop="1" thickBot="1">
      <c r="A930" s="11">
        <v>924</v>
      </c>
      <c r="B930" s="20" t="str">
        <f>IFERROR(INDEX(صادر_وارد!$A$2:$I$1999,MATCH('كارت صنف'!$A930,صادر_وارد!$AJ$2:$AJ$500,0),1),"")</f>
        <v/>
      </c>
      <c r="C930" s="21" t="str">
        <f>IFERROR(INDEX(صادر_وارد!$A$2:$I$1999,MATCH('كارت صنف'!$A930,صادر_وارد!$AJ$2:$AJ$500,0),2),"")</f>
        <v/>
      </c>
      <c r="D930" s="22" t="str">
        <f>IFERROR(INDEX(صادر_وارد!$A$2:$I$1999,MATCH('كارت صنف'!$A930,صادر_وارد!$AJ$2:$AJ$500,0),3),"")</f>
        <v/>
      </c>
      <c r="E930" s="22" t="str">
        <f>IFERROR(INDEX(صادر_وارد!$A$2:$I$1999,MATCH('كارت صنف'!$A930,صادر_وارد!$AJ$2:$AJ$500,0),4),"")</f>
        <v/>
      </c>
      <c r="F930" s="23" t="str">
        <f>IFERROR(INDEX(صادر_وارد!$A$2:$I$1999,MATCH('كارت صنف'!$A930,صادر_وارد!$AJ$2:$AJ$500,0),5),"")</f>
        <v/>
      </c>
      <c r="G930" s="20" t="str">
        <f>IFERROR(INDEX(صادر_وارد!$A$2:$I$1999,MATCH('كارت صنف'!$A930,صادر_وارد!$AJ$2:$AJ$500,0),6),"")</f>
        <v/>
      </c>
      <c r="H930" s="20" t="str">
        <f>IFERROR(INDEX(صادر_وارد!$A$2:$I$1999,MATCH('كارت صنف'!$A930,صادر_وارد!$AJ$2:$AJ$500,0),7),"")</f>
        <v/>
      </c>
      <c r="I930" s="20" t="str">
        <f>IFERROR(INDEX(صادر_وارد!$A$2:$I$1999,MATCH('كارت صنف'!$A930,صادر_وارد!$AJ$2:$AJ$500,0),8),"")</f>
        <v/>
      </c>
      <c r="J930" s="20" t="str">
        <f>IFERROR(INDEX(صادر_وارد!$A$2:$I$1999,MATCH('كارت صنف'!$A930,صادر_وارد!$AJ$2:$AJ$500,0),9),"")</f>
        <v/>
      </c>
    </row>
    <row r="931" spans="1:10" ht="19.5" thickTop="1" thickBot="1">
      <c r="A931" s="11">
        <v>925</v>
      </c>
      <c r="B931" s="20" t="str">
        <f>IFERROR(INDEX(صادر_وارد!$A$2:$I$1999,MATCH('كارت صنف'!$A931,صادر_وارد!$AJ$2:$AJ$500,0),1),"")</f>
        <v/>
      </c>
      <c r="C931" s="21" t="str">
        <f>IFERROR(INDEX(صادر_وارد!$A$2:$I$1999,MATCH('كارت صنف'!$A931,صادر_وارد!$AJ$2:$AJ$500,0),2),"")</f>
        <v/>
      </c>
      <c r="D931" s="22" t="str">
        <f>IFERROR(INDEX(صادر_وارد!$A$2:$I$1999,MATCH('كارت صنف'!$A931,صادر_وارد!$AJ$2:$AJ$500,0),3),"")</f>
        <v/>
      </c>
      <c r="E931" s="22" t="str">
        <f>IFERROR(INDEX(صادر_وارد!$A$2:$I$1999,MATCH('كارت صنف'!$A931,صادر_وارد!$AJ$2:$AJ$500,0),4),"")</f>
        <v/>
      </c>
      <c r="F931" s="23" t="str">
        <f>IFERROR(INDEX(صادر_وارد!$A$2:$I$1999,MATCH('كارت صنف'!$A931,صادر_وارد!$AJ$2:$AJ$500,0),5),"")</f>
        <v/>
      </c>
      <c r="G931" s="20" t="str">
        <f>IFERROR(INDEX(صادر_وارد!$A$2:$I$1999,MATCH('كارت صنف'!$A931,صادر_وارد!$AJ$2:$AJ$500,0),6),"")</f>
        <v/>
      </c>
      <c r="H931" s="20" t="str">
        <f>IFERROR(INDEX(صادر_وارد!$A$2:$I$1999,MATCH('كارت صنف'!$A931,صادر_وارد!$AJ$2:$AJ$500,0),7),"")</f>
        <v/>
      </c>
      <c r="I931" s="20" t="str">
        <f>IFERROR(INDEX(صادر_وارد!$A$2:$I$1999,MATCH('كارت صنف'!$A931,صادر_وارد!$AJ$2:$AJ$500,0),8),"")</f>
        <v/>
      </c>
      <c r="J931" s="20" t="str">
        <f>IFERROR(INDEX(صادر_وارد!$A$2:$I$1999,MATCH('كارت صنف'!$A931,صادر_وارد!$AJ$2:$AJ$500,0),9),"")</f>
        <v/>
      </c>
    </row>
    <row r="932" spans="1:10" ht="19.5" thickTop="1" thickBot="1">
      <c r="A932" s="11">
        <v>926</v>
      </c>
      <c r="B932" s="20" t="str">
        <f>IFERROR(INDEX(صادر_وارد!$A$2:$I$1999,MATCH('كارت صنف'!$A932,صادر_وارد!$AJ$2:$AJ$500,0),1),"")</f>
        <v/>
      </c>
      <c r="C932" s="21" t="str">
        <f>IFERROR(INDEX(صادر_وارد!$A$2:$I$1999,MATCH('كارت صنف'!$A932,صادر_وارد!$AJ$2:$AJ$500,0),2),"")</f>
        <v/>
      </c>
      <c r="D932" s="22" t="str">
        <f>IFERROR(INDEX(صادر_وارد!$A$2:$I$1999,MATCH('كارت صنف'!$A932,صادر_وارد!$AJ$2:$AJ$500,0),3),"")</f>
        <v/>
      </c>
      <c r="E932" s="22" t="str">
        <f>IFERROR(INDEX(صادر_وارد!$A$2:$I$1999,MATCH('كارت صنف'!$A932,صادر_وارد!$AJ$2:$AJ$500,0),4),"")</f>
        <v/>
      </c>
      <c r="F932" s="23" t="str">
        <f>IFERROR(INDEX(صادر_وارد!$A$2:$I$1999,MATCH('كارت صنف'!$A932,صادر_وارد!$AJ$2:$AJ$500,0),5),"")</f>
        <v/>
      </c>
      <c r="G932" s="20" t="str">
        <f>IFERROR(INDEX(صادر_وارد!$A$2:$I$1999,MATCH('كارت صنف'!$A932,صادر_وارد!$AJ$2:$AJ$500,0),6),"")</f>
        <v/>
      </c>
      <c r="H932" s="20" t="str">
        <f>IFERROR(INDEX(صادر_وارد!$A$2:$I$1999,MATCH('كارت صنف'!$A932,صادر_وارد!$AJ$2:$AJ$500,0),7),"")</f>
        <v/>
      </c>
      <c r="I932" s="20" t="str">
        <f>IFERROR(INDEX(صادر_وارد!$A$2:$I$1999,MATCH('كارت صنف'!$A932,صادر_وارد!$AJ$2:$AJ$500,0),8),"")</f>
        <v/>
      </c>
      <c r="J932" s="20" t="str">
        <f>IFERROR(INDEX(صادر_وارد!$A$2:$I$1999,MATCH('كارت صنف'!$A932,صادر_وارد!$AJ$2:$AJ$500,0),9),"")</f>
        <v/>
      </c>
    </row>
    <row r="933" spans="1:10" ht="19.5" thickTop="1" thickBot="1">
      <c r="A933" s="11">
        <v>927</v>
      </c>
      <c r="B933" s="20" t="str">
        <f>IFERROR(INDEX(صادر_وارد!$A$2:$I$1999,MATCH('كارت صنف'!$A933,صادر_وارد!$AJ$2:$AJ$500,0),1),"")</f>
        <v/>
      </c>
      <c r="C933" s="21" t="str">
        <f>IFERROR(INDEX(صادر_وارد!$A$2:$I$1999,MATCH('كارت صنف'!$A933,صادر_وارد!$AJ$2:$AJ$500,0),2),"")</f>
        <v/>
      </c>
      <c r="D933" s="22" t="str">
        <f>IFERROR(INDEX(صادر_وارد!$A$2:$I$1999,MATCH('كارت صنف'!$A933,صادر_وارد!$AJ$2:$AJ$500,0),3),"")</f>
        <v/>
      </c>
      <c r="E933" s="22" t="str">
        <f>IFERROR(INDEX(صادر_وارد!$A$2:$I$1999,MATCH('كارت صنف'!$A933,صادر_وارد!$AJ$2:$AJ$500,0),4),"")</f>
        <v/>
      </c>
      <c r="F933" s="23" t="str">
        <f>IFERROR(INDEX(صادر_وارد!$A$2:$I$1999,MATCH('كارت صنف'!$A933,صادر_وارد!$AJ$2:$AJ$500,0),5),"")</f>
        <v/>
      </c>
      <c r="G933" s="20" t="str">
        <f>IFERROR(INDEX(صادر_وارد!$A$2:$I$1999,MATCH('كارت صنف'!$A933,صادر_وارد!$AJ$2:$AJ$500,0),6),"")</f>
        <v/>
      </c>
      <c r="H933" s="20" t="str">
        <f>IFERROR(INDEX(صادر_وارد!$A$2:$I$1999,MATCH('كارت صنف'!$A933,صادر_وارد!$AJ$2:$AJ$500,0),7),"")</f>
        <v/>
      </c>
      <c r="I933" s="20" t="str">
        <f>IFERROR(INDEX(صادر_وارد!$A$2:$I$1999,MATCH('كارت صنف'!$A933,صادر_وارد!$AJ$2:$AJ$500,0),8),"")</f>
        <v/>
      </c>
      <c r="J933" s="20" t="str">
        <f>IFERROR(INDEX(صادر_وارد!$A$2:$I$1999,MATCH('كارت صنف'!$A933,صادر_وارد!$AJ$2:$AJ$500,0),9),"")</f>
        <v/>
      </c>
    </row>
    <row r="934" spans="1:10" ht="19.5" thickTop="1" thickBot="1">
      <c r="A934" s="11">
        <v>928</v>
      </c>
      <c r="B934" s="20" t="str">
        <f>IFERROR(INDEX(صادر_وارد!$A$2:$I$1999,MATCH('كارت صنف'!$A934,صادر_وارد!$AJ$2:$AJ$500,0),1),"")</f>
        <v/>
      </c>
      <c r="C934" s="21" t="str">
        <f>IFERROR(INDEX(صادر_وارد!$A$2:$I$1999,MATCH('كارت صنف'!$A934,صادر_وارد!$AJ$2:$AJ$500,0),2),"")</f>
        <v/>
      </c>
      <c r="D934" s="22" t="str">
        <f>IFERROR(INDEX(صادر_وارد!$A$2:$I$1999,MATCH('كارت صنف'!$A934,صادر_وارد!$AJ$2:$AJ$500,0),3),"")</f>
        <v/>
      </c>
      <c r="E934" s="22" t="str">
        <f>IFERROR(INDEX(صادر_وارد!$A$2:$I$1999,MATCH('كارت صنف'!$A934,صادر_وارد!$AJ$2:$AJ$500,0),4),"")</f>
        <v/>
      </c>
      <c r="F934" s="23" t="str">
        <f>IFERROR(INDEX(صادر_وارد!$A$2:$I$1999,MATCH('كارت صنف'!$A934,صادر_وارد!$AJ$2:$AJ$500,0),5),"")</f>
        <v/>
      </c>
      <c r="G934" s="20" t="str">
        <f>IFERROR(INDEX(صادر_وارد!$A$2:$I$1999,MATCH('كارت صنف'!$A934,صادر_وارد!$AJ$2:$AJ$500,0),6),"")</f>
        <v/>
      </c>
      <c r="H934" s="20" t="str">
        <f>IFERROR(INDEX(صادر_وارد!$A$2:$I$1999,MATCH('كارت صنف'!$A934,صادر_وارد!$AJ$2:$AJ$500,0),7),"")</f>
        <v/>
      </c>
      <c r="I934" s="20" t="str">
        <f>IFERROR(INDEX(صادر_وارد!$A$2:$I$1999,MATCH('كارت صنف'!$A934,صادر_وارد!$AJ$2:$AJ$500,0),8),"")</f>
        <v/>
      </c>
      <c r="J934" s="20" t="str">
        <f>IFERROR(INDEX(صادر_وارد!$A$2:$I$1999,MATCH('كارت صنف'!$A934,صادر_وارد!$AJ$2:$AJ$500,0),9),"")</f>
        <v/>
      </c>
    </row>
    <row r="935" spans="1:10" ht="19.5" thickTop="1" thickBot="1">
      <c r="A935" s="11">
        <v>929</v>
      </c>
      <c r="B935" s="20" t="str">
        <f>IFERROR(INDEX(صادر_وارد!$A$2:$I$1999,MATCH('كارت صنف'!$A935,صادر_وارد!$AJ$2:$AJ$500,0),1),"")</f>
        <v/>
      </c>
      <c r="C935" s="21" t="str">
        <f>IFERROR(INDEX(صادر_وارد!$A$2:$I$1999,MATCH('كارت صنف'!$A935,صادر_وارد!$AJ$2:$AJ$500,0),2),"")</f>
        <v/>
      </c>
      <c r="D935" s="22" t="str">
        <f>IFERROR(INDEX(صادر_وارد!$A$2:$I$1999,MATCH('كارت صنف'!$A935,صادر_وارد!$AJ$2:$AJ$500,0),3),"")</f>
        <v/>
      </c>
      <c r="E935" s="22" t="str">
        <f>IFERROR(INDEX(صادر_وارد!$A$2:$I$1999,MATCH('كارت صنف'!$A935,صادر_وارد!$AJ$2:$AJ$500,0),4),"")</f>
        <v/>
      </c>
      <c r="F935" s="23" t="str">
        <f>IFERROR(INDEX(صادر_وارد!$A$2:$I$1999,MATCH('كارت صنف'!$A935,صادر_وارد!$AJ$2:$AJ$500,0),5),"")</f>
        <v/>
      </c>
      <c r="G935" s="20" t="str">
        <f>IFERROR(INDEX(صادر_وارد!$A$2:$I$1999,MATCH('كارت صنف'!$A935,صادر_وارد!$AJ$2:$AJ$500,0),6),"")</f>
        <v/>
      </c>
      <c r="H935" s="20" t="str">
        <f>IFERROR(INDEX(صادر_وارد!$A$2:$I$1999,MATCH('كارت صنف'!$A935,صادر_وارد!$AJ$2:$AJ$500,0),7),"")</f>
        <v/>
      </c>
      <c r="I935" s="20" t="str">
        <f>IFERROR(INDEX(صادر_وارد!$A$2:$I$1999,MATCH('كارت صنف'!$A935,صادر_وارد!$AJ$2:$AJ$500,0),8),"")</f>
        <v/>
      </c>
      <c r="J935" s="20" t="str">
        <f>IFERROR(INDEX(صادر_وارد!$A$2:$I$1999,MATCH('كارت صنف'!$A935,صادر_وارد!$AJ$2:$AJ$500,0),9),"")</f>
        <v/>
      </c>
    </row>
    <row r="936" spans="1:10" ht="19.5" thickTop="1" thickBot="1">
      <c r="A936" s="11">
        <v>930</v>
      </c>
      <c r="B936" s="20" t="str">
        <f>IFERROR(INDEX(صادر_وارد!$A$2:$I$1999,MATCH('كارت صنف'!$A936,صادر_وارد!$AJ$2:$AJ$500,0),1),"")</f>
        <v/>
      </c>
      <c r="C936" s="21" t="str">
        <f>IFERROR(INDEX(صادر_وارد!$A$2:$I$1999,MATCH('كارت صنف'!$A936,صادر_وارد!$AJ$2:$AJ$500,0),2),"")</f>
        <v/>
      </c>
      <c r="D936" s="22" t="str">
        <f>IFERROR(INDEX(صادر_وارد!$A$2:$I$1999,MATCH('كارت صنف'!$A936,صادر_وارد!$AJ$2:$AJ$500,0),3),"")</f>
        <v/>
      </c>
      <c r="E936" s="22" t="str">
        <f>IFERROR(INDEX(صادر_وارد!$A$2:$I$1999,MATCH('كارت صنف'!$A936,صادر_وارد!$AJ$2:$AJ$500,0),4),"")</f>
        <v/>
      </c>
      <c r="F936" s="23" t="str">
        <f>IFERROR(INDEX(صادر_وارد!$A$2:$I$1999,MATCH('كارت صنف'!$A936,صادر_وارد!$AJ$2:$AJ$500,0),5),"")</f>
        <v/>
      </c>
      <c r="G936" s="20" t="str">
        <f>IFERROR(INDEX(صادر_وارد!$A$2:$I$1999,MATCH('كارت صنف'!$A936,صادر_وارد!$AJ$2:$AJ$500,0),6),"")</f>
        <v/>
      </c>
      <c r="H936" s="20" t="str">
        <f>IFERROR(INDEX(صادر_وارد!$A$2:$I$1999,MATCH('كارت صنف'!$A936,صادر_وارد!$AJ$2:$AJ$500,0),7),"")</f>
        <v/>
      </c>
      <c r="I936" s="20" t="str">
        <f>IFERROR(INDEX(صادر_وارد!$A$2:$I$1999,MATCH('كارت صنف'!$A936,صادر_وارد!$AJ$2:$AJ$500,0),8),"")</f>
        <v/>
      </c>
      <c r="J936" s="20" t="str">
        <f>IFERROR(INDEX(صادر_وارد!$A$2:$I$1999,MATCH('كارت صنف'!$A936,صادر_وارد!$AJ$2:$AJ$500,0),9),"")</f>
        <v/>
      </c>
    </row>
    <row r="937" spans="1:10" ht="19.5" thickTop="1" thickBot="1">
      <c r="A937" s="11">
        <v>931</v>
      </c>
      <c r="B937" s="20" t="str">
        <f>IFERROR(INDEX(صادر_وارد!$A$2:$I$1999,MATCH('كارت صنف'!$A937,صادر_وارد!$AJ$2:$AJ$500,0),1),"")</f>
        <v/>
      </c>
      <c r="C937" s="21" t="str">
        <f>IFERROR(INDEX(صادر_وارد!$A$2:$I$1999,MATCH('كارت صنف'!$A937,صادر_وارد!$AJ$2:$AJ$500,0),2),"")</f>
        <v/>
      </c>
      <c r="D937" s="22" t="str">
        <f>IFERROR(INDEX(صادر_وارد!$A$2:$I$1999,MATCH('كارت صنف'!$A937,صادر_وارد!$AJ$2:$AJ$500,0),3),"")</f>
        <v/>
      </c>
      <c r="E937" s="22" t="str">
        <f>IFERROR(INDEX(صادر_وارد!$A$2:$I$1999,MATCH('كارت صنف'!$A937,صادر_وارد!$AJ$2:$AJ$500,0),4),"")</f>
        <v/>
      </c>
      <c r="F937" s="23" t="str">
        <f>IFERROR(INDEX(صادر_وارد!$A$2:$I$1999,MATCH('كارت صنف'!$A937,صادر_وارد!$AJ$2:$AJ$500,0),5),"")</f>
        <v/>
      </c>
      <c r="G937" s="20" t="str">
        <f>IFERROR(INDEX(صادر_وارد!$A$2:$I$1999,MATCH('كارت صنف'!$A937,صادر_وارد!$AJ$2:$AJ$500,0),6),"")</f>
        <v/>
      </c>
      <c r="H937" s="20" t="str">
        <f>IFERROR(INDEX(صادر_وارد!$A$2:$I$1999,MATCH('كارت صنف'!$A937,صادر_وارد!$AJ$2:$AJ$500,0),7),"")</f>
        <v/>
      </c>
      <c r="I937" s="20" t="str">
        <f>IFERROR(INDEX(صادر_وارد!$A$2:$I$1999,MATCH('كارت صنف'!$A937,صادر_وارد!$AJ$2:$AJ$500,0),8),"")</f>
        <v/>
      </c>
      <c r="J937" s="20" t="str">
        <f>IFERROR(INDEX(صادر_وارد!$A$2:$I$1999,MATCH('كارت صنف'!$A937,صادر_وارد!$AJ$2:$AJ$500,0),9),"")</f>
        <v/>
      </c>
    </row>
    <row r="938" spans="1:10" ht="19.5" thickTop="1" thickBot="1">
      <c r="A938" s="11">
        <v>932</v>
      </c>
      <c r="B938" s="20" t="str">
        <f>IFERROR(INDEX(صادر_وارد!$A$2:$I$1999,MATCH('كارت صنف'!$A938,صادر_وارد!$AJ$2:$AJ$500,0),1),"")</f>
        <v/>
      </c>
      <c r="C938" s="21" t="str">
        <f>IFERROR(INDEX(صادر_وارد!$A$2:$I$1999,MATCH('كارت صنف'!$A938,صادر_وارد!$AJ$2:$AJ$500,0),2),"")</f>
        <v/>
      </c>
      <c r="D938" s="22" t="str">
        <f>IFERROR(INDEX(صادر_وارد!$A$2:$I$1999,MATCH('كارت صنف'!$A938,صادر_وارد!$AJ$2:$AJ$500,0),3),"")</f>
        <v/>
      </c>
      <c r="E938" s="22" t="str">
        <f>IFERROR(INDEX(صادر_وارد!$A$2:$I$1999,MATCH('كارت صنف'!$A938,صادر_وارد!$AJ$2:$AJ$500,0),4),"")</f>
        <v/>
      </c>
      <c r="F938" s="23" t="str">
        <f>IFERROR(INDEX(صادر_وارد!$A$2:$I$1999,MATCH('كارت صنف'!$A938,صادر_وارد!$AJ$2:$AJ$500,0),5),"")</f>
        <v/>
      </c>
      <c r="G938" s="20" t="str">
        <f>IFERROR(INDEX(صادر_وارد!$A$2:$I$1999,MATCH('كارت صنف'!$A938,صادر_وارد!$AJ$2:$AJ$500,0),6),"")</f>
        <v/>
      </c>
      <c r="H938" s="20" t="str">
        <f>IFERROR(INDEX(صادر_وارد!$A$2:$I$1999,MATCH('كارت صنف'!$A938,صادر_وارد!$AJ$2:$AJ$500,0),7),"")</f>
        <v/>
      </c>
      <c r="I938" s="20" t="str">
        <f>IFERROR(INDEX(صادر_وارد!$A$2:$I$1999,MATCH('كارت صنف'!$A938,صادر_وارد!$AJ$2:$AJ$500,0),8),"")</f>
        <v/>
      </c>
      <c r="J938" s="20" t="str">
        <f>IFERROR(INDEX(صادر_وارد!$A$2:$I$1999,MATCH('كارت صنف'!$A938,صادر_وارد!$AJ$2:$AJ$500,0),9),"")</f>
        <v/>
      </c>
    </row>
    <row r="939" spans="1:10" ht="19.5" thickTop="1" thickBot="1">
      <c r="A939" s="11">
        <v>933</v>
      </c>
      <c r="B939" s="20" t="str">
        <f>IFERROR(INDEX(صادر_وارد!$A$2:$I$1999,MATCH('كارت صنف'!$A939,صادر_وارد!$AJ$2:$AJ$500,0),1),"")</f>
        <v/>
      </c>
      <c r="C939" s="21" t="str">
        <f>IFERROR(INDEX(صادر_وارد!$A$2:$I$1999,MATCH('كارت صنف'!$A939,صادر_وارد!$AJ$2:$AJ$500,0),2),"")</f>
        <v/>
      </c>
      <c r="D939" s="22" t="str">
        <f>IFERROR(INDEX(صادر_وارد!$A$2:$I$1999,MATCH('كارت صنف'!$A939,صادر_وارد!$AJ$2:$AJ$500,0),3),"")</f>
        <v/>
      </c>
      <c r="E939" s="22" t="str">
        <f>IFERROR(INDEX(صادر_وارد!$A$2:$I$1999,MATCH('كارت صنف'!$A939,صادر_وارد!$AJ$2:$AJ$500,0),4),"")</f>
        <v/>
      </c>
      <c r="F939" s="23" t="str">
        <f>IFERROR(INDEX(صادر_وارد!$A$2:$I$1999,MATCH('كارت صنف'!$A939,صادر_وارد!$AJ$2:$AJ$500,0),5),"")</f>
        <v/>
      </c>
      <c r="G939" s="20" t="str">
        <f>IFERROR(INDEX(صادر_وارد!$A$2:$I$1999,MATCH('كارت صنف'!$A939,صادر_وارد!$AJ$2:$AJ$500,0),6),"")</f>
        <v/>
      </c>
      <c r="H939" s="20" t="str">
        <f>IFERROR(INDEX(صادر_وارد!$A$2:$I$1999,MATCH('كارت صنف'!$A939,صادر_وارد!$AJ$2:$AJ$500,0),7),"")</f>
        <v/>
      </c>
      <c r="I939" s="20" t="str">
        <f>IFERROR(INDEX(صادر_وارد!$A$2:$I$1999,MATCH('كارت صنف'!$A939,صادر_وارد!$AJ$2:$AJ$500,0),8),"")</f>
        <v/>
      </c>
      <c r="J939" s="20" t="str">
        <f>IFERROR(INDEX(صادر_وارد!$A$2:$I$1999,MATCH('كارت صنف'!$A939,صادر_وارد!$AJ$2:$AJ$500,0),9),"")</f>
        <v/>
      </c>
    </row>
    <row r="940" spans="1:10" ht="19.5" thickTop="1" thickBot="1">
      <c r="A940" s="11">
        <v>934</v>
      </c>
      <c r="B940" s="20" t="str">
        <f>IFERROR(INDEX(صادر_وارد!$A$2:$I$1999,MATCH('كارت صنف'!$A940,صادر_وارد!$AJ$2:$AJ$500,0),1),"")</f>
        <v/>
      </c>
      <c r="C940" s="21" t="str">
        <f>IFERROR(INDEX(صادر_وارد!$A$2:$I$1999,MATCH('كارت صنف'!$A940,صادر_وارد!$AJ$2:$AJ$500,0),2),"")</f>
        <v/>
      </c>
      <c r="D940" s="22" t="str">
        <f>IFERROR(INDEX(صادر_وارد!$A$2:$I$1999,MATCH('كارت صنف'!$A940,صادر_وارد!$AJ$2:$AJ$500,0),3),"")</f>
        <v/>
      </c>
      <c r="E940" s="22" t="str">
        <f>IFERROR(INDEX(صادر_وارد!$A$2:$I$1999,MATCH('كارت صنف'!$A940,صادر_وارد!$AJ$2:$AJ$500,0),4),"")</f>
        <v/>
      </c>
      <c r="F940" s="23" t="str">
        <f>IFERROR(INDEX(صادر_وارد!$A$2:$I$1999,MATCH('كارت صنف'!$A940,صادر_وارد!$AJ$2:$AJ$500,0),5),"")</f>
        <v/>
      </c>
      <c r="G940" s="20" t="str">
        <f>IFERROR(INDEX(صادر_وارد!$A$2:$I$1999,MATCH('كارت صنف'!$A940,صادر_وارد!$AJ$2:$AJ$500,0),6),"")</f>
        <v/>
      </c>
      <c r="H940" s="20" t="str">
        <f>IFERROR(INDEX(صادر_وارد!$A$2:$I$1999,MATCH('كارت صنف'!$A940,صادر_وارد!$AJ$2:$AJ$500,0),7),"")</f>
        <v/>
      </c>
      <c r="I940" s="20" t="str">
        <f>IFERROR(INDEX(صادر_وارد!$A$2:$I$1999,MATCH('كارت صنف'!$A940,صادر_وارد!$AJ$2:$AJ$500,0),8),"")</f>
        <v/>
      </c>
      <c r="J940" s="20" t="str">
        <f>IFERROR(INDEX(صادر_وارد!$A$2:$I$1999,MATCH('كارت صنف'!$A940,صادر_وارد!$AJ$2:$AJ$500,0),9),"")</f>
        <v/>
      </c>
    </row>
    <row r="941" spans="1:10" ht="19.5" thickTop="1" thickBot="1">
      <c r="A941" s="11">
        <v>935</v>
      </c>
      <c r="B941" s="20" t="str">
        <f>IFERROR(INDEX(صادر_وارد!$A$2:$I$1999,MATCH('كارت صنف'!$A941,صادر_وارد!$AJ$2:$AJ$500,0),1),"")</f>
        <v/>
      </c>
      <c r="C941" s="21" t="str">
        <f>IFERROR(INDEX(صادر_وارد!$A$2:$I$1999,MATCH('كارت صنف'!$A941,صادر_وارد!$AJ$2:$AJ$500,0),2),"")</f>
        <v/>
      </c>
      <c r="D941" s="22" t="str">
        <f>IFERROR(INDEX(صادر_وارد!$A$2:$I$1999,MATCH('كارت صنف'!$A941,صادر_وارد!$AJ$2:$AJ$500,0),3),"")</f>
        <v/>
      </c>
      <c r="E941" s="22" t="str">
        <f>IFERROR(INDEX(صادر_وارد!$A$2:$I$1999,MATCH('كارت صنف'!$A941,صادر_وارد!$AJ$2:$AJ$500,0),4),"")</f>
        <v/>
      </c>
      <c r="F941" s="23" t="str">
        <f>IFERROR(INDEX(صادر_وارد!$A$2:$I$1999,MATCH('كارت صنف'!$A941,صادر_وارد!$AJ$2:$AJ$500,0),5),"")</f>
        <v/>
      </c>
      <c r="G941" s="20" t="str">
        <f>IFERROR(INDEX(صادر_وارد!$A$2:$I$1999,MATCH('كارت صنف'!$A941,صادر_وارد!$AJ$2:$AJ$500,0),6),"")</f>
        <v/>
      </c>
      <c r="H941" s="20" t="str">
        <f>IFERROR(INDEX(صادر_وارد!$A$2:$I$1999,MATCH('كارت صنف'!$A941,صادر_وارد!$AJ$2:$AJ$500,0),7),"")</f>
        <v/>
      </c>
      <c r="I941" s="20" t="str">
        <f>IFERROR(INDEX(صادر_وارد!$A$2:$I$1999,MATCH('كارت صنف'!$A941,صادر_وارد!$AJ$2:$AJ$500,0),8),"")</f>
        <v/>
      </c>
      <c r="J941" s="20" t="str">
        <f>IFERROR(INDEX(صادر_وارد!$A$2:$I$1999,MATCH('كارت صنف'!$A941,صادر_وارد!$AJ$2:$AJ$500,0),9),"")</f>
        <v/>
      </c>
    </row>
    <row r="942" spans="1:10" ht="19.5" thickTop="1" thickBot="1">
      <c r="A942" s="11">
        <v>936</v>
      </c>
      <c r="B942" s="20" t="str">
        <f>IFERROR(INDEX(صادر_وارد!$A$2:$I$1999,MATCH('كارت صنف'!$A942,صادر_وارد!$AJ$2:$AJ$500,0),1),"")</f>
        <v/>
      </c>
      <c r="C942" s="21" t="str">
        <f>IFERROR(INDEX(صادر_وارد!$A$2:$I$1999,MATCH('كارت صنف'!$A942,صادر_وارد!$AJ$2:$AJ$500,0),2),"")</f>
        <v/>
      </c>
      <c r="D942" s="22" t="str">
        <f>IFERROR(INDEX(صادر_وارد!$A$2:$I$1999,MATCH('كارت صنف'!$A942,صادر_وارد!$AJ$2:$AJ$500,0),3),"")</f>
        <v/>
      </c>
      <c r="E942" s="22" t="str">
        <f>IFERROR(INDEX(صادر_وارد!$A$2:$I$1999,MATCH('كارت صنف'!$A942,صادر_وارد!$AJ$2:$AJ$500,0),4),"")</f>
        <v/>
      </c>
      <c r="F942" s="23" t="str">
        <f>IFERROR(INDEX(صادر_وارد!$A$2:$I$1999,MATCH('كارت صنف'!$A942,صادر_وارد!$AJ$2:$AJ$500,0),5),"")</f>
        <v/>
      </c>
      <c r="G942" s="20" t="str">
        <f>IFERROR(INDEX(صادر_وارد!$A$2:$I$1999,MATCH('كارت صنف'!$A942,صادر_وارد!$AJ$2:$AJ$500,0),6),"")</f>
        <v/>
      </c>
      <c r="H942" s="20" t="str">
        <f>IFERROR(INDEX(صادر_وارد!$A$2:$I$1999,MATCH('كارت صنف'!$A942,صادر_وارد!$AJ$2:$AJ$500,0),7),"")</f>
        <v/>
      </c>
      <c r="I942" s="20" t="str">
        <f>IFERROR(INDEX(صادر_وارد!$A$2:$I$1999,MATCH('كارت صنف'!$A942,صادر_وارد!$AJ$2:$AJ$500,0),8),"")</f>
        <v/>
      </c>
      <c r="J942" s="20" t="str">
        <f>IFERROR(INDEX(صادر_وارد!$A$2:$I$1999,MATCH('كارت صنف'!$A942,صادر_وارد!$AJ$2:$AJ$500,0),9),"")</f>
        <v/>
      </c>
    </row>
    <row r="943" spans="1:10" ht="19.5" thickTop="1" thickBot="1">
      <c r="A943" s="11">
        <v>937</v>
      </c>
      <c r="B943" s="20" t="str">
        <f>IFERROR(INDEX(صادر_وارد!$A$2:$I$1999,MATCH('كارت صنف'!$A943,صادر_وارد!$AJ$2:$AJ$500,0),1),"")</f>
        <v/>
      </c>
      <c r="C943" s="21" t="str">
        <f>IFERROR(INDEX(صادر_وارد!$A$2:$I$1999,MATCH('كارت صنف'!$A943,صادر_وارد!$AJ$2:$AJ$500,0),2),"")</f>
        <v/>
      </c>
      <c r="D943" s="22" t="str">
        <f>IFERROR(INDEX(صادر_وارد!$A$2:$I$1999,MATCH('كارت صنف'!$A943,صادر_وارد!$AJ$2:$AJ$500,0),3),"")</f>
        <v/>
      </c>
      <c r="E943" s="22" t="str">
        <f>IFERROR(INDEX(صادر_وارد!$A$2:$I$1999,MATCH('كارت صنف'!$A943,صادر_وارد!$AJ$2:$AJ$500,0),4),"")</f>
        <v/>
      </c>
      <c r="F943" s="23" t="str">
        <f>IFERROR(INDEX(صادر_وارد!$A$2:$I$1999,MATCH('كارت صنف'!$A943,صادر_وارد!$AJ$2:$AJ$500,0),5),"")</f>
        <v/>
      </c>
      <c r="G943" s="20" t="str">
        <f>IFERROR(INDEX(صادر_وارد!$A$2:$I$1999,MATCH('كارت صنف'!$A943,صادر_وارد!$AJ$2:$AJ$500,0),6),"")</f>
        <v/>
      </c>
      <c r="H943" s="20" t="str">
        <f>IFERROR(INDEX(صادر_وارد!$A$2:$I$1999,MATCH('كارت صنف'!$A943,صادر_وارد!$AJ$2:$AJ$500,0),7),"")</f>
        <v/>
      </c>
      <c r="I943" s="20" t="str">
        <f>IFERROR(INDEX(صادر_وارد!$A$2:$I$1999,MATCH('كارت صنف'!$A943,صادر_وارد!$AJ$2:$AJ$500,0),8),"")</f>
        <v/>
      </c>
      <c r="J943" s="20" t="str">
        <f>IFERROR(INDEX(صادر_وارد!$A$2:$I$1999,MATCH('كارت صنف'!$A943,صادر_وارد!$AJ$2:$AJ$500,0),9),"")</f>
        <v/>
      </c>
    </row>
    <row r="944" spans="1:10" ht="19.5" thickTop="1" thickBot="1">
      <c r="A944" s="11">
        <v>938</v>
      </c>
      <c r="B944" s="20" t="str">
        <f>IFERROR(INDEX(صادر_وارد!$A$2:$I$1999,MATCH('كارت صنف'!$A944,صادر_وارد!$AJ$2:$AJ$500,0),1),"")</f>
        <v/>
      </c>
      <c r="C944" s="21" t="str">
        <f>IFERROR(INDEX(صادر_وارد!$A$2:$I$1999,MATCH('كارت صنف'!$A944,صادر_وارد!$AJ$2:$AJ$500,0),2),"")</f>
        <v/>
      </c>
      <c r="D944" s="22" t="str">
        <f>IFERROR(INDEX(صادر_وارد!$A$2:$I$1999,MATCH('كارت صنف'!$A944,صادر_وارد!$AJ$2:$AJ$500,0),3),"")</f>
        <v/>
      </c>
      <c r="E944" s="22" t="str">
        <f>IFERROR(INDEX(صادر_وارد!$A$2:$I$1999,MATCH('كارت صنف'!$A944,صادر_وارد!$AJ$2:$AJ$500,0),4),"")</f>
        <v/>
      </c>
      <c r="F944" s="23" t="str">
        <f>IFERROR(INDEX(صادر_وارد!$A$2:$I$1999,MATCH('كارت صنف'!$A944,صادر_وارد!$AJ$2:$AJ$500,0),5),"")</f>
        <v/>
      </c>
      <c r="G944" s="20" t="str">
        <f>IFERROR(INDEX(صادر_وارد!$A$2:$I$1999,MATCH('كارت صنف'!$A944,صادر_وارد!$AJ$2:$AJ$500,0),6),"")</f>
        <v/>
      </c>
      <c r="H944" s="20" t="str">
        <f>IFERROR(INDEX(صادر_وارد!$A$2:$I$1999,MATCH('كارت صنف'!$A944,صادر_وارد!$AJ$2:$AJ$500,0),7),"")</f>
        <v/>
      </c>
      <c r="I944" s="20" t="str">
        <f>IFERROR(INDEX(صادر_وارد!$A$2:$I$1999,MATCH('كارت صنف'!$A944,صادر_وارد!$AJ$2:$AJ$500,0),8),"")</f>
        <v/>
      </c>
      <c r="J944" s="20" t="str">
        <f>IFERROR(INDEX(صادر_وارد!$A$2:$I$1999,MATCH('كارت صنف'!$A944,صادر_وارد!$AJ$2:$AJ$500,0),9),"")</f>
        <v/>
      </c>
    </row>
    <row r="945" spans="1:10" ht="19.5" thickTop="1" thickBot="1">
      <c r="A945" s="11">
        <v>939</v>
      </c>
      <c r="B945" s="20" t="str">
        <f>IFERROR(INDEX(صادر_وارد!$A$2:$I$1999,MATCH('كارت صنف'!$A945,صادر_وارد!$AJ$2:$AJ$500,0),1),"")</f>
        <v/>
      </c>
      <c r="C945" s="21" t="str">
        <f>IFERROR(INDEX(صادر_وارد!$A$2:$I$1999,MATCH('كارت صنف'!$A945,صادر_وارد!$AJ$2:$AJ$500,0),2),"")</f>
        <v/>
      </c>
      <c r="D945" s="22" t="str">
        <f>IFERROR(INDEX(صادر_وارد!$A$2:$I$1999,MATCH('كارت صنف'!$A945,صادر_وارد!$AJ$2:$AJ$500,0),3),"")</f>
        <v/>
      </c>
      <c r="E945" s="22" t="str">
        <f>IFERROR(INDEX(صادر_وارد!$A$2:$I$1999,MATCH('كارت صنف'!$A945,صادر_وارد!$AJ$2:$AJ$500,0),4),"")</f>
        <v/>
      </c>
      <c r="F945" s="23" t="str">
        <f>IFERROR(INDEX(صادر_وارد!$A$2:$I$1999,MATCH('كارت صنف'!$A945,صادر_وارد!$AJ$2:$AJ$500,0),5),"")</f>
        <v/>
      </c>
      <c r="G945" s="20" t="str">
        <f>IFERROR(INDEX(صادر_وارد!$A$2:$I$1999,MATCH('كارت صنف'!$A945,صادر_وارد!$AJ$2:$AJ$500,0),6),"")</f>
        <v/>
      </c>
      <c r="H945" s="20" t="str">
        <f>IFERROR(INDEX(صادر_وارد!$A$2:$I$1999,MATCH('كارت صنف'!$A945,صادر_وارد!$AJ$2:$AJ$500,0),7),"")</f>
        <v/>
      </c>
      <c r="I945" s="20" t="str">
        <f>IFERROR(INDEX(صادر_وارد!$A$2:$I$1999,MATCH('كارت صنف'!$A945,صادر_وارد!$AJ$2:$AJ$500,0),8),"")</f>
        <v/>
      </c>
      <c r="J945" s="20" t="str">
        <f>IFERROR(INDEX(صادر_وارد!$A$2:$I$1999,MATCH('كارت صنف'!$A945,صادر_وارد!$AJ$2:$AJ$500,0),9),"")</f>
        <v/>
      </c>
    </row>
    <row r="946" spans="1:10" ht="19.5" thickTop="1" thickBot="1">
      <c r="A946" s="11">
        <v>940</v>
      </c>
      <c r="B946" s="20" t="str">
        <f>IFERROR(INDEX(صادر_وارد!$A$2:$I$1999,MATCH('كارت صنف'!$A946,صادر_وارد!$AJ$2:$AJ$500,0),1),"")</f>
        <v/>
      </c>
      <c r="C946" s="21" t="str">
        <f>IFERROR(INDEX(صادر_وارد!$A$2:$I$1999,MATCH('كارت صنف'!$A946,صادر_وارد!$AJ$2:$AJ$500,0),2),"")</f>
        <v/>
      </c>
      <c r="D946" s="22" t="str">
        <f>IFERROR(INDEX(صادر_وارد!$A$2:$I$1999,MATCH('كارت صنف'!$A946,صادر_وارد!$AJ$2:$AJ$500,0),3),"")</f>
        <v/>
      </c>
      <c r="E946" s="22" t="str">
        <f>IFERROR(INDEX(صادر_وارد!$A$2:$I$1999,MATCH('كارت صنف'!$A946,صادر_وارد!$AJ$2:$AJ$500,0),4),"")</f>
        <v/>
      </c>
      <c r="F946" s="23" t="str">
        <f>IFERROR(INDEX(صادر_وارد!$A$2:$I$1999,MATCH('كارت صنف'!$A946,صادر_وارد!$AJ$2:$AJ$500,0),5),"")</f>
        <v/>
      </c>
      <c r="G946" s="20" t="str">
        <f>IFERROR(INDEX(صادر_وارد!$A$2:$I$1999,MATCH('كارت صنف'!$A946,صادر_وارد!$AJ$2:$AJ$500,0),6),"")</f>
        <v/>
      </c>
      <c r="H946" s="20" t="str">
        <f>IFERROR(INDEX(صادر_وارد!$A$2:$I$1999,MATCH('كارت صنف'!$A946,صادر_وارد!$AJ$2:$AJ$500,0),7),"")</f>
        <v/>
      </c>
      <c r="I946" s="20" t="str">
        <f>IFERROR(INDEX(صادر_وارد!$A$2:$I$1999,MATCH('كارت صنف'!$A946,صادر_وارد!$AJ$2:$AJ$500,0),8),"")</f>
        <v/>
      </c>
      <c r="J946" s="20" t="str">
        <f>IFERROR(INDEX(صادر_وارد!$A$2:$I$1999,MATCH('كارت صنف'!$A946,صادر_وارد!$AJ$2:$AJ$500,0),9),"")</f>
        <v/>
      </c>
    </row>
    <row r="947" spans="1:10" ht="19.5" thickTop="1" thickBot="1">
      <c r="A947" s="11">
        <v>941</v>
      </c>
      <c r="B947" s="20" t="str">
        <f>IFERROR(INDEX(صادر_وارد!$A$2:$I$1999,MATCH('كارت صنف'!$A947,صادر_وارد!$AJ$2:$AJ$500,0),1),"")</f>
        <v/>
      </c>
      <c r="C947" s="21" t="str">
        <f>IFERROR(INDEX(صادر_وارد!$A$2:$I$1999,MATCH('كارت صنف'!$A947,صادر_وارد!$AJ$2:$AJ$500,0),2),"")</f>
        <v/>
      </c>
      <c r="D947" s="22" t="str">
        <f>IFERROR(INDEX(صادر_وارد!$A$2:$I$1999,MATCH('كارت صنف'!$A947,صادر_وارد!$AJ$2:$AJ$500,0),3),"")</f>
        <v/>
      </c>
      <c r="E947" s="22" t="str">
        <f>IFERROR(INDEX(صادر_وارد!$A$2:$I$1999,MATCH('كارت صنف'!$A947,صادر_وارد!$AJ$2:$AJ$500,0),4),"")</f>
        <v/>
      </c>
      <c r="F947" s="23" t="str">
        <f>IFERROR(INDEX(صادر_وارد!$A$2:$I$1999,MATCH('كارت صنف'!$A947,صادر_وارد!$AJ$2:$AJ$500,0),5),"")</f>
        <v/>
      </c>
      <c r="G947" s="20" t="str">
        <f>IFERROR(INDEX(صادر_وارد!$A$2:$I$1999,MATCH('كارت صنف'!$A947,صادر_وارد!$AJ$2:$AJ$500,0),6),"")</f>
        <v/>
      </c>
      <c r="H947" s="20" t="str">
        <f>IFERROR(INDEX(صادر_وارد!$A$2:$I$1999,MATCH('كارت صنف'!$A947,صادر_وارد!$AJ$2:$AJ$500,0),7),"")</f>
        <v/>
      </c>
      <c r="I947" s="20" t="str">
        <f>IFERROR(INDEX(صادر_وارد!$A$2:$I$1999,MATCH('كارت صنف'!$A947,صادر_وارد!$AJ$2:$AJ$500,0),8),"")</f>
        <v/>
      </c>
      <c r="J947" s="20" t="str">
        <f>IFERROR(INDEX(صادر_وارد!$A$2:$I$1999,MATCH('كارت صنف'!$A947,صادر_وارد!$AJ$2:$AJ$500,0),9),"")</f>
        <v/>
      </c>
    </row>
    <row r="948" spans="1:10" ht="19.5" thickTop="1" thickBot="1">
      <c r="A948" s="11">
        <v>942</v>
      </c>
      <c r="B948" s="20" t="str">
        <f>IFERROR(INDEX(صادر_وارد!$A$2:$I$1999,MATCH('كارت صنف'!$A948,صادر_وارد!$AJ$2:$AJ$500,0),1),"")</f>
        <v/>
      </c>
      <c r="C948" s="21" t="str">
        <f>IFERROR(INDEX(صادر_وارد!$A$2:$I$1999,MATCH('كارت صنف'!$A948,صادر_وارد!$AJ$2:$AJ$500,0),2),"")</f>
        <v/>
      </c>
      <c r="D948" s="22" t="str">
        <f>IFERROR(INDEX(صادر_وارد!$A$2:$I$1999,MATCH('كارت صنف'!$A948,صادر_وارد!$AJ$2:$AJ$500,0),3),"")</f>
        <v/>
      </c>
      <c r="E948" s="22" t="str">
        <f>IFERROR(INDEX(صادر_وارد!$A$2:$I$1999,MATCH('كارت صنف'!$A948,صادر_وارد!$AJ$2:$AJ$500,0),4),"")</f>
        <v/>
      </c>
      <c r="F948" s="23" t="str">
        <f>IFERROR(INDEX(صادر_وارد!$A$2:$I$1999,MATCH('كارت صنف'!$A948,صادر_وارد!$AJ$2:$AJ$500,0),5),"")</f>
        <v/>
      </c>
      <c r="G948" s="20" t="str">
        <f>IFERROR(INDEX(صادر_وارد!$A$2:$I$1999,MATCH('كارت صنف'!$A948,صادر_وارد!$AJ$2:$AJ$500,0),6),"")</f>
        <v/>
      </c>
      <c r="H948" s="20" t="str">
        <f>IFERROR(INDEX(صادر_وارد!$A$2:$I$1999,MATCH('كارت صنف'!$A948,صادر_وارد!$AJ$2:$AJ$500,0),7),"")</f>
        <v/>
      </c>
      <c r="I948" s="20" t="str">
        <f>IFERROR(INDEX(صادر_وارد!$A$2:$I$1999,MATCH('كارت صنف'!$A948,صادر_وارد!$AJ$2:$AJ$500,0),8),"")</f>
        <v/>
      </c>
      <c r="J948" s="20" t="str">
        <f>IFERROR(INDEX(صادر_وارد!$A$2:$I$1999,MATCH('كارت صنف'!$A948,صادر_وارد!$AJ$2:$AJ$500,0),9),"")</f>
        <v/>
      </c>
    </row>
    <row r="949" spans="1:10" ht="19.5" thickTop="1" thickBot="1">
      <c r="A949" s="11">
        <v>943</v>
      </c>
      <c r="B949" s="20" t="str">
        <f>IFERROR(INDEX(صادر_وارد!$A$2:$I$1999,MATCH('كارت صنف'!$A949,صادر_وارد!$AJ$2:$AJ$500,0),1),"")</f>
        <v/>
      </c>
      <c r="C949" s="21" t="str">
        <f>IFERROR(INDEX(صادر_وارد!$A$2:$I$1999,MATCH('كارت صنف'!$A949,صادر_وارد!$AJ$2:$AJ$500,0),2),"")</f>
        <v/>
      </c>
      <c r="D949" s="22" t="str">
        <f>IFERROR(INDEX(صادر_وارد!$A$2:$I$1999,MATCH('كارت صنف'!$A949,صادر_وارد!$AJ$2:$AJ$500,0),3),"")</f>
        <v/>
      </c>
      <c r="E949" s="22" t="str">
        <f>IFERROR(INDEX(صادر_وارد!$A$2:$I$1999,MATCH('كارت صنف'!$A949,صادر_وارد!$AJ$2:$AJ$500,0),4),"")</f>
        <v/>
      </c>
      <c r="F949" s="23" t="str">
        <f>IFERROR(INDEX(صادر_وارد!$A$2:$I$1999,MATCH('كارت صنف'!$A949,صادر_وارد!$AJ$2:$AJ$500,0),5),"")</f>
        <v/>
      </c>
      <c r="G949" s="20" t="str">
        <f>IFERROR(INDEX(صادر_وارد!$A$2:$I$1999,MATCH('كارت صنف'!$A949,صادر_وارد!$AJ$2:$AJ$500,0),6),"")</f>
        <v/>
      </c>
      <c r="H949" s="20" t="str">
        <f>IFERROR(INDEX(صادر_وارد!$A$2:$I$1999,MATCH('كارت صنف'!$A949,صادر_وارد!$AJ$2:$AJ$500,0),7),"")</f>
        <v/>
      </c>
      <c r="I949" s="20" t="str">
        <f>IFERROR(INDEX(صادر_وارد!$A$2:$I$1999,MATCH('كارت صنف'!$A949,صادر_وارد!$AJ$2:$AJ$500,0),8),"")</f>
        <v/>
      </c>
      <c r="J949" s="20" t="str">
        <f>IFERROR(INDEX(صادر_وارد!$A$2:$I$1999,MATCH('كارت صنف'!$A949,صادر_وارد!$AJ$2:$AJ$500,0),9),"")</f>
        <v/>
      </c>
    </row>
    <row r="950" spans="1:10" ht="19.5" thickTop="1" thickBot="1">
      <c r="A950" s="11">
        <v>944</v>
      </c>
      <c r="B950" s="20" t="str">
        <f>IFERROR(INDEX(صادر_وارد!$A$2:$I$1999,MATCH('كارت صنف'!$A950,صادر_وارد!$AJ$2:$AJ$500,0),1),"")</f>
        <v/>
      </c>
      <c r="C950" s="21" t="str">
        <f>IFERROR(INDEX(صادر_وارد!$A$2:$I$1999,MATCH('كارت صنف'!$A950,صادر_وارد!$AJ$2:$AJ$500,0),2),"")</f>
        <v/>
      </c>
      <c r="D950" s="22" t="str">
        <f>IFERROR(INDEX(صادر_وارد!$A$2:$I$1999,MATCH('كارت صنف'!$A950,صادر_وارد!$AJ$2:$AJ$500,0),3),"")</f>
        <v/>
      </c>
      <c r="E950" s="22" t="str">
        <f>IFERROR(INDEX(صادر_وارد!$A$2:$I$1999,MATCH('كارت صنف'!$A950,صادر_وارد!$AJ$2:$AJ$500,0),4),"")</f>
        <v/>
      </c>
      <c r="F950" s="23" t="str">
        <f>IFERROR(INDEX(صادر_وارد!$A$2:$I$1999,MATCH('كارت صنف'!$A950,صادر_وارد!$AJ$2:$AJ$500,0),5),"")</f>
        <v/>
      </c>
      <c r="G950" s="20" t="str">
        <f>IFERROR(INDEX(صادر_وارد!$A$2:$I$1999,MATCH('كارت صنف'!$A950,صادر_وارد!$AJ$2:$AJ$500,0),6),"")</f>
        <v/>
      </c>
      <c r="H950" s="20" t="str">
        <f>IFERROR(INDEX(صادر_وارد!$A$2:$I$1999,MATCH('كارت صنف'!$A950,صادر_وارد!$AJ$2:$AJ$500,0),7),"")</f>
        <v/>
      </c>
      <c r="I950" s="20" t="str">
        <f>IFERROR(INDEX(صادر_وارد!$A$2:$I$1999,MATCH('كارت صنف'!$A950,صادر_وارد!$AJ$2:$AJ$500,0),8),"")</f>
        <v/>
      </c>
      <c r="J950" s="20" t="str">
        <f>IFERROR(INDEX(صادر_وارد!$A$2:$I$1999,MATCH('كارت صنف'!$A950,صادر_وارد!$AJ$2:$AJ$500,0),9),"")</f>
        <v/>
      </c>
    </row>
    <row r="951" spans="1:10" ht="19.5" thickTop="1" thickBot="1">
      <c r="A951" s="11">
        <v>945</v>
      </c>
      <c r="B951" s="20" t="str">
        <f>IFERROR(INDEX(صادر_وارد!$A$2:$I$1999,MATCH('كارت صنف'!$A951,صادر_وارد!$AJ$2:$AJ$500,0),1),"")</f>
        <v/>
      </c>
      <c r="C951" s="21" t="str">
        <f>IFERROR(INDEX(صادر_وارد!$A$2:$I$1999,MATCH('كارت صنف'!$A951,صادر_وارد!$AJ$2:$AJ$500,0),2),"")</f>
        <v/>
      </c>
      <c r="D951" s="22" t="str">
        <f>IFERROR(INDEX(صادر_وارد!$A$2:$I$1999,MATCH('كارت صنف'!$A951,صادر_وارد!$AJ$2:$AJ$500,0),3),"")</f>
        <v/>
      </c>
      <c r="E951" s="22" t="str">
        <f>IFERROR(INDEX(صادر_وارد!$A$2:$I$1999,MATCH('كارت صنف'!$A951,صادر_وارد!$AJ$2:$AJ$500,0),4),"")</f>
        <v/>
      </c>
      <c r="F951" s="23" t="str">
        <f>IFERROR(INDEX(صادر_وارد!$A$2:$I$1999,MATCH('كارت صنف'!$A951,صادر_وارد!$AJ$2:$AJ$500,0),5),"")</f>
        <v/>
      </c>
      <c r="G951" s="20" t="str">
        <f>IFERROR(INDEX(صادر_وارد!$A$2:$I$1999,MATCH('كارت صنف'!$A951,صادر_وارد!$AJ$2:$AJ$500,0),6),"")</f>
        <v/>
      </c>
      <c r="H951" s="20" t="str">
        <f>IFERROR(INDEX(صادر_وارد!$A$2:$I$1999,MATCH('كارت صنف'!$A951,صادر_وارد!$AJ$2:$AJ$500,0),7),"")</f>
        <v/>
      </c>
      <c r="I951" s="20" t="str">
        <f>IFERROR(INDEX(صادر_وارد!$A$2:$I$1999,MATCH('كارت صنف'!$A951,صادر_وارد!$AJ$2:$AJ$500,0),8),"")</f>
        <v/>
      </c>
      <c r="J951" s="20" t="str">
        <f>IFERROR(INDEX(صادر_وارد!$A$2:$I$1999,MATCH('كارت صنف'!$A951,صادر_وارد!$AJ$2:$AJ$500,0),9),"")</f>
        <v/>
      </c>
    </row>
    <row r="952" spans="1:10" ht="19.5" thickTop="1" thickBot="1">
      <c r="A952" s="11">
        <v>946</v>
      </c>
      <c r="B952" s="20" t="str">
        <f>IFERROR(INDEX(صادر_وارد!$A$2:$I$1999,MATCH('كارت صنف'!$A952,صادر_وارد!$AJ$2:$AJ$500,0),1),"")</f>
        <v/>
      </c>
      <c r="C952" s="21" t="str">
        <f>IFERROR(INDEX(صادر_وارد!$A$2:$I$1999,MATCH('كارت صنف'!$A952,صادر_وارد!$AJ$2:$AJ$500,0),2),"")</f>
        <v/>
      </c>
      <c r="D952" s="22" t="str">
        <f>IFERROR(INDEX(صادر_وارد!$A$2:$I$1999,MATCH('كارت صنف'!$A952,صادر_وارد!$AJ$2:$AJ$500,0),3),"")</f>
        <v/>
      </c>
      <c r="E952" s="22" t="str">
        <f>IFERROR(INDEX(صادر_وارد!$A$2:$I$1999,MATCH('كارت صنف'!$A952,صادر_وارد!$AJ$2:$AJ$500,0),4),"")</f>
        <v/>
      </c>
      <c r="F952" s="23" t="str">
        <f>IFERROR(INDEX(صادر_وارد!$A$2:$I$1999,MATCH('كارت صنف'!$A952,صادر_وارد!$AJ$2:$AJ$500,0),5),"")</f>
        <v/>
      </c>
      <c r="G952" s="20" t="str">
        <f>IFERROR(INDEX(صادر_وارد!$A$2:$I$1999,MATCH('كارت صنف'!$A952,صادر_وارد!$AJ$2:$AJ$500,0),6),"")</f>
        <v/>
      </c>
      <c r="H952" s="20" t="str">
        <f>IFERROR(INDEX(صادر_وارد!$A$2:$I$1999,MATCH('كارت صنف'!$A952,صادر_وارد!$AJ$2:$AJ$500,0),7),"")</f>
        <v/>
      </c>
      <c r="I952" s="20" t="str">
        <f>IFERROR(INDEX(صادر_وارد!$A$2:$I$1999,MATCH('كارت صنف'!$A952,صادر_وارد!$AJ$2:$AJ$500,0),8),"")</f>
        <v/>
      </c>
      <c r="J952" s="20" t="str">
        <f>IFERROR(INDEX(صادر_وارد!$A$2:$I$1999,MATCH('كارت صنف'!$A952,صادر_وارد!$AJ$2:$AJ$500,0),9),"")</f>
        <v/>
      </c>
    </row>
    <row r="953" spans="1:10" ht="19.5" thickTop="1" thickBot="1">
      <c r="A953" s="11">
        <v>947</v>
      </c>
      <c r="B953" s="20" t="str">
        <f>IFERROR(INDEX(صادر_وارد!$A$2:$I$1999,MATCH('كارت صنف'!$A953,صادر_وارد!$AJ$2:$AJ$500,0),1),"")</f>
        <v/>
      </c>
      <c r="C953" s="21" t="str">
        <f>IFERROR(INDEX(صادر_وارد!$A$2:$I$1999,MATCH('كارت صنف'!$A953,صادر_وارد!$AJ$2:$AJ$500,0),2),"")</f>
        <v/>
      </c>
      <c r="D953" s="22" t="str">
        <f>IFERROR(INDEX(صادر_وارد!$A$2:$I$1999,MATCH('كارت صنف'!$A953,صادر_وارد!$AJ$2:$AJ$500,0),3),"")</f>
        <v/>
      </c>
      <c r="E953" s="22" t="str">
        <f>IFERROR(INDEX(صادر_وارد!$A$2:$I$1999,MATCH('كارت صنف'!$A953,صادر_وارد!$AJ$2:$AJ$500,0),4),"")</f>
        <v/>
      </c>
      <c r="F953" s="23" t="str">
        <f>IFERROR(INDEX(صادر_وارد!$A$2:$I$1999,MATCH('كارت صنف'!$A953,صادر_وارد!$AJ$2:$AJ$500,0),5),"")</f>
        <v/>
      </c>
      <c r="G953" s="20" t="str">
        <f>IFERROR(INDEX(صادر_وارد!$A$2:$I$1999,MATCH('كارت صنف'!$A953,صادر_وارد!$AJ$2:$AJ$500,0),6),"")</f>
        <v/>
      </c>
      <c r="H953" s="20" t="str">
        <f>IFERROR(INDEX(صادر_وارد!$A$2:$I$1999,MATCH('كارت صنف'!$A953,صادر_وارد!$AJ$2:$AJ$500,0),7),"")</f>
        <v/>
      </c>
      <c r="I953" s="20" t="str">
        <f>IFERROR(INDEX(صادر_وارد!$A$2:$I$1999,MATCH('كارت صنف'!$A953,صادر_وارد!$AJ$2:$AJ$500,0),8),"")</f>
        <v/>
      </c>
      <c r="J953" s="20" t="str">
        <f>IFERROR(INDEX(صادر_وارد!$A$2:$I$1999,MATCH('كارت صنف'!$A953,صادر_وارد!$AJ$2:$AJ$500,0),9),"")</f>
        <v/>
      </c>
    </row>
    <row r="954" spans="1:10" ht="19.5" thickTop="1" thickBot="1">
      <c r="A954" s="11">
        <v>948</v>
      </c>
      <c r="B954" s="20" t="str">
        <f>IFERROR(INDEX(صادر_وارد!$A$2:$I$1999,MATCH('كارت صنف'!$A954,صادر_وارد!$AJ$2:$AJ$500,0),1),"")</f>
        <v/>
      </c>
      <c r="C954" s="21" t="str">
        <f>IFERROR(INDEX(صادر_وارد!$A$2:$I$1999,MATCH('كارت صنف'!$A954,صادر_وارد!$AJ$2:$AJ$500,0),2),"")</f>
        <v/>
      </c>
      <c r="D954" s="22" t="str">
        <f>IFERROR(INDEX(صادر_وارد!$A$2:$I$1999,MATCH('كارت صنف'!$A954,صادر_وارد!$AJ$2:$AJ$500,0),3),"")</f>
        <v/>
      </c>
      <c r="E954" s="22" t="str">
        <f>IFERROR(INDEX(صادر_وارد!$A$2:$I$1999,MATCH('كارت صنف'!$A954,صادر_وارد!$AJ$2:$AJ$500,0),4),"")</f>
        <v/>
      </c>
      <c r="F954" s="23" t="str">
        <f>IFERROR(INDEX(صادر_وارد!$A$2:$I$1999,MATCH('كارت صنف'!$A954,صادر_وارد!$AJ$2:$AJ$500,0),5),"")</f>
        <v/>
      </c>
      <c r="G954" s="20" t="str">
        <f>IFERROR(INDEX(صادر_وارد!$A$2:$I$1999,MATCH('كارت صنف'!$A954,صادر_وارد!$AJ$2:$AJ$500,0),6),"")</f>
        <v/>
      </c>
      <c r="H954" s="20" t="str">
        <f>IFERROR(INDEX(صادر_وارد!$A$2:$I$1999,MATCH('كارت صنف'!$A954,صادر_وارد!$AJ$2:$AJ$500,0),7),"")</f>
        <v/>
      </c>
      <c r="I954" s="20" t="str">
        <f>IFERROR(INDEX(صادر_وارد!$A$2:$I$1999,MATCH('كارت صنف'!$A954,صادر_وارد!$AJ$2:$AJ$500,0),8),"")</f>
        <v/>
      </c>
      <c r="J954" s="20" t="str">
        <f>IFERROR(INDEX(صادر_وارد!$A$2:$I$1999,MATCH('كارت صنف'!$A954,صادر_وارد!$AJ$2:$AJ$500,0),9),"")</f>
        <v/>
      </c>
    </row>
    <row r="955" spans="1:10" ht="19.5" thickTop="1" thickBot="1">
      <c r="A955" s="11">
        <v>949</v>
      </c>
      <c r="B955" s="20" t="str">
        <f>IFERROR(INDEX(صادر_وارد!$A$2:$I$1999,MATCH('كارت صنف'!$A955,صادر_وارد!$AJ$2:$AJ$500,0),1),"")</f>
        <v/>
      </c>
      <c r="C955" s="21" t="str">
        <f>IFERROR(INDEX(صادر_وارد!$A$2:$I$1999,MATCH('كارت صنف'!$A955,صادر_وارد!$AJ$2:$AJ$500,0),2),"")</f>
        <v/>
      </c>
      <c r="D955" s="22" t="str">
        <f>IFERROR(INDEX(صادر_وارد!$A$2:$I$1999,MATCH('كارت صنف'!$A955,صادر_وارد!$AJ$2:$AJ$500,0),3),"")</f>
        <v/>
      </c>
      <c r="E955" s="22" t="str">
        <f>IFERROR(INDEX(صادر_وارد!$A$2:$I$1999,MATCH('كارت صنف'!$A955,صادر_وارد!$AJ$2:$AJ$500,0),4),"")</f>
        <v/>
      </c>
      <c r="F955" s="23" t="str">
        <f>IFERROR(INDEX(صادر_وارد!$A$2:$I$1999,MATCH('كارت صنف'!$A955,صادر_وارد!$AJ$2:$AJ$500,0),5),"")</f>
        <v/>
      </c>
      <c r="G955" s="20" t="str">
        <f>IFERROR(INDEX(صادر_وارد!$A$2:$I$1999,MATCH('كارت صنف'!$A955,صادر_وارد!$AJ$2:$AJ$500,0),6),"")</f>
        <v/>
      </c>
      <c r="H955" s="20" t="str">
        <f>IFERROR(INDEX(صادر_وارد!$A$2:$I$1999,MATCH('كارت صنف'!$A955,صادر_وارد!$AJ$2:$AJ$500,0),7),"")</f>
        <v/>
      </c>
      <c r="I955" s="20" t="str">
        <f>IFERROR(INDEX(صادر_وارد!$A$2:$I$1999,MATCH('كارت صنف'!$A955,صادر_وارد!$AJ$2:$AJ$500,0),8),"")</f>
        <v/>
      </c>
      <c r="J955" s="20" t="str">
        <f>IFERROR(INDEX(صادر_وارد!$A$2:$I$1999,MATCH('كارت صنف'!$A955,صادر_وارد!$AJ$2:$AJ$500,0),9),"")</f>
        <v/>
      </c>
    </row>
    <row r="956" spans="1:10" ht="19.5" thickTop="1" thickBot="1">
      <c r="A956" s="11">
        <v>950</v>
      </c>
      <c r="B956" s="20" t="str">
        <f>IFERROR(INDEX(صادر_وارد!$A$2:$I$1999,MATCH('كارت صنف'!$A956,صادر_وارد!$AJ$2:$AJ$500,0),1),"")</f>
        <v/>
      </c>
      <c r="C956" s="21" t="str">
        <f>IFERROR(INDEX(صادر_وارد!$A$2:$I$1999,MATCH('كارت صنف'!$A956,صادر_وارد!$AJ$2:$AJ$500,0),2),"")</f>
        <v/>
      </c>
      <c r="D956" s="22" t="str">
        <f>IFERROR(INDEX(صادر_وارد!$A$2:$I$1999,MATCH('كارت صنف'!$A956,صادر_وارد!$AJ$2:$AJ$500,0),3),"")</f>
        <v/>
      </c>
      <c r="E956" s="22" t="str">
        <f>IFERROR(INDEX(صادر_وارد!$A$2:$I$1999,MATCH('كارت صنف'!$A956,صادر_وارد!$AJ$2:$AJ$500,0),4),"")</f>
        <v/>
      </c>
      <c r="F956" s="23" t="str">
        <f>IFERROR(INDEX(صادر_وارد!$A$2:$I$1999,MATCH('كارت صنف'!$A956,صادر_وارد!$AJ$2:$AJ$500,0),5),"")</f>
        <v/>
      </c>
      <c r="G956" s="20" t="str">
        <f>IFERROR(INDEX(صادر_وارد!$A$2:$I$1999,MATCH('كارت صنف'!$A956,صادر_وارد!$AJ$2:$AJ$500,0),6),"")</f>
        <v/>
      </c>
      <c r="H956" s="20" t="str">
        <f>IFERROR(INDEX(صادر_وارد!$A$2:$I$1999,MATCH('كارت صنف'!$A956,صادر_وارد!$AJ$2:$AJ$500,0),7),"")</f>
        <v/>
      </c>
      <c r="I956" s="20" t="str">
        <f>IFERROR(INDEX(صادر_وارد!$A$2:$I$1999,MATCH('كارت صنف'!$A956,صادر_وارد!$AJ$2:$AJ$500,0),8),"")</f>
        <v/>
      </c>
      <c r="J956" s="20" t="str">
        <f>IFERROR(INDEX(صادر_وارد!$A$2:$I$1999,MATCH('كارت صنف'!$A956,صادر_وارد!$AJ$2:$AJ$500,0),9),"")</f>
        <v/>
      </c>
    </row>
    <row r="957" spans="1:10" ht="19.5" thickTop="1" thickBot="1">
      <c r="A957" s="11">
        <v>951</v>
      </c>
      <c r="B957" s="20" t="str">
        <f>IFERROR(INDEX(صادر_وارد!$A$2:$I$1999,MATCH('كارت صنف'!$A957,صادر_وارد!$AJ$2:$AJ$500,0),1),"")</f>
        <v/>
      </c>
      <c r="C957" s="21" t="str">
        <f>IFERROR(INDEX(صادر_وارد!$A$2:$I$1999,MATCH('كارت صنف'!$A957,صادر_وارد!$AJ$2:$AJ$500,0),2),"")</f>
        <v/>
      </c>
      <c r="D957" s="22" t="str">
        <f>IFERROR(INDEX(صادر_وارد!$A$2:$I$1999,MATCH('كارت صنف'!$A957,صادر_وارد!$AJ$2:$AJ$500,0),3),"")</f>
        <v/>
      </c>
      <c r="E957" s="22" t="str">
        <f>IFERROR(INDEX(صادر_وارد!$A$2:$I$1999,MATCH('كارت صنف'!$A957,صادر_وارد!$AJ$2:$AJ$500,0),4),"")</f>
        <v/>
      </c>
      <c r="F957" s="23" t="str">
        <f>IFERROR(INDEX(صادر_وارد!$A$2:$I$1999,MATCH('كارت صنف'!$A957,صادر_وارد!$AJ$2:$AJ$500,0),5),"")</f>
        <v/>
      </c>
      <c r="G957" s="20" t="str">
        <f>IFERROR(INDEX(صادر_وارد!$A$2:$I$1999,MATCH('كارت صنف'!$A957,صادر_وارد!$AJ$2:$AJ$500,0),6),"")</f>
        <v/>
      </c>
      <c r="H957" s="20" t="str">
        <f>IFERROR(INDEX(صادر_وارد!$A$2:$I$1999,MATCH('كارت صنف'!$A957,صادر_وارد!$AJ$2:$AJ$500,0),7),"")</f>
        <v/>
      </c>
      <c r="I957" s="20" t="str">
        <f>IFERROR(INDEX(صادر_وارد!$A$2:$I$1999,MATCH('كارت صنف'!$A957,صادر_وارد!$AJ$2:$AJ$500,0),8),"")</f>
        <v/>
      </c>
      <c r="J957" s="20" t="str">
        <f>IFERROR(INDEX(صادر_وارد!$A$2:$I$1999,MATCH('كارت صنف'!$A957,صادر_وارد!$AJ$2:$AJ$500,0),9),"")</f>
        <v/>
      </c>
    </row>
    <row r="958" spans="1:10" ht="19.5" thickTop="1" thickBot="1">
      <c r="A958" s="11">
        <v>952</v>
      </c>
      <c r="B958" s="20" t="str">
        <f>IFERROR(INDEX(صادر_وارد!$A$2:$I$1999,MATCH('كارت صنف'!$A958,صادر_وارد!$AJ$2:$AJ$500,0),1),"")</f>
        <v/>
      </c>
      <c r="C958" s="21" t="str">
        <f>IFERROR(INDEX(صادر_وارد!$A$2:$I$1999,MATCH('كارت صنف'!$A958,صادر_وارد!$AJ$2:$AJ$500,0),2),"")</f>
        <v/>
      </c>
      <c r="D958" s="22" t="str">
        <f>IFERROR(INDEX(صادر_وارد!$A$2:$I$1999,MATCH('كارت صنف'!$A958,صادر_وارد!$AJ$2:$AJ$500,0),3),"")</f>
        <v/>
      </c>
      <c r="E958" s="22" t="str">
        <f>IFERROR(INDEX(صادر_وارد!$A$2:$I$1999,MATCH('كارت صنف'!$A958,صادر_وارد!$AJ$2:$AJ$500,0),4),"")</f>
        <v/>
      </c>
      <c r="F958" s="23" t="str">
        <f>IFERROR(INDEX(صادر_وارد!$A$2:$I$1999,MATCH('كارت صنف'!$A958,صادر_وارد!$AJ$2:$AJ$500,0),5),"")</f>
        <v/>
      </c>
      <c r="G958" s="20" t="str">
        <f>IFERROR(INDEX(صادر_وارد!$A$2:$I$1999,MATCH('كارت صنف'!$A958,صادر_وارد!$AJ$2:$AJ$500,0),6),"")</f>
        <v/>
      </c>
      <c r="H958" s="20" t="str">
        <f>IFERROR(INDEX(صادر_وارد!$A$2:$I$1999,MATCH('كارت صنف'!$A958,صادر_وارد!$AJ$2:$AJ$500,0),7),"")</f>
        <v/>
      </c>
      <c r="I958" s="20" t="str">
        <f>IFERROR(INDEX(صادر_وارد!$A$2:$I$1999,MATCH('كارت صنف'!$A958,صادر_وارد!$AJ$2:$AJ$500,0),8),"")</f>
        <v/>
      </c>
      <c r="J958" s="20" t="str">
        <f>IFERROR(INDEX(صادر_وارد!$A$2:$I$1999,MATCH('كارت صنف'!$A958,صادر_وارد!$AJ$2:$AJ$500,0),9),"")</f>
        <v/>
      </c>
    </row>
    <row r="959" spans="1:10" ht="19.5" thickTop="1" thickBot="1">
      <c r="A959" s="11">
        <v>953</v>
      </c>
      <c r="B959" s="20" t="str">
        <f>IFERROR(INDEX(صادر_وارد!$A$2:$I$1999,MATCH('كارت صنف'!$A959,صادر_وارد!$AJ$2:$AJ$500,0),1),"")</f>
        <v/>
      </c>
      <c r="C959" s="21" t="str">
        <f>IFERROR(INDEX(صادر_وارد!$A$2:$I$1999,MATCH('كارت صنف'!$A959,صادر_وارد!$AJ$2:$AJ$500,0),2),"")</f>
        <v/>
      </c>
      <c r="D959" s="22" t="str">
        <f>IFERROR(INDEX(صادر_وارد!$A$2:$I$1999,MATCH('كارت صنف'!$A959,صادر_وارد!$AJ$2:$AJ$500,0),3),"")</f>
        <v/>
      </c>
      <c r="E959" s="22" t="str">
        <f>IFERROR(INDEX(صادر_وارد!$A$2:$I$1999,MATCH('كارت صنف'!$A959,صادر_وارد!$AJ$2:$AJ$500,0),4),"")</f>
        <v/>
      </c>
      <c r="F959" s="23" t="str">
        <f>IFERROR(INDEX(صادر_وارد!$A$2:$I$1999,MATCH('كارت صنف'!$A959,صادر_وارد!$AJ$2:$AJ$500,0),5),"")</f>
        <v/>
      </c>
      <c r="G959" s="20" t="str">
        <f>IFERROR(INDEX(صادر_وارد!$A$2:$I$1999,MATCH('كارت صنف'!$A959,صادر_وارد!$AJ$2:$AJ$500,0),6),"")</f>
        <v/>
      </c>
      <c r="H959" s="20" t="str">
        <f>IFERROR(INDEX(صادر_وارد!$A$2:$I$1999,MATCH('كارت صنف'!$A959,صادر_وارد!$AJ$2:$AJ$500,0),7),"")</f>
        <v/>
      </c>
      <c r="I959" s="20" t="str">
        <f>IFERROR(INDEX(صادر_وارد!$A$2:$I$1999,MATCH('كارت صنف'!$A959,صادر_وارد!$AJ$2:$AJ$500,0),8),"")</f>
        <v/>
      </c>
      <c r="J959" s="20" t="str">
        <f>IFERROR(INDEX(صادر_وارد!$A$2:$I$1999,MATCH('كارت صنف'!$A959,صادر_وارد!$AJ$2:$AJ$500,0),9),"")</f>
        <v/>
      </c>
    </row>
    <row r="960" spans="1:10" ht="19.5" thickTop="1" thickBot="1">
      <c r="A960" s="11">
        <v>954</v>
      </c>
      <c r="B960" s="20" t="str">
        <f>IFERROR(INDEX(صادر_وارد!$A$2:$I$1999,MATCH('كارت صنف'!$A960,صادر_وارد!$AJ$2:$AJ$500,0),1),"")</f>
        <v/>
      </c>
      <c r="C960" s="21" t="str">
        <f>IFERROR(INDEX(صادر_وارد!$A$2:$I$1999,MATCH('كارت صنف'!$A960,صادر_وارد!$AJ$2:$AJ$500,0),2),"")</f>
        <v/>
      </c>
      <c r="D960" s="22" t="str">
        <f>IFERROR(INDEX(صادر_وارد!$A$2:$I$1999,MATCH('كارت صنف'!$A960,صادر_وارد!$AJ$2:$AJ$500,0),3),"")</f>
        <v/>
      </c>
      <c r="E960" s="22" t="str">
        <f>IFERROR(INDEX(صادر_وارد!$A$2:$I$1999,MATCH('كارت صنف'!$A960,صادر_وارد!$AJ$2:$AJ$500,0),4),"")</f>
        <v/>
      </c>
      <c r="F960" s="23" t="str">
        <f>IFERROR(INDEX(صادر_وارد!$A$2:$I$1999,MATCH('كارت صنف'!$A960,صادر_وارد!$AJ$2:$AJ$500,0),5),"")</f>
        <v/>
      </c>
      <c r="G960" s="20" t="str">
        <f>IFERROR(INDEX(صادر_وارد!$A$2:$I$1999,MATCH('كارت صنف'!$A960,صادر_وارد!$AJ$2:$AJ$500,0),6),"")</f>
        <v/>
      </c>
      <c r="H960" s="20" t="str">
        <f>IFERROR(INDEX(صادر_وارد!$A$2:$I$1999,MATCH('كارت صنف'!$A960,صادر_وارد!$AJ$2:$AJ$500,0),7),"")</f>
        <v/>
      </c>
      <c r="I960" s="20" t="str">
        <f>IFERROR(INDEX(صادر_وارد!$A$2:$I$1999,MATCH('كارت صنف'!$A960,صادر_وارد!$AJ$2:$AJ$500,0),8),"")</f>
        <v/>
      </c>
      <c r="J960" s="20" t="str">
        <f>IFERROR(INDEX(صادر_وارد!$A$2:$I$1999,MATCH('كارت صنف'!$A960,صادر_وارد!$AJ$2:$AJ$500,0),9),"")</f>
        <v/>
      </c>
    </row>
    <row r="961" spans="1:10" ht="19.5" thickTop="1" thickBot="1">
      <c r="A961" s="11">
        <v>955</v>
      </c>
      <c r="B961" s="20" t="str">
        <f>IFERROR(INDEX(صادر_وارد!$A$2:$I$1999,MATCH('كارت صنف'!$A961,صادر_وارد!$AJ$2:$AJ$500,0),1),"")</f>
        <v/>
      </c>
      <c r="C961" s="21" t="str">
        <f>IFERROR(INDEX(صادر_وارد!$A$2:$I$1999,MATCH('كارت صنف'!$A961,صادر_وارد!$AJ$2:$AJ$500,0),2),"")</f>
        <v/>
      </c>
      <c r="D961" s="22" t="str">
        <f>IFERROR(INDEX(صادر_وارد!$A$2:$I$1999,MATCH('كارت صنف'!$A961,صادر_وارد!$AJ$2:$AJ$500,0),3),"")</f>
        <v/>
      </c>
      <c r="E961" s="22" t="str">
        <f>IFERROR(INDEX(صادر_وارد!$A$2:$I$1999,MATCH('كارت صنف'!$A961,صادر_وارد!$AJ$2:$AJ$500,0),4),"")</f>
        <v/>
      </c>
      <c r="F961" s="23" t="str">
        <f>IFERROR(INDEX(صادر_وارد!$A$2:$I$1999,MATCH('كارت صنف'!$A961,صادر_وارد!$AJ$2:$AJ$500,0),5),"")</f>
        <v/>
      </c>
      <c r="G961" s="20" t="str">
        <f>IFERROR(INDEX(صادر_وارد!$A$2:$I$1999,MATCH('كارت صنف'!$A961,صادر_وارد!$AJ$2:$AJ$500,0),6),"")</f>
        <v/>
      </c>
      <c r="H961" s="20" t="str">
        <f>IFERROR(INDEX(صادر_وارد!$A$2:$I$1999,MATCH('كارت صنف'!$A961,صادر_وارد!$AJ$2:$AJ$500,0),7),"")</f>
        <v/>
      </c>
      <c r="I961" s="20" t="str">
        <f>IFERROR(INDEX(صادر_وارد!$A$2:$I$1999,MATCH('كارت صنف'!$A961,صادر_وارد!$AJ$2:$AJ$500,0),8),"")</f>
        <v/>
      </c>
      <c r="J961" s="20" t="str">
        <f>IFERROR(INDEX(صادر_وارد!$A$2:$I$1999,MATCH('كارت صنف'!$A961,صادر_وارد!$AJ$2:$AJ$500,0),9),"")</f>
        <v/>
      </c>
    </row>
    <row r="962" spans="1:10" ht="19.5" thickTop="1" thickBot="1">
      <c r="A962" s="11">
        <v>956</v>
      </c>
      <c r="B962" s="20" t="str">
        <f>IFERROR(INDEX(صادر_وارد!$A$2:$I$1999,MATCH('كارت صنف'!$A962,صادر_وارد!$AJ$2:$AJ$500,0),1),"")</f>
        <v/>
      </c>
      <c r="C962" s="21" t="str">
        <f>IFERROR(INDEX(صادر_وارد!$A$2:$I$1999,MATCH('كارت صنف'!$A962,صادر_وارد!$AJ$2:$AJ$500,0),2),"")</f>
        <v/>
      </c>
      <c r="D962" s="22" t="str">
        <f>IFERROR(INDEX(صادر_وارد!$A$2:$I$1999,MATCH('كارت صنف'!$A962,صادر_وارد!$AJ$2:$AJ$500,0),3),"")</f>
        <v/>
      </c>
      <c r="E962" s="22" t="str">
        <f>IFERROR(INDEX(صادر_وارد!$A$2:$I$1999,MATCH('كارت صنف'!$A962,صادر_وارد!$AJ$2:$AJ$500,0),4),"")</f>
        <v/>
      </c>
      <c r="F962" s="23" t="str">
        <f>IFERROR(INDEX(صادر_وارد!$A$2:$I$1999,MATCH('كارت صنف'!$A962,صادر_وارد!$AJ$2:$AJ$500,0),5),"")</f>
        <v/>
      </c>
      <c r="G962" s="20" t="str">
        <f>IFERROR(INDEX(صادر_وارد!$A$2:$I$1999,MATCH('كارت صنف'!$A962,صادر_وارد!$AJ$2:$AJ$500,0),6),"")</f>
        <v/>
      </c>
      <c r="H962" s="20" t="str">
        <f>IFERROR(INDEX(صادر_وارد!$A$2:$I$1999,MATCH('كارت صنف'!$A962,صادر_وارد!$AJ$2:$AJ$500,0),7),"")</f>
        <v/>
      </c>
      <c r="I962" s="20" t="str">
        <f>IFERROR(INDEX(صادر_وارد!$A$2:$I$1999,MATCH('كارت صنف'!$A962,صادر_وارد!$AJ$2:$AJ$500,0),8),"")</f>
        <v/>
      </c>
      <c r="J962" s="20" t="str">
        <f>IFERROR(INDEX(صادر_وارد!$A$2:$I$1999,MATCH('كارت صنف'!$A962,صادر_وارد!$AJ$2:$AJ$500,0),9),"")</f>
        <v/>
      </c>
    </row>
    <row r="963" spans="1:10" ht="19.5" thickTop="1" thickBot="1">
      <c r="A963" s="11">
        <v>957</v>
      </c>
      <c r="B963" s="20" t="str">
        <f>IFERROR(INDEX(صادر_وارد!$A$2:$I$1999,MATCH('كارت صنف'!$A963,صادر_وارد!$AJ$2:$AJ$500,0),1),"")</f>
        <v/>
      </c>
      <c r="C963" s="21" t="str">
        <f>IFERROR(INDEX(صادر_وارد!$A$2:$I$1999,MATCH('كارت صنف'!$A963,صادر_وارد!$AJ$2:$AJ$500,0),2),"")</f>
        <v/>
      </c>
      <c r="D963" s="22" t="str">
        <f>IFERROR(INDEX(صادر_وارد!$A$2:$I$1999,MATCH('كارت صنف'!$A963,صادر_وارد!$AJ$2:$AJ$500,0),3),"")</f>
        <v/>
      </c>
      <c r="E963" s="22" t="str">
        <f>IFERROR(INDEX(صادر_وارد!$A$2:$I$1999,MATCH('كارت صنف'!$A963,صادر_وارد!$AJ$2:$AJ$500,0),4),"")</f>
        <v/>
      </c>
      <c r="F963" s="23" t="str">
        <f>IFERROR(INDEX(صادر_وارد!$A$2:$I$1999,MATCH('كارت صنف'!$A963,صادر_وارد!$AJ$2:$AJ$500,0),5),"")</f>
        <v/>
      </c>
      <c r="G963" s="20" t="str">
        <f>IFERROR(INDEX(صادر_وارد!$A$2:$I$1999,MATCH('كارت صنف'!$A963,صادر_وارد!$AJ$2:$AJ$500,0),6),"")</f>
        <v/>
      </c>
      <c r="H963" s="20" t="str">
        <f>IFERROR(INDEX(صادر_وارد!$A$2:$I$1999,MATCH('كارت صنف'!$A963,صادر_وارد!$AJ$2:$AJ$500,0),7),"")</f>
        <v/>
      </c>
      <c r="I963" s="20" t="str">
        <f>IFERROR(INDEX(صادر_وارد!$A$2:$I$1999,MATCH('كارت صنف'!$A963,صادر_وارد!$AJ$2:$AJ$500,0),8),"")</f>
        <v/>
      </c>
      <c r="J963" s="20" t="str">
        <f>IFERROR(INDEX(صادر_وارد!$A$2:$I$1999,MATCH('كارت صنف'!$A963,صادر_وارد!$AJ$2:$AJ$500,0),9),"")</f>
        <v/>
      </c>
    </row>
    <row r="964" spans="1:10" ht="19.5" thickTop="1" thickBot="1">
      <c r="A964" s="11">
        <v>958</v>
      </c>
      <c r="B964" s="20" t="str">
        <f>IFERROR(INDEX(صادر_وارد!$A$2:$I$1999,MATCH('كارت صنف'!$A964,صادر_وارد!$AJ$2:$AJ$500,0),1),"")</f>
        <v/>
      </c>
      <c r="C964" s="21" t="str">
        <f>IFERROR(INDEX(صادر_وارد!$A$2:$I$1999,MATCH('كارت صنف'!$A964,صادر_وارد!$AJ$2:$AJ$500,0),2),"")</f>
        <v/>
      </c>
      <c r="D964" s="22" t="str">
        <f>IFERROR(INDEX(صادر_وارد!$A$2:$I$1999,MATCH('كارت صنف'!$A964,صادر_وارد!$AJ$2:$AJ$500,0),3),"")</f>
        <v/>
      </c>
      <c r="E964" s="22" t="str">
        <f>IFERROR(INDEX(صادر_وارد!$A$2:$I$1999,MATCH('كارت صنف'!$A964,صادر_وارد!$AJ$2:$AJ$500,0),4),"")</f>
        <v/>
      </c>
      <c r="F964" s="23" t="str">
        <f>IFERROR(INDEX(صادر_وارد!$A$2:$I$1999,MATCH('كارت صنف'!$A964,صادر_وارد!$AJ$2:$AJ$500,0),5),"")</f>
        <v/>
      </c>
      <c r="G964" s="20" t="str">
        <f>IFERROR(INDEX(صادر_وارد!$A$2:$I$1999,MATCH('كارت صنف'!$A964,صادر_وارد!$AJ$2:$AJ$500,0),6),"")</f>
        <v/>
      </c>
      <c r="H964" s="20" t="str">
        <f>IFERROR(INDEX(صادر_وارد!$A$2:$I$1999,MATCH('كارت صنف'!$A964,صادر_وارد!$AJ$2:$AJ$500,0),7),"")</f>
        <v/>
      </c>
      <c r="I964" s="20" t="str">
        <f>IFERROR(INDEX(صادر_وارد!$A$2:$I$1999,MATCH('كارت صنف'!$A964,صادر_وارد!$AJ$2:$AJ$500,0),8),"")</f>
        <v/>
      </c>
      <c r="J964" s="20" t="str">
        <f>IFERROR(INDEX(صادر_وارد!$A$2:$I$1999,MATCH('كارت صنف'!$A964,صادر_وارد!$AJ$2:$AJ$500,0),9),"")</f>
        <v/>
      </c>
    </row>
    <row r="965" spans="1:10" ht="19.5" thickTop="1" thickBot="1">
      <c r="A965" s="11">
        <v>959</v>
      </c>
      <c r="B965" s="20" t="str">
        <f>IFERROR(INDEX(صادر_وارد!$A$2:$I$1999,MATCH('كارت صنف'!$A965,صادر_وارد!$AJ$2:$AJ$500,0),1),"")</f>
        <v/>
      </c>
      <c r="C965" s="21" t="str">
        <f>IFERROR(INDEX(صادر_وارد!$A$2:$I$1999,MATCH('كارت صنف'!$A965,صادر_وارد!$AJ$2:$AJ$500,0),2),"")</f>
        <v/>
      </c>
      <c r="D965" s="22" t="str">
        <f>IFERROR(INDEX(صادر_وارد!$A$2:$I$1999,MATCH('كارت صنف'!$A965,صادر_وارد!$AJ$2:$AJ$500,0),3),"")</f>
        <v/>
      </c>
      <c r="E965" s="22" t="str">
        <f>IFERROR(INDEX(صادر_وارد!$A$2:$I$1999,MATCH('كارت صنف'!$A965,صادر_وارد!$AJ$2:$AJ$500,0),4),"")</f>
        <v/>
      </c>
      <c r="F965" s="23" t="str">
        <f>IFERROR(INDEX(صادر_وارد!$A$2:$I$1999,MATCH('كارت صنف'!$A965,صادر_وارد!$AJ$2:$AJ$500,0),5),"")</f>
        <v/>
      </c>
      <c r="G965" s="20" t="str">
        <f>IFERROR(INDEX(صادر_وارد!$A$2:$I$1999,MATCH('كارت صنف'!$A965,صادر_وارد!$AJ$2:$AJ$500,0),6),"")</f>
        <v/>
      </c>
      <c r="H965" s="20" t="str">
        <f>IFERROR(INDEX(صادر_وارد!$A$2:$I$1999,MATCH('كارت صنف'!$A965,صادر_وارد!$AJ$2:$AJ$500,0),7),"")</f>
        <v/>
      </c>
      <c r="I965" s="20" t="str">
        <f>IFERROR(INDEX(صادر_وارد!$A$2:$I$1999,MATCH('كارت صنف'!$A965,صادر_وارد!$AJ$2:$AJ$500,0),8),"")</f>
        <v/>
      </c>
      <c r="J965" s="20" t="str">
        <f>IFERROR(INDEX(صادر_وارد!$A$2:$I$1999,MATCH('كارت صنف'!$A965,صادر_وارد!$AJ$2:$AJ$500,0),9),"")</f>
        <v/>
      </c>
    </row>
    <row r="966" spans="1:10" ht="19.5" thickTop="1" thickBot="1">
      <c r="A966" s="11">
        <v>960</v>
      </c>
      <c r="B966" s="20" t="str">
        <f>IFERROR(INDEX(صادر_وارد!$A$2:$I$1999,MATCH('كارت صنف'!$A966,صادر_وارد!$AJ$2:$AJ$500,0),1),"")</f>
        <v/>
      </c>
      <c r="C966" s="21" t="str">
        <f>IFERROR(INDEX(صادر_وارد!$A$2:$I$1999,MATCH('كارت صنف'!$A966,صادر_وارد!$AJ$2:$AJ$500,0),2),"")</f>
        <v/>
      </c>
      <c r="D966" s="22" t="str">
        <f>IFERROR(INDEX(صادر_وارد!$A$2:$I$1999,MATCH('كارت صنف'!$A966,صادر_وارد!$AJ$2:$AJ$500,0),3),"")</f>
        <v/>
      </c>
      <c r="E966" s="22" t="str">
        <f>IFERROR(INDEX(صادر_وارد!$A$2:$I$1999,MATCH('كارت صنف'!$A966,صادر_وارد!$AJ$2:$AJ$500,0),4),"")</f>
        <v/>
      </c>
      <c r="F966" s="23" t="str">
        <f>IFERROR(INDEX(صادر_وارد!$A$2:$I$1999,MATCH('كارت صنف'!$A966,صادر_وارد!$AJ$2:$AJ$500,0),5),"")</f>
        <v/>
      </c>
      <c r="G966" s="20" t="str">
        <f>IFERROR(INDEX(صادر_وارد!$A$2:$I$1999,MATCH('كارت صنف'!$A966,صادر_وارد!$AJ$2:$AJ$500,0),6),"")</f>
        <v/>
      </c>
      <c r="H966" s="20" t="str">
        <f>IFERROR(INDEX(صادر_وارد!$A$2:$I$1999,MATCH('كارت صنف'!$A966,صادر_وارد!$AJ$2:$AJ$500,0),7),"")</f>
        <v/>
      </c>
      <c r="I966" s="20" t="str">
        <f>IFERROR(INDEX(صادر_وارد!$A$2:$I$1999,MATCH('كارت صنف'!$A966,صادر_وارد!$AJ$2:$AJ$500,0),8),"")</f>
        <v/>
      </c>
      <c r="J966" s="20" t="str">
        <f>IFERROR(INDEX(صادر_وارد!$A$2:$I$1999,MATCH('كارت صنف'!$A966,صادر_وارد!$AJ$2:$AJ$500,0),9),"")</f>
        <v/>
      </c>
    </row>
    <row r="967" spans="1:10" ht="19.5" thickTop="1" thickBot="1">
      <c r="A967" s="11">
        <v>961</v>
      </c>
      <c r="B967" s="20" t="str">
        <f>IFERROR(INDEX(صادر_وارد!$A$2:$I$1999,MATCH('كارت صنف'!$A967,صادر_وارد!$AJ$2:$AJ$500,0),1),"")</f>
        <v/>
      </c>
      <c r="C967" s="21" t="str">
        <f>IFERROR(INDEX(صادر_وارد!$A$2:$I$1999,MATCH('كارت صنف'!$A967,صادر_وارد!$AJ$2:$AJ$500,0),2),"")</f>
        <v/>
      </c>
      <c r="D967" s="22" t="str">
        <f>IFERROR(INDEX(صادر_وارد!$A$2:$I$1999,MATCH('كارت صنف'!$A967,صادر_وارد!$AJ$2:$AJ$500,0),3),"")</f>
        <v/>
      </c>
      <c r="E967" s="22" t="str">
        <f>IFERROR(INDEX(صادر_وارد!$A$2:$I$1999,MATCH('كارت صنف'!$A967,صادر_وارد!$AJ$2:$AJ$500,0),4),"")</f>
        <v/>
      </c>
      <c r="F967" s="23" t="str">
        <f>IFERROR(INDEX(صادر_وارد!$A$2:$I$1999,MATCH('كارت صنف'!$A967,صادر_وارد!$AJ$2:$AJ$500,0),5),"")</f>
        <v/>
      </c>
      <c r="G967" s="20" t="str">
        <f>IFERROR(INDEX(صادر_وارد!$A$2:$I$1999,MATCH('كارت صنف'!$A967,صادر_وارد!$AJ$2:$AJ$500,0),6),"")</f>
        <v/>
      </c>
      <c r="H967" s="20" t="str">
        <f>IFERROR(INDEX(صادر_وارد!$A$2:$I$1999,MATCH('كارت صنف'!$A967,صادر_وارد!$AJ$2:$AJ$500,0),7),"")</f>
        <v/>
      </c>
      <c r="I967" s="20" t="str">
        <f>IFERROR(INDEX(صادر_وارد!$A$2:$I$1999,MATCH('كارت صنف'!$A967,صادر_وارد!$AJ$2:$AJ$500,0),8),"")</f>
        <v/>
      </c>
      <c r="J967" s="20" t="str">
        <f>IFERROR(INDEX(صادر_وارد!$A$2:$I$1999,MATCH('كارت صنف'!$A967,صادر_وارد!$AJ$2:$AJ$500,0),9),"")</f>
        <v/>
      </c>
    </row>
    <row r="968" spans="1:10" ht="19.5" thickTop="1" thickBot="1">
      <c r="A968" s="11">
        <v>962</v>
      </c>
      <c r="B968" s="20" t="str">
        <f>IFERROR(INDEX(صادر_وارد!$A$2:$I$1999,MATCH('كارت صنف'!$A968,صادر_وارد!$AJ$2:$AJ$500,0),1),"")</f>
        <v/>
      </c>
      <c r="C968" s="21" t="str">
        <f>IFERROR(INDEX(صادر_وارد!$A$2:$I$1999,MATCH('كارت صنف'!$A968,صادر_وارد!$AJ$2:$AJ$500,0),2),"")</f>
        <v/>
      </c>
      <c r="D968" s="22" t="str">
        <f>IFERROR(INDEX(صادر_وارد!$A$2:$I$1999,MATCH('كارت صنف'!$A968,صادر_وارد!$AJ$2:$AJ$500,0),3),"")</f>
        <v/>
      </c>
      <c r="E968" s="22" t="str">
        <f>IFERROR(INDEX(صادر_وارد!$A$2:$I$1999,MATCH('كارت صنف'!$A968,صادر_وارد!$AJ$2:$AJ$500,0),4),"")</f>
        <v/>
      </c>
      <c r="F968" s="23" t="str">
        <f>IFERROR(INDEX(صادر_وارد!$A$2:$I$1999,MATCH('كارت صنف'!$A968,صادر_وارد!$AJ$2:$AJ$500,0),5),"")</f>
        <v/>
      </c>
      <c r="G968" s="20" t="str">
        <f>IFERROR(INDEX(صادر_وارد!$A$2:$I$1999,MATCH('كارت صنف'!$A968,صادر_وارد!$AJ$2:$AJ$500,0),6),"")</f>
        <v/>
      </c>
      <c r="H968" s="20" t="str">
        <f>IFERROR(INDEX(صادر_وارد!$A$2:$I$1999,MATCH('كارت صنف'!$A968,صادر_وارد!$AJ$2:$AJ$500,0),7),"")</f>
        <v/>
      </c>
      <c r="I968" s="20" t="str">
        <f>IFERROR(INDEX(صادر_وارد!$A$2:$I$1999,MATCH('كارت صنف'!$A968,صادر_وارد!$AJ$2:$AJ$500,0),8),"")</f>
        <v/>
      </c>
      <c r="J968" s="20" t="str">
        <f>IFERROR(INDEX(صادر_وارد!$A$2:$I$1999,MATCH('كارت صنف'!$A968,صادر_وارد!$AJ$2:$AJ$500,0),9),"")</f>
        <v/>
      </c>
    </row>
    <row r="969" spans="1:10" ht="19.5" thickTop="1" thickBot="1">
      <c r="A969" s="11">
        <v>963</v>
      </c>
      <c r="B969" s="20" t="str">
        <f>IFERROR(INDEX(صادر_وارد!$A$2:$I$1999,MATCH('كارت صنف'!$A969,صادر_وارد!$AJ$2:$AJ$500,0),1),"")</f>
        <v/>
      </c>
      <c r="C969" s="21" t="str">
        <f>IFERROR(INDEX(صادر_وارد!$A$2:$I$1999,MATCH('كارت صنف'!$A969,صادر_وارد!$AJ$2:$AJ$500,0),2),"")</f>
        <v/>
      </c>
      <c r="D969" s="22" t="str">
        <f>IFERROR(INDEX(صادر_وارد!$A$2:$I$1999,MATCH('كارت صنف'!$A969,صادر_وارد!$AJ$2:$AJ$500,0),3),"")</f>
        <v/>
      </c>
      <c r="E969" s="22" t="str">
        <f>IFERROR(INDEX(صادر_وارد!$A$2:$I$1999,MATCH('كارت صنف'!$A969,صادر_وارد!$AJ$2:$AJ$500,0),4),"")</f>
        <v/>
      </c>
      <c r="F969" s="23" t="str">
        <f>IFERROR(INDEX(صادر_وارد!$A$2:$I$1999,MATCH('كارت صنف'!$A969,صادر_وارد!$AJ$2:$AJ$500,0),5),"")</f>
        <v/>
      </c>
      <c r="G969" s="20" t="str">
        <f>IFERROR(INDEX(صادر_وارد!$A$2:$I$1999,MATCH('كارت صنف'!$A969,صادر_وارد!$AJ$2:$AJ$500,0),6),"")</f>
        <v/>
      </c>
      <c r="H969" s="20" t="str">
        <f>IFERROR(INDEX(صادر_وارد!$A$2:$I$1999,MATCH('كارت صنف'!$A969,صادر_وارد!$AJ$2:$AJ$500,0),7),"")</f>
        <v/>
      </c>
      <c r="I969" s="20" t="str">
        <f>IFERROR(INDEX(صادر_وارد!$A$2:$I$1999,MATCH('كارت صنف'!$A969,صادر_وارد!$AJ$2:$AJ$500,0),8),"")</f>
        <v/>
      </c>
      <c r="J969" s="20" t="str">
        <f>IFERROR(INDEX(صادر_وارد!$A$2:$I$1999,MATCH('كارت صنف'!$A969,صادر_وارد!$AJ$2:$AJ$500,0),9),"")</f>
        <v/>
      </c>
    </row>
    <row r="970" spans="1:10" ht="19.5" thickTop="1" thickBot="1">
      <c r="A970" s="11">
        <v>964</v>
      </c>
      <c r="B970" s="20" t="str">
        <f>IFERROR(INDEX(صادر_وارد!$A$2:$I$1999,MATCH('كارت صنف'!$A970,صادر_وارد!$AJ$2:$AJ$500,0),1),"")</f>
        <v/>
      </c>
      <c r="C970" s="21" t="str">
        <f>IFERROR(INDEX(صادر_وارد!$A$2:$I$1999,MATCH('كارت صنف'!$A970,صادر_وارد!$AJ$2:$AJ$500,0),2),"")</f>
        <v/>
      </c>
      <c r="D970" s="22" t="str">
        <f>IFERROR(INDEX(صادر_وارد!$A$2:$I$1999,MATCH('كارت صنف'!$A970,صادر_وارد!$AJ$2:$AJ$500,0),3),"")</f>
        <v/>
      </c>
      <c r="E970" s="22" t="str">
        <f>IFERROR(INDEX(صادر_وارد!$A$2:$I$1999,MATCH('كارت صنف'!$A970,صادر_وارد!$AJ$2:$AJ$500,0),4),"")</f>
        <v/>
      </c>
      <c r="F970" s="23" t="str">
        <f>IFERROR(INDEX(صادر_وارد!$A$2:$I$1999,MATCH('كارت صنف'!$A970,صادر_وارد!$AJ$2:$AJ$500,0),5),"")</f>
        <v/>
      </c>
      <c r="G970" s="20" t="str">
        <f>IFERROR(INDEX(صادر_وارد!$A$2:$I$1999,MATCH('كارت صنف'!$A970,صادر_وارد!$AJ$2:$AJ$500,0),6),"")</f>
        <v/>
      </c>
      <c r="H970" s="20" t="str">
        <f>IFERROR(INDEX(صادر_وارد!$A$2:$I$1999,MATCH('كارت صنف'!$A970,صادر_وارد!$AJ$2:$AJ$500,0),7),"")</f>
        <v/>
      </c>
      <c r="I970" s="20" t="str">
        <f>IFERROR(INDEX(صادر_وارد!$A$2:$I$1999,MATCH('كارت صنف'!$A970,صادر_وارد!$AJ$2:$AJ$500,0),8),"")</f>
        <v/>
      </c>
      <c r="J970" s="20" t="str">
        <f>IFERROR(INDEX(صادر_وارد!$A$2:$I$1999,MATCH('كارت صنف'!$A970,صادر_وارد!$AJ$2:$AJ$500,0),9),"")</f>
        <v/>
      </c>
    </row>
    <row r="971" spans="1:10" ht="19.5" thickTop="1" thickBot="1">
      <c r="A971" s="11">
        <v>965</v>
      </c>
      <c r="B971" s="20" t="str">
        <f>IFERROR(INDEX(صادر_وارد!$A$2:$I$1999,MATCH('كارت صنف'!$A971,صادر_وارد!$AJ$2:$AJ$500,0),1),"")</f>
        <v/>
      </c>
      <c r="C971" s="21" t="str">
        <f>IFERROR(INDEX(صادر_وارد!$A$2:$I$1999,MATCH('كارت صنف'!$A971,صادر_وارد!$AJ$2:$AJ$500,0),2),"")</f>
        <v/>
      </c>
      <c r="D971" s="22" t="str">
        <f>IFERROR(INDEX(صادر_وارد!$A$2:$I$1999,MATCH('كارت صنف'!$A971,صادر_وارد!$AJ$2:$AJ$500,0),3),"")</f>
        <v/>
      </c>
      <c r="E971" s="22" t="str">
        <f>IFERROR(INDEX(صادر_وارد!$A$2:$I$1999,MATCH('كارت صنف'!$A971,صادر_وارد!$AJ$2:$AJ$500,0),4),"")</f>
        <v/>
      </c>
      <c r="F971" s="23" t="str">
        <f>IFERROR(INDEX(صادر_وارد!$A$2:$I$1999,MATCH('كارت صنف'!$A971,صادر_وارد!$AJ$2:$AJ$500,0),5),"")</f>
        <v/>
      </c>
      <c r="G971" s="20" t="str">
        <f>IFERROR(INDEX(صادر_وارد!$A$2:$I$1999,MATCH('كارت صنف'!$A971,صادر_وارد!$AJ$2:$AJ$500,0),6),"")</f>
        <v/>
      </c>
      <c r="H971" s="20" t="str">
        <f>IFERROR(INDEX(صادر_وارد!$A$2:$I$1999,MATCH('كارت صنف'!$A971,صادر_وارد!$AJ$2:$AJ$500,0),7),"")</f>
        <v/>
      </c>
      <c r="I971" s="20" t="str">
        <f>IFERROR(INDEX(صادر_وارد!$A$2:$I$1999,MATCH('كارت صنف'!$A971,صادر_وارد!$AJ$2:$AJ$500,0),8),"")</f>
        <v/>
      </c>
      <c r="J971" s="20" t="str">
        <f>IFERROR(INDEX(صادر_وارد!$A$2:$I$1999,MATCH('كارت صنف'!$A971,صادر_وارد!$AJ$2:$AJ$500,0),9),"")</f>
        <v/>
      </c>
    </row>
    <row r="972" spans="1:10" ht="19.5" thickTop="1" thickBot="1">
      <c r="A972" s="11">
        <v>966</v>
      </c>
      <c r="B972" s="20" t="str">
        <f>IFERROR(INDEX(صادر_وارد!$A$2:$I$1999,MATCH('كارت صنف'!$A972,صادر_وارد!$AJ$2:$AJ$500,0),1),"")</f>
        <v/>
      </c>
      <c r="C972" s="21" t="str">
        <f>IFERROR(INDEX(صادر_وارد!$A$2:$I$1999,MATCH('كارت صنف'!$A972,صادر_وارد!$AJ$2:$AJ$500,0),2),"")</f>
        <v/>
      </c>
      <c r="D972" s="22" t="str">
        <f>IFERROR(INDEX(صادر_وارد!$A$2:$I$1999,MATCH('كارت صنف'!$A972,صادر_وارد!$AJ$2:$AJ$500,0),3),"")</f>
        <v/>
      </c>
      <c r="E972" s="22" t="str">
        <f>IFERROR(INDEX(صادر_وارد!$A$2:$I$1999,MATCH('كارت صنف'!$A972,صادر_وارد!$AJ$2:$AJ$500,0),4),"")</f>
        <v/>
      </c>
      <c r="F972" s="23" t="str">
        <f>IFERROR(INDEX(صادر_وارد!$A$2:$I$1999,MATCH('كارت صنف'!$A972,صادر_وارد!$AJ$2:$AJ$500,0),5),"")</f>
        <v/>
      </c>
      <c r="G972" s="20" t="str">
        <f>IFERROR(INDEX(صادر_وارد!$A$2:$I$1999,MATCH('كارت صنف'!$A972,صادر_وارد!$AJ$2:$AJ$500,0),6),"")</f>
        <v/>
      </c>
      <c r="H972" s="20" t="str">
        <f>IFERROR(INDEX(صادر_وارد!$A$2:$I$1999,MATCH('كارت صنف'!$A972,صادر_وارد!$AJ$2:$AJ$500,0),7),"")</f>
        <v/>
      </c>
      <c r="I972" s="20" t="str">
        <f>IFERROR(INDEX(صادر_وارد!$A$2:$I$1999,MATCH('كارت صنف'!$A972,صادر_وارد!$AJ$2:$AJ$500,0),8),"")</f>
        <v/>
      </c>
      <c r="J972" s="20" t="str">
        <f>IFERROR(INDEX(صادر_وارد!$A$2:$I$1999,MATCH('كارت صنف'!$A972,صادر_وارد!$AJ$2:$AJ$500,0),9),"")</f>
        <v/>
      </c>
    </row>
    <row r="973" spans="1:10" ht="19.5" thickTop="1" thickBot="1">
      <c r="A973" s="11">
        <v>967</v>
      </c>
      <c r="B973" s="20" t="str">
        <f>IFERROR(INDEX(صادر_وارد!$A$2:$I$1999,MATCH('كارت صنف'!$A973,صادر_وارد!$AJ$2:$AJ$500,0),1),"")</f>
        <v/>
      </c>
      <c r="C973" s="21" t="str">
        <f>IFERROR(INDEX(صادر_وارد!$A$2:$I$1999,MATCH('كارت صنف'!$A973,صادر_وارد!$AJ$2:$AJ$500,0),2),"")</f>
        <v/>
      </c>
      <c r="D973" s="22" t="str">
        <f>IFERROR(INDEX(صادر_وارد!$A$2:$I$1999,MATCH('كارت صنف'!$A973,صادر_وارد!$AJ$2:$AJ$500,0),3),"")</f>
        <v/>
      </c>
      <c r="E973" s="22" t="str">
        <f>IFERROR(INDEX(صادر_وارد!$A$2:$I$1999,MATCH('كارت صنف'!$A973,صادر_وارد!$AJ$2:$AJ$500,0),4),"")</f>
        <v/>
      </c>
      <c r="F973" s="23" t="str">
        <f>IFERROR(INDEX(صادر_وارد!$A$2:$I$1999,MATCH('كارت صنف'!$A973,صادر_وارد!$AJ$2:$AJ$500,0),5),"")</f>
        <v/>
      </c>
      <c r="G973" s="20" t="str">
        <f>IFERROR(INDEX(صادر_وارد!$A$2:$I$1999,MATCH('كارت صنف'!$A973,صادر_وارد!$AJ$2:$AJ$500,0),6),"")</f>
        <v/>
      </c>
      <c r="H973" s="20" t="str">
        <f>IFERROR(INDEX(صادر_وارد!$A$2:$I$1999,MATCH('كارت صنف'!$A973,صادر_وارد!$AJ$2:$AJ$500,0),7),"")</f>
        <v/>
      </c>
      <c r="I973" s="20" t="str">
        <f>IFERROR(INDEX(صادر_وارد!$A$2:$I$1999,MATCH('كارت صنف'!$A973,صادر_وارد!$AJ$2:$AJ$500,0),8),"")</f>
        <v/>
      </c>
      <c r="J973" s="20" t="str">
        <f>IFERROR(INDEX(صادر_وارد!$A$2:$I$1999,MATCH('كارت صنف'!$A973,صادر_وارد!$AJ$2:$AJ$500,0),9),"")</f>
        <v/>
      </c>
    </row>
    <row r="974" spans="1:10" ht="19.5" thickTop="1" thickBot="1">
      <c r="A974" s="11">
        <v>968</v>
      </c>
      <c r="B974" s="20" t="str">
        <f>IFERROR(INDEX(صادر_وارد!$A$2:$I$1999,MATCH('كارت صنف'!$A974,صادر_وارد!$AJ$2:$AJ$500,0),1),"")</f>
        <v/>
      </c>
      <c r="C974" s="21" t="str">
        <f>IFERROR(INDEX(صادر_وارد!$A$2:$I$1999,MATCH('كارت صنف'!$A974,صادر_وارد!$AJ$2:$AJ$500,0),2),"")</f>
        <v/>
      </c>
      <c r="D974" s="22" t="str">
        <f>IFERROR(INDEX(صادر_وارد!$A$2:$I$1999,MATCH('كارت صنف'!$A974,صادر_وارد!$AJ$2:$AJ$500,0),3),"")</f>
        <v/>
      </c>
      <c r="E974" s="22" t="str">
        <f>IFERROR(INDEX(صادر_وارد!$A$2:$I$1999,MATCH('كارت صنف'!$A974,صادر_وارد!$AJ$2:$AJ$500,0),4),"")</f>
        <v/>
      </c>
      <c r="F974" s="23" t="str">
        <f>IFERROR(INDEX(صادر_وارد!$A$2:$I$1999,MATCH('كارت صنف'!$A974,صادر_وارد!$AJ$2:$AJ$500,0),5),"")</f>
        <v/>
      </c>
      <c r="G974" s="20" t="str">
        <f>IFERROR(INDEX(صادر_وارد!$A$2:$I$1999,MATCH('كارت صنف'!$A974,صادر_وارد!$AJ$2:$AJ$500,0),6),"")</f>
        <v/>
      </c>
      <c r="H974" s="20" t="str">
        <f>IFERROR(INDEX(صادر_وارد!$A$2:$I$1999,MATCH('كارت صنف'!$A974,صادر_وارد!$AJ$2:$AJ$500,0),7),"")</f>
        <v/>
      </c>
      <c r="I974" s="20" t="str">
        <f>IFERROR(INDEX(صادر_وارد!$A$2:$I$1999,MATCH('كارت صنف'!$A974,صادر_وارد!$AJ$2:$AJ$500,0),8),"")</f>
        <v/>
      </c>
      <c r="J974" s="20" t="str">
        <f>IFERROR(INDEX(صادر_وارد!$A$2:$I$1999,MATCH('كارت صنف'!$A974,صادر_وارد!$AJ$2:$AJ$500,0),9),"")</f>
        <v/>
      </c>
    </row>
    <row r="975" spans="1:10" ht="19.5" thickTop="1" thickBot="1">
      <c r="A975" s="11">
        <v>969</v>
      </c>
      <c r="B975" s="20" t="str">
        <f>IFERROR(INDEX(صادر_وارد!$A$2:$I$1999,MATCH('كارت صنف'!$A975,صادر_وارد!$AJ$2:$AJ$500,0),1),"")</f>
        <v/>
      </c>
      <c r="C975" s="21" t="str">
        <f>IFERROR(INDEX(صادر_وارد!$A$2:$I$1999,MATCH('كارت صنف'!$A975,صادر_وارد!$AJ$2:$AJ$500,0),2),"")</f>
        <v/>
      </c>
      <c r="D975" s="22" t="str">
        <f>IFERROR(INDEX(صادر_وارد!$A$2:$I$1999,MATCH('كارت صنف'!$A975,صادر_وارد!$AJ$2:$AJ$500,0),3),"")</f>
        <v/>
      </c>
      <c r="E975" s="22" t="str">
        <f>IFERROR(INDEX(صادر_وارد!$A$2:$I$1999,MATCH('كارت صنف'!$A975,صادر_وارد!$AJ$2:$AJ$500,0),4),"")</f>
        <v/>
      </c>
      <c r="F975" s="23" t="str">
        <f>IFERROR(INDEX(صادر_وارد!$A$2:$I$1999,MATCH('كارت صنف'!$A975,صادر_وارد!$AJ$2:$AJ$500,0),5),"")</f>
        <v/>
      </c>
      <c r="G975" s="20" t="str">
        <f>IFERROR(INDEX(صادر_وارد!$A$2:$I$1999,MATCH('كارت صنف'!$A975,صادر_وارد!$AJ$2:$AJ$500,0),6),"")</f>
        <v/>
      </c>
      <c r="H975" s="20" t="str">
        <f>IFERROR(INDEX(صادر_وارد!$A$2:$I$1999,MATCH('كارت صنف'!$A975,صادر_وارد!$AJ$2:$AJ$500,0),7),"")</f>
        <v/>
      </c>
      <c r="I975" s="20" t="str">
        <f>IFERROR(INDEX(صادر_وارد!$A$2:$I$1999,MATCH('كارت صنف'!$A975,صادر_وارد!$AJ$2:$AJ$500,0),8),"")</f>
        <v/>
      </c>
      <c r="J975" s="20" t="str">
        <f>IFERROR(INDEX(صادر_وارد!$A$2:$I$1999,MATCH('كارت صنف'!$A975,صادر_وارد!$AJ$2:$AJ$500,0),9),"")</f>
        <v/>
      </c>
    </row>
    <row r="976" spans="1:10" ht="19.5" thickTop="1" thickBot="1">
      <c r="A976" s="11">
        <v>970</v>
      </c>
      <c r="B976" s="20" t="str">
        <f>IFERROR(INDEX(صادر_وارد!$A$2:$I$1999,MATCH('كارت صنف'!$A976,صادر_وارد!$AJ$2:$AJ$500,0),1),"")</f>
        <v/>
      </c>
      <c r="C976" s="21" t="str">
        <f>IFERROR(INDEX(صادر_وارد!$A$2:$I$1999,MATCH('كارت صنف'!$A976,صادر_وارد!$AJ$2:$AJ$500,0),2),"")</f>
        <v/>
      </c>
      <c r="D976" s="22" t="str">
        <f>IFERROR(INDEX(صادر_وارد!$A$2:$I$1999,MATCH('كارت صنف'!$A976,صادر_وارد!$AJ$2:$AJ$500,0),3),"")</f>
        <v/>
      </c>
      <c r="E976" s="22" t="str">
        <f>IFERROR(INDEX(صادر_وارد!$A$2:$I$1999,MATCH('كارت صنف'!$A976,صادر_وارد!$AJ$2:$AJ$500,0),4),"")</f>
        <v/>
      </c>
      <c r="F976" s="23" t="str">
        <f>IFERROR(INDEX(صادر_وارد!$A$2:$I$1999,MATCH('كارت صنف'!$A976,صادر_وارد!$AJ$2:$AJ$500,0),5),"")</f>
        <v/>
      </c>
      <c r="G976" s="20" t="str">
        <f>IFERROR(INDEX(صادر_وارد!$A$2:$I$1999,MATCH('كارت صنف'!$A976,صادر_وارد!$AJ$2:$AJ$500,0),6),"")</f>
        <v/>
      </c>
      <c r="H976" s="20" t="str">
        <f>IFERROR(INDEX(صادر_وارد!$A$2:$I$1999,MATCH('كارت صنف'!$A976,صادر_وارد!$AJ$2:$AJ$500,0),7),"")</f>
        <v/>
      </c>
      <c r="I976" s="20" t="str">
        <f>IFERROR(INDEX(صادر_وارد!$A$2:$I$1999,MATCH('كارت صنف'!$A976,صادر_وارد!$AJ$2:$AJ$500,0),8),"")</f>
        <v/>
      </c>
      <c r="J976" s="20" t="str">
        <f>IFERROR(INDEX(صادر_وارد!$A$2:$I$1999,MATCH('كارت صنف'!$A976,صادر_وارد!$AJ$2:$AJ$500,0),9),"")</f>
        <v/>
      </c>
    </row>
    <row r="977" spans="1:10" ht="19.5" thickTop="1" thickBot="1">
      <c r="A977" s="11">
        <v>971</v>
      </c>
      <c r="B977" s="20" t="str">
        <f>IFERROR(INDEX(صادر_وارد!$A$2:$I$1999,MATCH('كارت صنف'!$A977,صادر_وارد!$AJ$2:$AJ$500,0),1),"")</f>
        <v/>
      </c>
      <c r="C977" s="21" t="str">
        <f>IFERROR(INDEX(صادر_وارد!$A$2:$I$1999,MATCH('كارت صنف'!$A977,صادر_وارد!$AJ$2:$AJ$500,0),2),"")</f>
        <v/>
      </c>
      <c r="D977" s="22" t="str">
        <f>IFERROR(INDEX(صادر_وارد!$A$2:$I$1999,MATCH('كارت صنف'!$A977,صادر_وارد!$AJ$2:$AJ$500,0),3),"")</f>
        <v/>
      </c>
      <c r="E977" s="22" t="str">
        <f>IFERROR(INDEX(صادر_وارد!$A$2:$I$1999,MATCH('كارت صنف'!$A977,صادر_وارد!$AJ$2:$AJ$500,0),4),"")</f>
        <v/>
      </c>
      <c r="F977" s="23" t="str">
        <f>IFERROR(INDEX(صادر_وارد!$A$2:$I$1999,MATCH('كارت صنف'!$A977,صادر_وارد!$AJ$2:$AJ$500,0),5),"")</f>
        <v/>
      </c>
      <c r="G977" s="20" t="str">
        <f>IFERROR(INDEX(صادر_وارد!$A$2:$I$1999,MATCH('كارت صنف'!$A977,صادر_وارد!$AJ$2:$AJ$500,0),6),"")</f>
        <v/>
      </c>
      <c r="H977" s="20" t="str">
        <f>IFERROR(INDEX(صادر_وارد!$A$2:$I$1999,MATCH('كارت صنف'!$A977,صادر_وارد!$AJ$2:$AJ$500,0),7),"")</f>
        <v/>
      </c>
      <c r="I977" s="20" t="str">
        <f>IFERROR(INDEX(صادر_وارد!$A$2:$I$1999,MATCH('كارت صنف'!$A977,صادر_وارد!$AJ$2:$AJ$500,0),8),"")</f>
        <v/>
      </c>
      <c r="J977" s="20" t="str">
        <f>IFERROR(INDEX(صادر_وارد!$A$2:$I$1999,MATCH('كارت صنف'!$A977,صادر_وارد!$AJ$2:$AJ$500,0),9),"")</f>
        <v/>
      </c>
    </row>
    <row r="978" spans="1:10" ht="19.5" thickTop="1" thickBot="1">
      <c r="A978" s="11">
        <v>972</v>
      </c>
      <c r="B978" s="20" t="str">
        <f>IFERROR(INDEX(صادر_وارد!$A$2:$I$1999,MATCH('كارت صنف'!$A978,صادر_وارد!$AJ$2:$AJ$500,0),1),"")</f>
        <v/>
      </c>
      <c r="C978" s="21" t="str">
        <f>IFERROR(INDEX(صادر_وارد!$A$2:$I$1999,MATCH('كارت صنف'!$A978,صادر_وارد!$AJ$2:$AJ$500,0),2),"")</f>
        <v/>
      </c>
      <c r="D978" s="22" t="str">
        <f>IFERROR(INDEX(صادر_وارد!$A$2:$I$1999,MATCH('كارت صنف'!$A978,صادر_وارد!$AJ$2:$AJ$500,0),3),"")</f>
        <v/>
      </c>
      <c r="E978" s="22" t="str">
        <f>IFERROR(INDEX(صادر_وارد!$A$2:$I$1999,MATCH('كارت صنف'!$A978,صادر_وارد!$AJ$2:$AJ$500,0),4),"")</f>
        <v/>
      </c>
      <c r="F978" s="23" t="str">
        <f>IFERROR(INDEX(صادر_وارد!$A$2:$I$1999,MATCH('كارت صنف'!$A978,صادر_وارد!$AJ$2:$AJ$500,0),5),"")</f>
        <v/>
      </c>
      <c r="G978" s="20" t="str">
        <f>IFERROR(INDEX(صادر_وارد!$A$2:$I$1999,MATCH('كارت صنف'!$A978,صادر_وارد!$AJ$2:$AJ$500,0),6),"")</f>
        <v/>
      </c>
      <c r="H978" s="20" t="str">
        <f>IFERROR(INDEX(صادر_وارد!$A$2:$I$1999,MATCH('كارت صنف'!$A978,صادر_وارد!$AJ$2:$AJ$500,0),7),"")</f>
        <v/>
      </c>
      <c r="I978" s="20" t="str">
        <f>IFERROR(INDEX(صادر_وارد!$A$2:$I$1999,MATCH('كارت صنف'!$A978,صادر_وارد!$AJ$2:$AJ$500,0),8),"")</f>
        <v/>
      </c>
      <c r="J978" s="20" t="str">
        <f>IFERROR(INDEX(صادر_وارد!$A$2:$I$1999,MATCH('كارت صنف'!$A978,صادر_وارد!$AJ$2:$AJ$500,0),9),"")</f>
        <v/>
      </c>
    </row>
    <row r="979" spans="1:10" ht="19.5" thickTop="1" thickBot="1">
      <c r="A979" s="11">
        <v>973</v>
      </c>
      <c r="B979" s="20" t="str">
        <f>IFERROR(INDEX(صادر_وارد!$A$2:$I$1999,MATCH('كارت صنف'!$A979,صادر_وارد!$AJ$2:$AJ$500,0),1),"")</f>
        <v/>
      </c>
      <c r="C979" s="21" t="str">
        <f>IFERROR(INDEX(صادر_وارد!$A$2:$I$1999,MATCH('كارت صنف'!$A979,صادر_وارد!$AJ$2:$AJ$500,0),2),"")</f>
        <v/>
      </c>
      <c r="D979" s="22" t="str">
        <f>IFERROR(INDEX(صادر_وارد!$A$2:$I$1999,MATCH('كارت صنف'!$A979,صادر_وارد!$AJ$2:$AJ$500,0),3),"")</f>
        <v/>
      </c>
      <c r="E979" s="22" t="str">
        <f>IFERROR(INDEX(صادر_وارد!$A$2:$I$1999,MATCH('كارت صنف'!$A979,صادر_وارد!$AJ$2:$AJ$500,0),4),"")</f>
        <v/>
      </c>
      <c r="F979" s="23" t="str">
        <f>IFERROR(INDEX(صادر_وارد!$A$2:$I$1999,MATCH('كارت صنف'!$A979,صادر_وارد!$AJ$2:$AJ$500,0),5),"")</f>
        <v/>
      </c>
      <c r="G979" s="20" t="str">
        <f>IFERROR(INDEX(صادر_وارد!$A$2:$I$1999,MATCH('كارت صنف'!$A979,صادر_وارد!$AJ$2:$AJ$500,0),6),"")</f>
        <v/>
      </c>
      <c r="H979" s="20" t="str">
        <f>IFERROR(INDEX(صادر_وارد!$A$2:$I$1999,MATCH('كارت صنف'!$A979,صادر_وارد!$AJ$2:$AJ$500,0),7),"")</f>
        <v/>
      </c>
      <c r="I979" s="20" t="str">
        <f>IFERROR(INDEX(صادر_وارد!$A$2:$I$1999,MATCH('كارت صنف'!$A979,صادر_وارد!$AJ$2:$AJ$500,0),8),"")</f>
        <v/>
      </c>
      <c r="J979" s="20" t="str">
        <f>IFERROR(INDEX(صادر_وارد!$A$2:$I$1999,MATCH('كارت صنف'!$A979,صادر_وارد!$AJ$2:$AJ$500,0),9),"")</f>
        <v/>
      </c>
    </row>
    <row r="980" spans="1:10" ht="19.5" thickTop="1" thickBot="1">
      <c r="A980" s="11">
        <v>974</v>
      </c>
      <c r="B980" s="20" t="str">
        <f>IFERROR(INDEX(صادر_وارد!$A$2:$I$1999,MATCH('كارت صنف'!$A980,صادر_وارد!$AJ$2:$AJ$500,0),1),"")</f>
        <v/>
      </c>
      <c r="C980" s="21" t="str">
        <f>IFERROR(INDEX(صادر_وارد!$A$2:$I$1999,MATCH('كارت صنف'!$A980,صادر_وارد!$AJ$2:$AJ$500,0),2),"")</f>
        <v/>
      </c>
      <c r="D980" s="22" t="str">
        <f>IFERROR(INDEX(صادر_وارد!$A$2:$I$1999,MATCH('كارت صنف'!$A980,صادر_وارد!$AJ$2:$AJ$500,0),3),"")</f>
        <v/>
      </c>
      <c r="E980" s="22" t="str">
        <f>IFERROR(INDEX(صادر_وارد!$A$2:$I$1999,MATCH('كارت صنف'!$A980,صادر_وارد!$AJ$2:$AJ$500,0),4),"")</f>
        <v/>
      </c>
      <c r="F980" s="23" t="str">
        <f>IFERROR(INDEX(صادر_وارد!$A$2:$I$1999,MATCH('كارت صنف'!$A980,صادر_وارد!$AJ$2:$AJ$500,0),5),"")</f>
        <v/>
      </c>
      <c r="G980" s="20" t="str">
        <f>IFERROR(INDEX(صادر_وارد!$A$2:$I$1999,MATCH('كارت صنف'!$A980,صادر_وارد!$AJ$2:$AJ$500,0),6),"")</f>
        <v/>
      </c>
      <c r="H980" s="20" t="str">
        <f>IFERROR(INDEX(صادر_وارد!$A$2:$I$1999,MATCH('كارت صنف'!$A980,صادر_وارد!$AJ$2:$AJ$500,0),7),"")</f>
        <v/>
      </c>
      <c r="I980" s="20" t="str">
        <f>IFERROR(INDEX(صادر_وارد!$A$2:$I$1999,MATCH('كارت صنف'!$A980,صادر_وارد!$AJ$2:$AJ$500,0),8),"")</f>
        <v/>
      </c>
      <c r="J980" s="20" t="str">
        <f>IFERROR(INDEX(صادر_وارد!$A$2:$I$1999,MATCH('كارت صنف'!$A980,صادر_وارد!$AJ$2:$AJ$500,0),9),"")</f>
        <v/>
      </c>
    </row>
    <row r="981" spans="1:10" ht="19.5" thickTop="1" thickBot="1">
      <c r="A981" s="11">
        <v>975</v>
      </c>
      <c r="B981" s="20" t="str">
        <f>IFERROR(INDEX(صادر_وارد!$A$2:$I$1999,MATCH('كارت صنف'!$A981,صادر_وارد!$AJ$2:$AJ$500,0),1),"")</f>
        <v/>
      </c>
      <c r="C981" s="21" t="str">
        <f>IFERROR(INDEX(صادر_وارد!$A$2:$I$1999,MATCH('كارت صنف'!$A981,صادر_وارد!$AJ$2:$AJ$500,0),2),"")</f>
        <v/>
      </c>
      <c r="D981" s="22" t="str">
        <f>IFERROR(INDEX(صادر_وارد!$A$2:$I$1999,MATCH('كارت صنف'!$A981,صادر_وارد!$AJ$2:$AJ$500,0),3),"")</f>
        <v/>
      </c>
      <c r="E981" s="22" t="str">
        <f>IFERROR(INDEX(صادر_وارد!$A$2:$I$1999,MATCH('كارت صنف'!$A981,صادر_وارد!$AJ$2:$AJ$500,0),4),"")</f>
        <v/>
      </c>
      <c r="F981" s="23" t="str">
        <f>IFERROR(INDEX(صادر_وارد!$A$2:$I$1999,MATCH('كارت صنف'!$A981,صادر_وارد!$AJ$2:$AJ$500,0),5),"")</f>
        <v/>
      </c>
      <c r="G981" s="20" t="str">
        <f>IFERROR(INDEX(صادر_وارد!$A$2:$I$1999,MATCH('كارت صنف'!$A981,صادر_وارد!$AJ$2:$AJ$500,0),6),"")</f>
        <v/>
      </c>
      <c r="H981" s="20" t="str">
        <f>IFERROR(INDEX(صادر_وارد!$A$2:$I$1999,MATCH('كارت صنف'!$A981,صادر_وارد!$AJ$2:$AJ$500,0),7),"")</f>
        <v/>
      </c>
      <c r="I981" s="20" t="str">
        <f>IFERROR(INDEX(صادر_وارد!$A$2:$I$1999,MATCH('كارت صنف'!$A981,صادر_وارد!$AJ$2:$AJ$500,0),8),"")</f>
        <v/>
      </c>
      <c r="J981" s="20" t="str">
        <f>IFERROR(INDEX(صادر_وارد!$A$2:$I$1999,MATCH('كارت صنف'!$A981,صادر_وارد!$AJ$2:$AJ$500,0),9),"")</f>
        <v/>
      </c>
    </row>
    <row r="982" spans="1:10" ht="19.5" thickTop="1" thickBot="1">
      <c r="A982" s="11">
        <v>976</v>
      </c>
      <c r="B982" s="20" t="str">
        <f>IFERROR(INDEX(صادر_وارد!$A$2:$I$1999,MATCH('كارت صنف'!$A982,صادر_وارد!$AJ$2:$AJ$500,0),1),"")</f>
        <v/>
      </c>
      <c r="C982" s="21" t="str">
        <f>IFERROR(INDEX(صادر_وارد!$A$2:$I$1999,MATCH('كارت صنف'!$A982,صادر_وارد!$AJ$2:$AJ$500,0),2),"")</f>
        <v/>
      </c>
      <c r="D982" s="22" t="str">
        <f>IFERROR(INDEX(صادر_وارد!$A$2:$I$1999,MATCH('كارت صنف'!$A982,صادر_وارد!$AJ$2:$AJ$500,0),3),"")</f>
        <v/>
      </c>
      <c r="E982" s="22" t="str">
        <f>IFERROR(INDEX(صادر_وارد!$A$2:$I$1999,MATCH('كارت صنف'!$A982,صادر_وارد!$AJ$2:$AJ$500,0),4),"")</f>
        <v/>
      </c>
      <c r="F982" s="23" t="str">
        <f>IFERROR(INDEX(صادر_وارد!$A$2:$I$1999,MATCH('كارت صنف'!$A982,صادر_وارد!$AJ$2:$AJ$500,0),5),"")</f>
        <v/>
      </c>
      <c r="G982" s="20" t="str">
        <f>IFERROR(INDEX(صادر_وارد!$A$2:$I$1999,MATCH('كارت صنف'!$A982,صادر_وارد!$AJ$2:$AJ$500,0),6),"")</f>
        <v/>
      </c>
      <c r="H982" s="20" t="str">
        <f>IFERROR(INDEX(صادر_وارد!$A$2:$I$1999,MATCH('كارت صنف'!$A982,صادر_وارد!$AJ$2:$AJ$500,0),7),"")</f>
        <v/>
      </c>
      <c r="I982" s="20" t="str">
        <f>IFERROR(INDEX(صادر_وارد!$A$2:$I$1999,MATCH('كارت صنف'!$A982,صادر_وارد!$AJ$2:$AJ$500,0),8),"")</f>
        <v/>
      </c>
      <c r="J982" s="20" t="str">
        <f>IFERROR(INDEX(صادر_وارد!$A$2:$I$1999,MATCH('كارت صنف'!$A982,صادر_وارد!$AJ$2:$AJ$500,0),9),"")</f>
        <v/>
      </c>
    </row>
    <row r="983" spans="1:10" ht="19.5" thickTop="1" thickBot="1">
      <c r="A983" s="11">
        <v>977</v>
      </c>
      <c r="B983" s="20" t="str">
        <f>IFERROR(INDEX(صادر_وارد!$A$2:$I$1999,MATCH('كارت صنف'!$A983,صادر_وارد!$AJ$2:$AJ$500,0),1),"")</f>
        <v/>
      </c>
      <c r="C983" s="21" t="str">
        <f>IFERROR(INDEX(صادر_وارد!$A$2:$I$1999,MATCH('كارت صنف'!$A983,صادر_وارد!$AJ$2:$AJ$500,0),2),"")</f>
        <v/>
      </c>
      <c r="D983" s="22" t="str">
        <f>IFERROR(INDEX(صادر_وارد!$A$2:$I$1999,MATCH('كارت صنف'!$A983,صادر_وارد!$AJ$2:$AJ$500,0),3),"")</f>
        <v/>
      </c>
      <c r="E983" s="22" t="str">
        <f>IFERROR(INDEX(صادر_وارد!$A$2:$I$1999,MATCH('كارت صنف'!$A983,صادر_وارد!$AJ$2:$AJ$500,0),4),"")</f>
        <v/>
      </c>
      <c r="F983" s="23" t="str">
        <f>IFERROR(INDEX(صادر_وارد!$A$2:$I$1999,MATCH('كارت صنف'!$A983,صادر_وارد!$AJ$2:$AJ$500,0),5),"")</f>
        <v/>
      </c>
      <c r="G983" s="20" t="str">
        <f>IFERROR(INDEX(صادر_وارد!$A$2:$I$1999,MATCH('كارت صنف'!$A983,صادر_وارد!$AJ$2:$AJ$500,0),6),"")</f>
        <v/>
      </c>
      <c r="H983" s="20" t="str">
        <f>IFERROR(INDEX(صادر_وارد!$A$2:$I$1999,MATCH('كارت صنف'!$A983,صادر_وارد!$AJ$2:$AJ$500,0),7),"")</f>
        <v/>
      </c>
      <c r="I983" s="20" t="str">
        <f>IFERROR(INDEX(صادر_وارد!$A$2:$I$1999,MATCH('كارت صنف'!$A983,صادر_وارد!$AJ$2:$AJ$500,0),8),"")</f>
        <v/>
      </c>
      <c r="J983" s="20" t="str">
        <f>IFERROR(INDEX(صادر_وارد!$A$2:$I$1999,MATCH('كارت صنف'!$A983,صادر_وارد!$AJ$2:$AJ$500,0),9),"")</f>
        <v/>
      </c>
    </row>
    <row r="984" spans="1:10" ht="19.5" thickTop="1" thickBot="1">
      <c r="A984" s="11">
        <v>978</v>
      </c>
      <c r="B984" s="20" t="str">
        <f>IFERROR(INDEX(صادر_وارد!$A$2:$I$1999,MATCH('كارت صنف'!$A984,صادر_وارد!$AJ$2:$AJ$500,0),1),"")</f>
        <v/>
      </c>
      <c r="C984" s="21" t="str">
        <f>IFERROR(INDEX(صادر_وارد!$A$2:$I$1999,MATCH('كارت صنف'!$A984,صادر_وارد!$AJ$2:$AJ$500,0),2),"")</f>
        <v/>
      </c>
      <c r="D984" s="22" t="str">
        <f>IFERROR(INDEX(صادر_وارد!$A$2:$I$1999,MATCH('كارت صنف'!$A984,صادر_وارد!$AJ$2:$AJ$500,0),3),"")</f>
        <v/>
      </c>
      <c r="E984" s="22" t="str">
        <f>IFERROR(INDEX(صادر_وارد!$A$2:$I$1999,MATCH('كارت صنف'!$A984,صادر_وارد!$AJ$2:$AJ$500,0),4),"")</f>
        <v/>
      </c>
      <c r="F984" s="23" t="str">
        <f>IFERROR(INDEX(صادر_وارد!$A$2:$I$1999,MATCH('كارت صنف'!$A984,صادر_وارد!$AJ$2:$AJ$500,0),5),"")</f>
        <v/>
      </c>
      <c r="G984" s="20" t="str">
        <f>IFERROR(INDEX(صادر_وارد!$A$2:$I$1999,MATCH('كارت صنف'!$A984,صادر_وارد!$AJ$2:$AJ$500,0),6),"")</f>
        <v/>
      </c>
      <c r="H984" s="20" t="str">
        <f>IFERROR(INDEX(صادر_وارد!$A$2:$I$1999,MATCH('كارت صنف'!$A984,صادر_وارد!$AJ$2:$AJ$500,0),7),"")</f>
        <v/>
      </c>
      <c r="I984" s="20" t="str">
        <f>IFERROR(INDEX(صادر_وارد!$A$2:$I$1999,MATCH('كارت صنف'!$A984,صادر_وارد!$AJ$2:$AJ$500,0),8),"")</f>
        <v/>
      </c>
      <c r="J984" s="20" t="str">
        <f>IFERROR(INDEX(صادر_وارد!$A$2:$I$1999,MATCH('كارت صنف'!$A984,صادر_وارد!$AJ$2:$AJ$500,0),9),"")</f>
        <v/>
      </c>
    </row>
    <row r="985" spans="1:10" ht="19.5" thickTop="1" thickBot="1">
      <c r="A985" s="11">
        <v>979</v>
      </c>
      <c r="B985" s="20" t="str">
        <f>IFERROR(INDEX(صادر_وارد!$A$2:$I$1999,MATCH('كارت صنف'!$A985,صادر_وارد!$AJ$2:$AJ$500,0),1),"")</f>
        <v/>
      </c>
      <c r="C985" s="21" t="str">
        <f>IFERROR(INDEX(صادر_وارد!$A$2:$I$1999,MATCH('كارت صنف'!$A985,صادر_وارد!$AJ$2:$AJ$500,0),2),"")</f>
        <v/>
      </c>
      <c r="D985" s="22" t="str">
        <f>IFERROR(INDEX(صادر_وارد!$A$2:$I$1999,MATCH('كارت صنف'!$A985,صادر_وارد!$AJ$2:$AJ$500,0),3),"")</f>
        <v/>
      </c>
      <c r="E985" s="22" t="str">
        <f>IFERROR(INDEX(صادر_وارد!$A$2:$I$1999,MATCH('كارت صنف'!$A985,صادر_وارد!$AJ$2:$AJ$500,0),4),"")</f>
        <v/>
      </c>
      <c r="F985" s="23" t="str">
        <f>IFERROR(INDEX(صادر_وارد!$A$2:$I$1999,MATCH('كارت صنف'!$A985,صادر_وارد!$AJ$2:$AJ$500,0),5),"")</f>
        <v/>
      </c>
      <c r="G985" s="20" t="str">
        <f>IFERROR(INDEX(صادر_وارد!$A$2:$I$1999,MATCH('كارت صنف'!$A985,صادر_وارد!$AJ$2:$AJ$500,0),6),"")</f>
        <v/>
      </c>
      <c r="H985" s="20" t="str">
        <f>IFERROR(INDEX(صادر_وارد!$A$2:$I$1999,MATCH('كارت صنف'!$A985,صادر_وارد!$AJ$2:$AJ$500,0),7),"")</f>
        <v/>
      </c>
      <c r="I985" s="20" t="str">
        <f>IFERROR(INDEX(صادر_وارد!$A$2:$I$1999,MATCH('كارت صنف'!$A985,صادر_وارد!$AJ$2:$AJ$500,0),8),"")</f>
        <v/>
      </c>
      <c r="J985" s="20" t="str">
        <f>IFERROR(INDEX(صادر_وارد!$A$2:$I$1999,MATCH('كارت صنف'!$A985,صادر_وارد!$AJ$2:$AJ$500,0),9),"")</f>
        <v/>
      </c>
    </row>
    <row r="986" spans="1:10" ht="19.5" thickTop="1" thickBot="1">
      <c r="A986" s="11">
        <v>980</v>
      </c>
      <c r="B986" s="20" t="str">
        <f>IFERROR(INDEX(صادر_وارد!$A$2:$I$1999,MATCH('كارت صنف'!$A986,صادر_وارد!$AJ$2:$AJ$500,0),1),"")</f>
        <v/>
      </c>
      <c r="C986" s="21" t="str">
        <f>IFERROR(INDEX(صادر_وارد!$A$2:$I$1999,MATCH('كارت صنف'!$A986,صادر_وارد!$AJ$2:$AJ$500,0),2),"")</f>
        <v/>
      </c>
      <c r="D986" s="22" t="str">
        <f>IFERROR(INDEX(صادر_وارد!$A$2:$I$1999,MATCH('كارت صنف'!$A986,صادر_وارد!$AJ$2:$AJ$500,0),3),"")</f>
        <v/>
      </c>
      <c r="E986" s="22" t="str">
        <f>IFERROR(INDEX(صادر_وارد!$A$2:$I$1999,MATCH('كارت صنف'!$A986,صادر_وارد!$AJ$2:$AJ$500,0),4),"")</f>
        <v/>
      </c>
      <c r="F986" s="23" t="str">
        <f>IFERROR(INDEX(صادر_وارد!$A$2:$I$1999,MATCH('كارت صنف'!$A986,صادر_وارد!$AJ$2:$AJ$500,0),5),"")</f>
        <v/>
      </c>
      <c r="G986" s="20" t="str">
        <f>IFERROR(INDEX(صادر_وارد!$A$2:$I$1999,MATCH('كارت صنف'!$A986,صادر_وارد!$AJ$2:$AJ$500,0),6),"")</f>
        <v/>
      </c>
      <c r="H986" s="20" t="str">
        <f>IFERROR(INDEX(صادر_وارد!$A$2:$I$1999,MATCH('كارت صنف'!$A986,صادر_وارد!$AJ$2:$AJ$500,0),7),"")</f>
        <v/>
      </c>
      <c r="I986" s="20" t="str">
        <f>IFERROR(INDEX(صادر_وارد!$A$2:$I$1999,MATCH('كارت صنف'!$A986,صادر_وارد!$AJ$2:$AJ$500,0),8),"")</f>
        <v/>
      </c>
      <c r="J986" s="20" t="str">
        <f>IFERROR(INDEX(صادر_وارد!$A$2:$I$1999,MATCH('كارت صنف'!$A986,صادر_وارد!$AJ$2:$AJ$500,0),9),"")</f>
        <v/>
      </c>
    </row>
    <row r="987" spans="1:10" ht="19.5" thickTop="1" thickBot="1">
      <c r="A987" s="11">
        <v>981</v>
      </c>
      <c r="B987" s="20" t="str">
        <f>IFERROR(INDEX(صادر_وارد!$A$2:$I$1999,MATCH('كارت صنف'!$A987,صادر_وارد!$AJ$2:$AJ$500,0),1),"")</f>
        <v/>
      </c>
      <c r="C987" s="21" t="str">
        <f>IFERROR(INDEX(صادر_وارد!$A$2:$I$1999,MATCH('كارت صنف'!$A987,صادر_وارد!$AJ$2:$AJ$500,0),2),"")</f>
        <v/>
      </c>
      <c r="D987" s="22" t="str">
        <f>IFERROR(INDEX(صادر_وارد!$A$2:$I$1999,MATCH('كارت صنف'!$A987,صادر_وارد!$AJ$2:$AJ$500,0),3),"")</f>
        <v/>
      </c>
      <c r="E987" s="22" t="str">
        <f>IFERROR(INDEX(صادر_وارد!$A$2:$I$1999,MATCH('كارت صنف'!$A987,صادر_وارد!$AJ$2:$AJ$500,0),4),"")</f>
        <v/>
      </c>
      <c r="F987" s="23" t="str">
        <f>IFERROR(INDEX(صادر_وارد!$A$2:$I$1999,MATCH('كارت صنف'!$A987,صادر_وارد!$AJ$2:$AJ$500,0),5),"")</f>
        <v/>
      </c>
      <c r="G987" s="20" t="str">
        <f>IFERROR(INDEX(صادر_وارد!$A$2:$I$1999,MATCH('كارت صنف'!$A987,صادر_وارد!$AJ$2:$AJ$500,0),6),"")</f>
        <v/>
      </c>
      <c r="H987" s="20" t="str">
        <f>IFERROR(INDEX(صادر_وارد!$A$2:$I$1999,MATCH('كارت صنف'!$A987,صادر_وارد!$AJ$2:$AJ$500,0),7),"")</f>
        <v/>
      </c>
      <c r="I987" s="20" t="str">
        <f>IFERROR(INDEX(صادر_وارد!$A$2:$I$1999,MATCH('كارت صنف'!$A987,صادر_وارد!$AJ$2:$AJ$500,0),8),"")</f>
        <v/>
      </c>
      <c r="J987" s="20" t="str">
        <f>IFERROR(INDEX(صادر_وارد!$A$2:$I$1999,MATCH('كارت صنف'!$A987,صادر_وارد!$AJ$2:$AJ$500,0),9),"")</f>
        <v/>
      </c>
    </row>
    <row r="988" spans="1:10" ht="19.5" thickTop="1" thickBot="1">
      <c r="A988" s="11">
        <v>982</v>
      </c>
      <c r="B988" s="20" t="str">
        <f>IFERROR(INDEX(صادر_وارد!$A$2:$I$1999,MATCH('كارت صنف'!$A988,صادر_وارد!$AJ$2:$AJ$500,0),1),"")</f>
        <v/>
      </c>
      <c r="C988" s="21" t="str">
        <f>IFERROR(INDEX(صادر_وارد!$A$2:$I$1999,MATCH('كارت صنف'!$A988,صادر_وارد!$AJ$2:$AJ$500,0),2),"")</f>
        <v/>
      </c>
      <c r="D988" s="22" t="str">
        <f>IFERROR(INDEX(صادر_وارد!$A$2:$I$1999,MATCH('كارت صنف'!$A988,صادر_وارد!$AJ$2:$AJ$500,0),3),"")</f>
        <v/>
      </c>
      <c r="E988" s="22" t="str">
        <f>IFERROR(INDEX(صادر_وارد!$A$2:$I$1999,MATCH('كارت صنف'!$A988,صادر_وارد!$AJ$2:$AJ$500,0),4),"")</f>
        <v/>
      </c>
      <c r="F988" s="23" t="str">
        <f>IFERROR(INDEX(صادر_وارد!$A$2:$I$1999,MATCH('كارت صنف'!$A988,صادر_وارد!$AJ$2:$AJ$500,0),5),"")</f>
        <v/>
      </c>
      <c r="G988" s="20" t="str">
        <f>IFERROR(INDEX(صادر_وارد!$A$2:$I$1999,MATCH('كارت صنف'!$A988,صادر_وارد!$AJ$2:$AJ$500,0),6),"")</f>
        <v/>
      </c>
      <c r="H988" s="20" t="str">
        <f>IFERROR(INDEX(صادر_وارد!$A$2:$I$1999,MATCH('كارت صنف'!$A988,صادر_وارد!$AJ$2:$AJ$500,0),7),"")</f>
        <v/>
      </c>
      <c r="I988" s="20" t="str">
        <f>IFERROR(INDEX(صادر_وارد!$A$2:$I$1999,MATCH('كارت صنف'!$A988,صادر_وارد!$AJ$2:$AJ$500,0),8),"")</f>
        <v/>
      </c>
      <c r="J988" s="20" t="str">
        <f>IFERROR(INDEX(صادر_وارد!$A$2:$I$1999,MATCH('كارت صنف'!$A988,صادر_وارد!$AJ$2:$AJ$500,0),9),"")</f>
        <v/>
      </c>
    </row>
    <row r="989" spans="1:10" ht="19.5" thickTop="1" thickBot="1">
      <c r="A989" s="11">
        <v>983</v>
      </c>
      <c r="B989" s="20" t="str">
        <f>IFERROR(INDEX(صادر_وارد!$A$2:$I$1999,MATCH('كارت صنف'!$A989,صادر_وارد!$AJ$2:$AJ$500,0),1),"")</f>
        <v/>
      </c>
      <c r="C989" s="21" t="str">
        <f>IFERROR(INDEX(صادر_وارد!$A$2:$I$1999,MATCH('كارت صنف'!$A989,صادر_وارد!$AJ$2:$AJ$500,0),2),"")</f>
        <v/>
      </c>
      <c r="D989" s="22" t="str">
        <f>IFERROR(INDEX(صادر_وارد!$A$2:$I$1999,MATCH('كارت صنف'!$A989,صادر_وارد!$AJ$2:$AJ$500,0),3),"")</f>
        <v/>
      </c>
      <c r="E989" s="22" t="str">
        <f>IFERROR(INDEX(صادر_وارد!$A$2:$I$1999,MATCH('كارت صنف'!$A989,صادر_وارد!$AJ$2:$AJ$500,0),4),"")</f>
        <v/>
      </c>
      <c r="F989" s="23" t="str">
        <f>IFERROR(INDEX(صادر_وارد!$A$2:$I$1999,MATCH('كارت صنف'!$A989,صادر_وارد!$AJ$2:$AJ$500,0),5),"")</f>
        <v/>
      </c>
      <c r="G989" s="20" t="str">
        <f>IFERROR(INDEX(صادر_وارد!$A$2:$I$1999,MATCH('كارت صنف'!$A989,صادر_وارد!$AJ$2:$AJ$500,0),6),"")</f>
        <v/>
      </c>
      <c r="H989" s="20" t="str">
        <f>IFERROR(INDEX(صادر_وارد!$A$2:$I$1999,MATCH('كارت صنف'!$A989,صادر_وارد!$AJ$2:$AJ$500,0),7),"")</f>
        <v/>
      </c>
      <c r="I989" s="20" t="str">
        <f>IFERROR(INDEX(صادر_وارد!$A$2:$I$1999,MATCH('كارت صنف'!$A989,صادر_وارد!$AJ$2:$AJ$500,0),8),"")</f>
        <v/>
      </c>
      <c r="J989" s="20" t="str">
        <f>IFERROR(INDEX(صادر_وارد!$A$2:$I$1999,MATCH('كارت صنف'!$A989,صادر_وارد!$AJ$2:$AJ$500,0),9),"")</f>
        <v/>
      </c>
    </row>
    <row r="990" spans="1:10" ht="19.5" thickTop="1" thickBot="1">
      <c r="A990" s="11">
        <v>984</v>
      </c>
      <c r="B990" s="20" t="str">
        <f>IFERROR(INDEX(صادر_وارد!$A$2:$I$1999,MATCH('كارت صنف'!$A990,صادر_وارد!$AJ$2:$AJ$500,0),1),"")</f>
        <v/>
      </c>
      <c r="C990" s="21" t="str">
        <f>IFERROR(INDEX(صادر_وارد!$A$2:$I$1999,MATCH('كارت صنف'!$A990,صادر_وارد!$AJ$2:$AJ$500,0),2),"")</f>
        <v/>
      </c>
      <c r="D990" s="22" t="str">
        <f>IFERROR(INDEX(صادر_وارد!$A$2:$I$1999,MATCH('كارت صنف'!$A990,صادر_وارد!$AJ$2:$AJ$500,0),3),"")</f>
        <v/>
      </c>
      <c r="E990" s="22" t="str">
        <f>IFERROR(INDEX(صادر_وارد!$A$2:$I$1999,MATCH('كارت صنف'!$A990,صادر_وارد!$AJ$2:$AJ$500,0),4),"")</f>
        <v/>
      </c>
      <c r="F990" s="23" t="str">
        <f>IFERROR(INDEX(صادر_وارد!$A$2:$I$1999,MATCH('كارت صنف'!$A990,صادر_وارد!$AJ$2:$AJ$500,0),5),"")</f>
        <v/>
      </c>
      <c r="G990" s="20" t="str">
        <f>IFERROR(INDEX(صادر_وارد!$A$2:$I$1999,MATCH('كارت صنف'!$A990,صادر_وارد!$AJ$2:$AJ$500,0),6),"")</f>
        <v/>
      </c>
      <c r="H990" s="20" t="str">
        <f>IFERROR(INDEX(صادر_وارد!$A$2:$I$1999,MATCH('كارت صنف'!$A990,صادر_وارد!$AJ$2:$AJ$500,0),7),"")</f>
        <v/>
      </c>
      <c r="I990" s="20" t="str">
        <f>IFERROR(INDEX(صادر_وارد!$A$2:$I$1999,MATCH('كارت صنف'!$A990,صادر_وارد!$AJ$2:$AJ$500,0),8),"")</f>
        <v/>
      </c>
      <c r="J990" s="20" t="str">
        <f>IFERROR(INDEX(صادر_وارد!$A$2:$I$1999,MATCH('كارت صنف'!$A990,صادر_وارد!$AJ$2:$AJ$500,0),9),"")</f>
        <v/>
      </c>
    </row>
    <row r="991" spans="1:10" ht="19.5" thickTop="1" thickBot="1">
      <c r="A991" s="11">
        <v>985</v>
      </c>
      <c r="B991" s="20" t="str">
        <f>IFERROR(INDEX(صادر_وارد!$A$2:$I$1999,MATCH('كارت صنف'!$A991,صادر_وارد!$AJ$2:$AJ$500,0),1),"")</f>
        <v/>
      </c>
      <c r="C991" s="21" t="str">
        <f>IFERROR(INDEX(صادر_وارد!$A$2:$I$1999,MATCH('كارت صنف'!$A991,صادر_وارد!$AJ$2:$AJ$500,0),2),"")</f>
        <v/>
      </c>
      <c r="D991" s="22" t="str">
        <f>IFERROR(INDEX(صادر_وارد!$A$2:$I$1999,MATCH('كارت صنف'!$A991,صادر_وارد!$AJ$2:$AJ$500,0),3),"")</f>
        <v/>
      </c>
      <c r="E991" s="22" t="str">
        <f>IFERROR(INDEX(صادر_وارد!$A$2:$I$1999,MATCH('كارت صنف'!$A991,صادر_وارد!$AJ$2:$AJ$500,0),4),"")</f>
        <v/>
      </c>
      <c r="F991" s="23" t="str">
        <f>IFERROR(INDEX(صادر_وارد!$A$2:$I$1999,MATCH('كارت صنف'!$A991,صادر_وارد!$AJ$2:$AJ$500,0),5),"")</f>
        <v/>
      </c>
      <c r="G991" s="20" t="str">
        <f>IFERROR(INDEX(صادر_وارد!$A$2:$I$1999,MATCH('كارت صنف'!$A991,صادر_وارد!$AJ$2:$AJ$500,0),6),"")</f>
        <v/>
      </c>
      <c r="H991" s="20" t="str">
        <f>IFERROR(INDEX(صادر_وارد!$A$2:$I$1999,MATCH('كارت صنف'!$A991,صادر_وارد!$AJ$2:$AJ$500,0),7),"")</f>
        <v/>
      </c>
      <c r="I991" s="20" t="str">
        <f>IFERROR(INDEX(صادر_وارد!$A$2:$I$1999,MATCH('كارت صنف'!$A991,صادر_وارد!$AJ$2:$AJ$500,0),8),"")</f>
        <v/>
      </c>
      <c r="J991" s="20" t="str">
        <f>IFERROR(INDEX(صادر_وارد!$A$2:$I$1999,MATCH('كارت صنف'!$A991,صادر_وارد!$AJ$2:$AJ$500,0),9),"")</f>
        <v/>
      </c>
    </row>
    <row r="992" spans="1:10" ht="19.5" thickTop="1" thickBot="1">
      <c r="A992" s="11">
        <v>986</v>
      </c>
      <c r="B992" s="20" t="str">
        <f>IFERROR(INDEX(صادر_وارد!$A$2:$I$1999,MATCH('كارت صنف'!$A992,صادر_وارد!$AJ$2:$AJ$500,0),1),"")</f>
        <v/>
      </c>
      <c r="C992" s="21" t="str">
        <f>IFERROR(INDEX(صادر_وارد!$A$2:$I$1999,MATCH('كارت صنف'!$A992,صادر_وارد!$AJ$2:$AJ$500,0),2),"")</f>
        <v/>
      </c>
      <c r="D992" s="22" t="str">
        <f>IFERROR(INDEX(صادر_وارد!$A$2:$I$1999,MATCH('كارت صنف'!$A992,صادر_وارد!$AJ$2:$AJ$500,0),3),"")</f>
        <v/>
      </c>
      <c r="E992" s="22" t="str">
        <f>IFERROR(INDEX(صادر_وارد!$A$2:$I$1999,MATCH('كارت صنف'!$A992,صادر_وارد!$AJ$2:$AJ$500,0),4),"")</f>
        <v/>
      </c>
      <c r="F992" s="23" t="str">
        <f>IFERROR(INDEX(صادر_وارد!$A$2:$I$1999,MATCH('كارت صنف'!$A992,صادر_وارد!$AJ$2:$AJ$500,0),5),"")</f>
        <v/>
      </c>
      <c r="G992" s="20" t="str">
        <f>IFERROR(INDEX(صادر_وارد!$A$2:$I$1999,MATCH('كارت صنف'!$A992,صادر_وارد!$AJ$2:$AJ$500,0),6),"")</f>
        <v/>
      </c>
      <c r="H992" s="20" t="str">
        <f>IFERROR(INDEX(صادر_وارد!$A$2:$I$1999,MATCH('كارت صنف'!$A992,صادر_وارد!$AJ$2:$AJ$500,0),7),"")</f>
        <v/>
      </c>
      <c r="I992" s="20" t="str">
        <f>IFERROR(INDEX(صادر_وارد!$A$2:$I$1999,MATCH('كارت صنف'!$A992,صادر_وارد!$AJ$2:$AJ$500,0),8),"")</f>
        <v/>
      </c>
      <c r="J992" s="20" t="str">
        <f>IFERROR(INDEX(صادر_وارد!$A$2:$I$1999,MATCH('كارت صنف'!$A992,صادر_وارد!$AJ$2:$AJ$500,0),9),"")</f>
        <v/>
      </c>
    </row>
    <row r="993" spans="1:10" ht="19.5" thickTop="1" thickBot="1">
      <c r="A993" s="11">
        <v>987</v>
      </c>
      <c r="B993" s="20" t="str">
        <f>IFERROR(INDEX(صادر_وارد!$A$2:$I$1999,MATCH('كارت صنف'!$A993,صادر_وارد!$AJ$2:$AJ$500,0),1),"")</f>
        <v/>
      </c>
      <c r="C993" s="21" t="str">
        <f>IFERROR(INDEX(صادر_وارد!$A$2:$I$1999,MATCH('كارت صنف'!$A993,صادر_وارد!$AJ$2:$AJ$500,0),2),"")</f>
        <v/>
      </c>
      <c r="D993" s="22" t="str">
        <f>IFERROR(INDEX(صادر_وارد!$A$2:$I$1999,MATCH('كارت صنف'!$A993,صادر_وارد!$AJ$2:$AJ$500,0),3),"")</f>
        <v/>
      </c>
      <c r="E993" s="22" t="str">
        <f>IFERROR(INDEX(صادر_وارد!$A$2:$I$1999,MATCH('كارت صنف'!$A993,صادر_وارد!$AJ$2:$AJ$500,0),4),"")</f>
        <v/>
      </c>
      <c r="F993" s="23" t="str">
        <f>IFERROR(INDEX(صادر_وارد!$A$2:$I$1999,MATCH('كارت صنف'!$A993,صادر_وارد!$AJ$2:$AJ$500,0),5),"")</f>
        <v/>
      </c>
      <c r="G993" s="20" t="str">
        <f>IFERROR(INDEX(صادر_وارد!$A$2:$I$1999,MATCH('كارت صنف'!$A993,صادر_وارد!$AJ$2:$AJ$500,0),6),"")</f>
        <v/>
      </c>
      <c r="H993" s="20" t="str">
        <f>IFERROR(INDEX(صادر_وارد!$A$2:$I$1999,MATCH('كارت صنف'!$A993,صادر_وارد!$AJ$2:$AJ$500,0),7),"")</f>
        <v/>
      </c>
      <c r="I993" s="20" t="str">
        <f>IFERROR(INDEX(صادر_وارد!$A$2:$I$1999,MATCH('كارت صنف'!$A993,صادر_وارد!$AJ$2:$AJ$500,0),8),"")</f>
        <v/>
      </c>
      <c r="J993" s="20" t="str">
        <f>IFERROR(INDEX(صادر_وارد!$A$2:$I$1999,MATCH('كارت صنف'!$A993,صادر_وارد!$AJ$2:$AJ$500,0),9),"")</f>
        <v/>
      </c>
    </row>
    <row r="994" spans="1:10" ht="19.5" thickTop="1" thickBot="1">
      <c r="A994" s="11">
        <v>988</v>
      </c>
      <c r="B994" s="20" t="str">
        <f>IFERROR(INDEX(صادر_وارد!$A$2:$I$1999,MATCH('كارت صنف'!$A994,صادر_وارد!$AJ$2:$AJ$500,0),1),"")</f>
        <v/>
      </c>
      <c r="C994" s="21" t="str">
        <f>IFERROR(INDEX(صادر_وارد!$A$2:$I$1999,MATCH('كارت صنف'!$A994,صادر_وارد!$AJ$2:$AJ$500,0),2),"")</f>
        <v/>
      </c>
      <c r="D994" s="22" t="str">
        <f>IFERROR(INDEX(صادر_وارد!$A$2:$I$1999,MATCH('كارت صنف'!$A994,صادر_وارد!$AJ$2:$AJ$500,0),3),"")</f>
        <v/>
      </c>
      <c r="E994" s="22" t="str">
        <f>IFERROR(INDEX(صادر_وارد!$A$2:$I$1999,MATCH('كارت صنف'!$A994,صادر_وارد!$AJ$2:$AJ$500,0),4),"")</f>
        <v/>
      </c>
      <c r="F994" s="23" t="str">
        <f>IFERROR(INDEX(صادر_وارد!$A$2:$I$1999,MATCH('كارت صنف'!$A994,صادر_وارد!$AJ$2:$AJ$500,0),5),"")</f>
        <v/>
      </c>
      <c r="G994" s="20" t="str">
        <f>IFERROR(INDEX(صادر_وارد!$A$2:$I$1999,MATCH('كارت صنف'!$A994,صادر_وارد!$AJ$2:$AJ$500,0),6),"")</f>
        <v/>
      </c>
      <c r="H994" s="20" t="str">
        <f>IFERROR(INDEX(صادر_وارد!$A$2:$I$1999,MATCH('كارت صنف'!$A994,صادر_وارد!$AJ$2:$AJ$500,0),7),"")</f>
        <v/>
      </c>
      <c r="I994" s="20" t="str">
        <f>IFERROR(INDEX(صادر_وارد!$A$2:$I$1999,MATCH('كارت صنف'!$A994,صادر_وارد!$AJ$2:$AJ$500,0),8),"")</f>
        <v/>
      </c>
      <c r="J994" s="20" t="str">
        <f>IFERROR(INDEX(صادر_وارد!$A$2:$I$1999,MATCH('كارت صنف'!$A994,صادر_وارد!$AJ$2:$AJ$500,0),9),"")</f>
        <v/>
      </c>
    </row>
    <row r="995" spans="1:10" ht="19.5" thickTop="1" thickBot="1">
      <c r="A995" s="11">
        <v>989</v>
      </c>
      <c r="B995" s="20" t="str">
        <f>IFERROR(INDEX(صادر_وارد!$A$2:$I$1999,MATCH('كارت صنف'!$A995,صادر_وارد!$AJ$2:$AJ$500,0),1),"")</f>
        <v/>
      </c>
      <c r="C995" s="21" t="str">
        <f>IFERROR(INDEX(صادر_وارد!$A$2:$I$1999,MATCH('كارت صنف'!$A995,صادر_وارد!$AJ$2:$AJ$500,0),2),"")</f>
        <v/>
      </c>
      <c r="D995" s="22" t="str">
        <f>IFERROR(INDEX(صادر_وارد!$A$2:$I$1999,MATCH('كارت صنف'!$A995,صادر_وارد!$AJ$2:$AJ$500,0),3),"")</f>
        <v/>
      </c>
      <c r="E995" s="22" t="str">
        <f>IFERROR(INDEX(صادر_وارد!$A$2:$I$1999,MATCH('كارت صنف'!$A995,صادر_وارد!$AJ$2:$AJ$500,0),4),"")</f>
        <v/>
      </c>
      <c r="F995" s="23" t="str">
        <f>IFERROR(INDEX(صادر_وارد!$A$2:$I$1999,MATCH('كارت صنف'!$A995,صادر_وارد!$AJ$2:$AJ$500,0),5),"")</f>
        <v/>
      </c>
      <c r="G995" s="20" t="str">
        <f>IFERROR(INDEX(صادر_وارد!$A$2:$I$1999,MATCH('كارت صنف'!$A995,صادر_وارد!$AJ$2:$AJ$500,0),6),"")</f>
        <v/>
      </c>
      <c r="H995" s="20" t="str">
        <f>IFERROR(INDEX(صادر_وارد!$A$2:$I$1999,MATCH('كارت صنف'!$A995,صادر_وارد!$AJ$2:$AJ$500,0),7),"")</f>
        <v/>
      </c>
      <c r="I995" s="20" t="str">
        <f>IFERROR(INDEX(صادر_وارد!$A$2:$I$1999,MATCH('كارت صنف'!$A995,صادر_وارد!$AJ$2:$AJ$500,0),8),"")</f>
        <v/>
      </c>
      <c r="J995" s="20" t="str">
        <f>IFERROR(INDEX(صادر_وارد!$A$2:$I$1999,MATCH('كارت صنف'!$A995,صادر_وارد!$AJ$2:$AJ$500,0),9),"")</f>
        <v/>
      </c>
    </row>
    <row r="996" spans="1:10" ht="19.5" thickTop="1" thickBot="1">
      <c r="A996" s="11">
        <v>990</v>
      </c>
      <c r="B996" s="20" t="str">
        <f>IFERROR(INDEX(صادر_وارد!$A$2:$I$1999,MATCH('كارت صنف'!$A996,صادر_وارد!$AJ$2:$AJ$500,0),1),"")</f>
        <v/>
      </c>
      <c r="C996" s="21" t="str">
        <f>IFERROR(INDEX(صادر_وارد!$A$2:$I$1999,MATCH('كارت صنف'!$A996,صادر_وارد!$AJ$2:$AJ$500,0),2),"")</f>
        <v/>
      </c>
      <c r="D996" s="22" t="str">
        <f>IFERROR(INDEX(صادر_وارد!$A$2:$I$1999,MATCH('كارت صنف'!$A996,صادر_وارد!$AJ$2:$AJ$500,0),3),"")</f>
        <v/>
      </c>
      <c r="E996" s="22" t="str">
        <f>IFERROR(INDEX(صادر_وارد!$A$2:$I$1999,MATCH('كارت صنف'!$A996,صادر_وارد!$AJ$2:$AJ$500,0),4),"")</f>
        <v/>
      </c>
      <c r="F996" s="23" t="str">
        <f>IFERROR(INDEX(صادر_وارد!$A$2:$I$1999,MATCH('كارت صنف'!$A996,صادر_وارد!$AJ$2:$AJ$500,0),5),"")</f>
        <v/>
      </c>
      <c r="G996" s="20" t="str">
        <f>IFERROR(INDEX(صادر_وارد!$A$2:$I$1999,MATCH('كارت صنف'!$A996,صادر_وارد!$AJ$2:$AJ$500,0),6),"")</f>
        <v/>
      </c>
      <c r="H996" s="20" t="str">
        <f>IFERROR(INDEX(صادر_وارد!$A$2:$I$1999,MATCH('كارت صنف'!$A996,صادر_وارد!$AJ$2:$AJ$500,0),7),"")</f>
        <v/>
      </c>
      <c r="I996" s="20" t="str">
        <f>IFERROR(INDEX(صادر_وارد!$A$2:$I$1999,MATCH('كارت صنف'!$A996,صادر_وارد!$AJ$2:$AJ$500,0),8),"")</f>
        <v/>
      </c>
      <c r="J996" s="20" t="str">
        <f>IFERROR(INDEX(صادر_وارد!$A$2:$I$1999,MATCH('كارت صنف'!$A996,صادر_وارد!$AJ$2:$AJ$500,0),9),"")</f>
        <v/>
      </c>
    </row>
    <row r="997" spans="1:10" ht="19.5" thickTop="1" thickBot="1">
      <c r="A997" s="11">
        <v>991</v>
      </c>
      <c r="B997" s="20" t="str">
        <f>IFERROR(INDEX(صادر_وارد!$A$2:$I$1999,MATCH('كارت صنف'!$A997,صادر_وارد!$AJ$2:$AJ$500,0),1),"")</f>
        <v/>
      </c>
      <c r="C997" s="21" t="str">
        <f>IFERROR(INDEX(صادر_وارد!$A$2:$I$1999,MATCH('كارت صنف'!$A997,صادر_وارد!$AJ$2:$AJ$500,0),2),"")</f>
        <v/>
      </c>
      <c r="D997" s="22" t="str">
        <f>IFERROR(INDEX(صادر_وارد!$A$2:$I$1999,MATCH('كارت صنف'!$A997,صادر_وارد!$AJ$2:$AJ$500,0),3),"")</f>
        <v/>
      </c>
      <c r="E997" s="22" t="str">
        <f>IFERROR(INDEX(صادر_وارد!$A$2:$I$1999,MATCH('كارت صنف'!$A997,صادر_وارد!$AJ$2:$AJ$500,0),4),"")</f>
        <v/>
      </c>
      <c r="F997" s="23" t="str">
        <f>IFERROR(INDEX(صادر_وارد!$A$2:$I$1999,MATCH('كارت صنف'!$A997,صادر_وارد!$AJ$2:$AJ$500,0),5),"")</f>
        <v/>
      </c>
      <c r="G997" s="20" t="str">
        <f>IFERROR(INDEX(صادر_وارد!$A$2:$I$1999,MATCH('كارت صنف'!$A997,صادر_وارد!$AJ$2:$AJ$500,0),6),"")</f>
        <v/>
      </c>
      <c r="H997" s="20" t="str">
        <f>IFERROR(INDEX(صادر_وارد!$A$2:$I$1999,MATCH('كارت صنف'!$A997,صادر_وارد!$AJ$2:$AJ$500,0),7),"")</f>
        <v/>
      </c>
      <c r="I997" s="20" t="str">
        <f>IFERROR(INDEX(صادر_وارد!$A$2:$I$1999,MATCH('كارت صنف'!$A997,صادر_وارد!$AJ$2:$AJ$500,0),8),"")</f>
        <v/>
      </c>
      <c r="J997" s="20" t="str">
        <f>IFERROR(INDEX(صادر_وارد!$A$2:$I$1999,MATCH('كارت صنف'!$A997,صادر_وارد!$AJ$2:$AJ$500,0),9),"")</f>
        <v/>
      </c>
    </row>
    <row r="998" spans="1:10" ht="19.5" thickTop="1" thickBot="1">
      <c r="A998" s="11">
        <v>992</v>
      </c>
      <c r="B998" s="20" t="str">
        <f>IFERROR(INDEX(صادر_وارد!$A$2:$I$1999,MATCH('كارت صنف'!$A998,صادر_وارد!$AJ$2:$AJ$500,0),1),"")</f>
        <v/>
      </c>
      <c r="C998" s="21" t="str">
        <f>IFERROR(INDEX(صادر_وارد!$A$2:$I$1999,MATCH('كارت صنف'!$A998,صادر_وارد!$AJ$2:$AJ$500,0),2),"")</f>
        <v/>
      </c>
      <c r="D998" s="22" t="str">
        <f>IFERROR(INDEX(صادر_وارد!$A$2:$I$1999,MATCH('كارت صنف'!$A998,صادر_وارد!$AJ$2:$AJ$500,0),3),"")</f>
        <v/>
      </c>
      <c r="E998" s="22" t="str">
        <f>IFERROR(INDEX(صادر_وارد!$A$2:$I$1999,MATCH('كارت صنف'!$A998,صادر_وارد!$AJ$2:$AJ$500,0),4),"")</f>
        <v/>
      </c>
      <c r="F998" s="23" t="str">
        <f>IFERROR(INDEX(صادر_وارد!$A$2:$I$1999,MATCH('كارت صنف'!$A998,صادر_وارد!$AJ$2:$AJ$500,0),5),"")</f>
        <v/>
      </c>
      <c r="G998" s="20" t="str">
        <f>IFERROR(INDEX(صادر_وارد!$A$2:$I$1999,MATCH('كارت صنف'!$A998,صادر_وارد!$AJ$2:$AJ$500,0),6),"")</f>
        <v/>
      </c>
      <c r="H998" s="20" t="str">
        <f>IFERROR(INDEX(صادر_وارد!$A$2:$I$1999,MATCH('كارت صنف'!$A998,صادر_وارد!$AJ$2:$AJ$500,0),7),"")</f>
        <v/>
      </c>
      <c r="I998" s="20" t="str">
        <f>IFERROR(INDEX(صادر_وارد!$A$2:$I$1999,MATCH('كارت صنف'!$A998,صادر_وارد!$AJ$2:$AJ$500,0),8),"")</f>
        <v/>
      </c>
      <c r="J998" s="20" t="str">
        <f>IFERROR(INDEX(صادر_وارد!$A$2:$I$1999,MATCH('كارت صنف'!$A998,صادر_وارد!$AJ$2:$AJ$500,0),9),"")</f>
        <v/>
      </c>
    </row>
    <row r="999" spans="1:10" ht="19.5" thickTop="1" thickBot="1">
      <c r="A999" s="11">
        <v>993</v>
      </c>
      <c r="B999" s="20" t="str">
        <f>IFERROR(INDEX(صادر_وارد!$A$2:$I$1999,MATCH('كارت صنف'!$A999,صادر_وارد!$AJ$2:$AJ$500,0),1),"")</f>
        <v/>
      </c>
      <c r="C999" s="21" t="str">
        <f>IFERROR(INDEX(صادر_وارد!$A$2:$I$1999,MATCH('كارت صنف'!$A999,صادر_وارد!$AJ$2:$AJ$500,0),2),"")</f>
        <v/>
      </c>
      <c r="D999" s="22" t="str">
        <f>IFERROR(INDEX(صادر_وارد!$A$2:$I$1999,MATCH('كارت صنف'!$A999,صادر_وارد!$AJ$2:$AJ$500,0),3),"")</f>
        <v/>
      </c>
      <c r="E999" s="22" t="str">
        <f>IFERROR(INDEX(صادر_وارد!$A$2:$I$1999,MATCH('كارت صنف'!$A999,صادر_وارد!$AJ$2:$AJ$500,0),4),"")</f>
        <v/>
      </c>
      <c r="F999" s="23" t="str">
        <f>IFERROR(INDEX(صادر_وارد!$A$2:$I$1999,MATCH('كارت صنف'!$A999,صادر_وارد!$AJ$2:$AJ$500,0),5),"")</f>
        <v/>
      </c>
      <c r="G999" s="20" t="str">
        <f>IFERROR(INDEX(صادر_وارد!$A$2:$I$1999,MATCH('كارت صنف'!$A999,صادر_وارد!$AJ$2:$AJ$500,0),6),"")</f>
        <v/>
      </c>
      <c r="H999" s="20" t="str">
        <f>IFERROR(INDEX(صادر_وارد!$A$2:$I$1999,MATCH('كارت صنف'!$A999,صادر_وارد!$AJ$2:$AJ$500,0),7),"")</f>
        <v/>
      </c>
      <c r="I999" s="20" t="str">
        <f>IFERROR(INDEX(صادر_وارد!$A$2:$I$1999,MATCH('كارت صنف'!$A999,صادر_وارد!$AJ$2:$AJ$500,0),8),"")</f>
        <v/>
      </c>
      <c r="J999" s="20" t="str">
        <f>IFERROR(INDEX(صادر_وارد!$A$2:$I$1999,MATCH('كارت صنف'!$A999,صادر_وارد!$AJ$2:$AJ$500,0),9),"")</f>
        <v/>
      </c>
    </row>
    <row r="1000" spans="1:10" ht="19.5" thickTop="1" thickBot="1">
      <c r="A1000" s="11">
        <v>994</v>
      </c>
      <c r="B1000" s="20" t="str">
        <f>IFERROR(INDEX(صادر_وارد!$A$2:$I$1999,MATCH('كارت صنف'!$A1000,صادر_وارد!$AJ$2:$AJ$500,0),1),"")</f>
        <v/>
      </c>
      <c r="C1000" s="21" t="str">
        <f>IFERROR(INDEX(صادر_وارد!$A$2:$I$1999,MATCH('كارت صنف'!$A1000,صادر_وارد!$AJ$2:$AJ$500,0),2),"")</f>
        <v/>
      </c>
      <c r="D1000" s="22" t="str">
        <f>IFERROR(INDEX(صادر_وارد!$A$2:$I$1999,MATCH('كارت صنف'!$A1000,صادر_وارد!$AJ$2:$AJ$500,0),3),"")</f>
        <v/>
      </c>
      <c r="E1000" s="22" t="str">
        <f>IFERROR(INDEX(صادر_وارد!$A$2:$I$1999,MATCH('كارت صنف'!$A1000,صادر_وارد!$AJ$2:$AJ$500,0),4),"")</f>
        <v/>
      </c>
      <c r="F1000" s="23" t="str">
        <f>IFERROR(INDEX(صادر_وارد!$A$2:$I$1999,MATCH('كارت صنف'!$A1000,صادر_وارد!$AJ$2:$AJ$500,0),5),"")</f>
        <v/>
      </c>
      <c r="G1000" s="20" t="str">
        <f>IFERROR(INDEX(صادر_وارد!$A$2:$I$1999,MATCH('كارت صنف'!$A1000,صادر_وارد!$AJ$2:$AJ$500,0),6),"")</f>
        <v/>
      </c>
      <c r="H1000" s="20" t="str">
        <f>IFERROR(INDEX(صادر_وارد!$A$2:$I$1999,MATCH('كارت صنف'!$A1000,صادر_وارد!$AJ$2:$AJ$500,0),7),"")</f>
        <v/>
      </c>
      <c r="I1000" s="20" t="str">
        <f>IFERROR(INDEX(صادر_وارد!$A$2:$I$1999,MATCH('كارت صنف'!$A1000,صادر_وارد!$AJ$2:$AJ$500,0),8),"")</f>
        <v/>
      </c>
      <c r="J1000" s="20" t="str">
        <f>IFERROR(INDEX(صادر_وارد!$A$2:$I$1999,MATCH('كارت صنف'!$A1000,صادر_وارد!$AJ$2:$AJ$500,0),9),"")</f>
        <v/>
      </c>
    </row>
    <row r="1001" spans="1:10" ht="19.5" thickTop="1" thickBot="1">
      <c r="A1001" s="11">
        <v>995</v>
      </c>
      <c r="B1001" s="20" t="str">
        <f>IFERROR(INDEX(صادر_وارد!$A$2:$I$1999,MATCH('كارت صنف'!$A1001,صادر_وارد!$AJ$2:$AJ$500,0),1),"")</f>
        <v/>
      </c>
      <c r="C1001" s="21" t="str">
        <f>IFERROR(INDEX(صادر_وارد!$A$2:$I$1999,MATCH('كارت صنف'!$A1001,صادر_وارد!$AJ$2:$AJ$500,0),2),"")</f>
        <v/>
      </c>
      <c r="D1001" s="22" t="str">
        <f>IFERROR(INDEX(صادر_وارد!$A$2:$I$1999,MATCH('كارت صنف'!$A1001,صادر_وارد!$AJ$2:$AJ$500,0),3),"")</f>
        <v/>
      </c>
      <c r="E1001" s="22" t="str">
        <f>IFERROR(INDEX(صادر_وارد!$A$2:$I$1999,MATCH('كارت صنف'!$A1001,صادر_وارد!$AJ$2:$AJ$500,0),4),"")</f>
        <v/>
      </c>
      <c r="F1001" s="23" t="str">
        <f>IFERROR(INDEX(صادر_وارد!$A$2:$I$1999,MATCH('كارت صنف'!$A1001,صادر_وارد!$AJ$2:$AJ$500,0),5),"")</f>
        <v/>
      </c>
      <c r="G1001" s="20" t="str">
        <f>IFERROR(INDEX(صادر_وارد!$A$2:$I$1999,MATCH('كارت صنف'!$A1001,صادر_وارد!$AJ$2:$AJ$500,0),6),"")</f>
        <v/>
      </c>
      <c r="H1001" s="20" t="str">
        <f>IFERROR(INDEX(صادر_وارد!$A$2:$I$1999,MATCH('كارت صنف'!$A1001,صادر_وارد!$AJ$2:$AJ$500,0),7),"")</f>
        <v/>
      </c>
      <c r="I1001" s="20" t="str">
        <f>IFERROR(INDEX(صادر_وارد!$A$2:$I$1999,MATCH('كارت صنف'!$A1001,صادر_وارد!$AJ$2:$AJ$500,0),8),"")</f>
        <v/>
      </c>
      <c r="J1001" s="20" t="str">
        <f>IFERROR(INDEX(صادر_وارد!$A$2:$I$1999,MATCH('كارت صنف'!$A1001,صادر_وارد!$AJ$2:$AJ$500,0),9),"")</f>
        <v/>
      </c>
    </row>
    <row r="1002" spans="1:10" ht="19.5" thickTop="1" thickBot="1">
      <c r="A1002" s="11">
        <v>996</v>
      </c>
      <c r="B1002" s="20" t="str">
        <f>IFERROR(INDEX(صادر_وارد!$A$2:$I$1999,MATCH('كارت صنف'!$A1002,صادر_وارد!$AJ$2:$AJ$500,0),1),"")</f>
        <v/>
      </c>
      <c r="C1002" s="21" t="str">
        <f>IFERROR(INDEX(صادر_وارد!$A$2:$I$1999,MATCH('كارت صنف'!$A1002,صادر_وارد!$AJ$2:$AJ$500,0),2),"")</f>
        <v/>
      </c>
      <c r="D1002" s="22" t="str">
        <f>IFERROR(INDEX(صادر_وارد!$A$2:$I$1999,MATCH('كارت صنف'!$A1002,صادر_وارد!$AJ$2:$AJ$500,0),3),"")</f>
        <v/>
      </c>
      <c r="E1002" s="22" t="str">
        <f>IFERROR(INDEX(صادر_وارد!$A$2:$I$1999,MATCH('كارت صنف'!$A1002,صادر_وارد!$AJ$2:$AJ$500,0),4),"")</f>
        <v/>
      </c>
      <c r="F1002" s="23" t="str">
        <f>IFERROR(INDEX(صادر_وارد!$A$2:$I$1999,MATCH('كارت صنف'!$A1002,صادر_وارد!$AJ$2:$AJ$500,0),5),"")</f>
        <v/>
      </c>
      <c r="G1002" s="20" t="str">
        <f>IFERROR(INDEX(صادر_وارد!$A$2:$I$1999,MATCH('كارت صنف'!$A1002,صادر_وارد!$AJ$2:$AJ$500,0),6),"")</f>
        <v/>
      </c>
      <c r="H1002" s="20" t="str">
        <f>IFERROR(INDEX(صادر_وارد!$A$2:$I$1999,MATCH('كارت صنف'!$A1002,صادر_وارد!$AJ$2:$AJ$500,0),7),"")</f>
        <v/>
      </c>
      <c r="I1002" s="20" t="str">
        <f>IFERROR(INDEX(صادر_وارد!$A$2:$I$1999,MATCH('كارت صنف'!$A1002,صادر_وارد!$AJ$2:$AJ$500,0),8),"")</f>
        <v/>
      </c>
      <c r="J1002" s="20" t="str">
        <f>IFERROR(INDEX(صادر_وارد!$A$2:$I$1999,MATCH('كارت صنف'!$A1002,صادر_وارد!$AJ$2:$AJ$500,0),9),"")</f>
        <v/>
      </c>
    </row>
    <row r="1003" spans="1:10" ht="19.5" thickTop="1" thickBot="1">
      <c r="A1003" s="11">
        <v>997</v>
      </c>
      <c r="B1003" s="20" t="str">
        <f>IFERROR(INDEX(صادر_وارد!$A$2:$I$1999,MATCH('كارت صنف'!$A1003,صادر_وارد!$AJ$2:$AJ$500,0),1),"")</f>
        <v/>
      </c>
      <c r="C1003" s="21" t="str">
        <f>IFERROR(INDEX(صادر_وارد!$A$2:$I$1999,MATCH('كارت صنف'!$A1003,صادر_وارد!$AJ$2:$AJ$500,0),2),"")</f>
        <v/>
      </c>
      <c r="D1003" s="22" t="str">
        <f>IFERROR(INDEX(صادر_وارد!$A$2:$I$1999,MATCH('كارت صنف'!$A1003,صادر_وارد!$AJ$2:$AJ$500,0),3),"")</f>
        <v/>
      </c>
      <c r="E1003" s="22" t="str">
        <f>IFERROR(INDEX(صادر_وارد!$A$2:$I$1999,MATCH('كارت صنف'!$A1003,صادر_وارد!$AJ$2:$AJ$500,0),4),"")</f>
        <v/>
      </c>
      <c r="F1003" s="23" t="str">
        <f>IFERROR(INDEX(صادر_وارد!$A$2:$I$1999,MATCH('كارت صنف'!$A1003,صادر_وارد!$AJ$2:$AJ$500,0),5),"")</f>
        <v/>
      </c>
      <c r="G1003" s="20" t="str">
        <f>IFERROR(INDEX(صادر_وارد!$A$2:$I$1999,MATCH('كارت صنف'!$A1003,صادر_وارد!$AJ$2:$AJ$500,0),6),"")</f>
        <v/>
      </c>
      <c r="H1003" s="20" t="str">
        <f>IFERROR(INDEX(صادر_وارد!$A$2:$I$1999,MATCH('كارت صنف'!$A1003,صادر_وارد!$AJ$2:$AJ$500,0),7),"")</f>
        <v/>
      </c>
      <c r="I1003" s="20" t="str">
        <f>IFERROR(INDEX(صادر_وارد!$A$2:$I$1999,MATCH('كارت صنف'!$A1003,صادر_وارد!$AJ$2:$AJ$500,0),8),"")</f>
        <v/>
      </c>
      <c r="J1003" s="20" t="str">
        <f>IFERROR(INDEX(صادر_وارد!$A$2:$I$1999,MATCH('كارت صنف'!$A1003,صادر_وارد!$AJ$2:$AJ$500,0),9),"")</f>
        <v/>
      </c>
    </row>
    <row r="1004" spans="1:10" ht="19.5" thickTop="1" thickBot="1">
      <c r="A1004" s="11">
        <v>998</v>
      </c>
      <c r="B1004" s="20" t="str">
        <f>IFERROR(INDEX(صادر_وارد!$A$2:$I$1999,MATCH('كارت صنف'!$A1004,صادر_وارد!$AJ$2:$AJ$500,0),1),"")</f>
        <v/>
      </c>
      <c r="C1004" s="21" t="str">
        <f>IFERROR(INDEX(صادر_وارد!$A$2:$I$1999,MATCH('كارت صنف'!$A1004,صادر_وارد!$AJ$2:$AJ$500,0),2),"")</f>
        <v/>
      </c>
      <c r="D1004" s="22" t="str">
        <f>IFERROR(INDEX(صادر_وارد!$A$2:$I$1999,MATCH('كارت صنف'!$A1004,صادر_وارد!$AJ$2:$AJ$500,0),3),"")</f>
        <v/>
      </c>
      <c r="E1004" s="22" t="str">
        <f>IFERROR(INDEX(صادر_وارد!$A$2:$I$1999,MATCH('كارت صنف'!$A1004,صادر_وارد!$AJ$2:$AJ$500,0),4),"")</f>
        <v/>
      </c>
      <c r="F1004" s="23" t="str">
        <f>IFERROR(INDEX(صادر_وارد!$A$2:$I$1999,MATCH('كارت صنف'!$A1004,صادر_وارد!$AJ$2:$AJ$500,0),5),"")</f>
        <v/>
      </c>
      <c r="G1004" s="20" t="str">
        <f>IFERROR(INDEX(صادر_وارد!$A$2:$I$1999,MATCH('كارت صنف'!$A1004,صادر_وارد!$AJ$2:$AJ$500,0),6),"")</f>
        <v/>
      </c>
      <c r="H1004" s="20" t="str">
        <f>IFERROR(INDEX(صادر_وارد!$A$2:$I$1999,MATCH('كارت صنف'!$A1004,صادر_وارد!$AJ$2:$AJ$500,0),7),"")</f>
        <v/>
      </c>
      <c r="I1004" s="20" t="str">
        <f>IFERROR(INDEX(صادر_وارد!$A$2:$I$1999,MATCH('كارت صنف'!$A1004,صادر_وارد!$AJ$2:$AJ$500,0),8),"")</f>
        <v/>
      </c>
      <c r="J1004" s="20" t="str">
        <f>IFERROR(INDEX(صادر_وارد!$A$2:$I$1999,MATCH('كارت صنف'!$A1004,صادر_وارد!$AJ$2:$AJ$500,0),9),"")</f>
        <v/>
      </c>
    </row>
    <row r="1005" spans="1:10" ht="19.5" thickTop="1" thickBot="1">
      <c r="A1005" s="11">
        <v>999</v>
      </c>
      <c r="B1005" s="20" t="str">
        <f>IFERROR(INDEX(صادر_وارد!$A$2:$I$1999,MATCH('كارت صنف'!$A1005,صادر_وارد!$AJ$2:$AJ$500,0),1),"")</f>
        <v/>
      </c>
      <c r="C1005" s="21" t="str">
        <f>IFERROR(INDEX(صادر_وارد!$A$2:$I$1999,MATCH('كارت صنف'!$A1005,صادر_وارد!$AJ$2:$AJ$500,0),2),"")</f>
        <v/>
      </c>
      <c r="D1005" s="22" t="str">
        <f>IFERROR(INDEX(صادر_وارد!$A$2:$I$1999,MATCH('كارت صنف'!$A1005,صادر_وارد!$AJ$2:$AJ$500,0),3),"")</f>
        <v/>
      </c>
      <c r="E1005" s="22" t="str">
        <f>IFERROR(INDEX(صادر_وارد!$A$2:$I$1999,MATCH('كارت صنف'!$A1005,صادر_وارد!$AJ$2:$AJ$500,0),4),"")</f>
        <v/>
      </c>
      <c r="F1005" s="23" t="str">
        <f>IFERROR(INDEX(صادر_وارد!$A$2:$I$1999,MATCH('كارت صنف'!$A1005,صادر_وارد!$AJ$2:$AJ$500,0),5),"")</f>
        <v/>
      </c>
      <c r="G1005" s="20" t="str">
        <f>IFERROR(INDEX(صادر_وارد!$A$2:$I$1999,MATCH('كارت صنف'!$A1005,صادر_وارد!$AJ$2:$AJ$500,0),6),"")</f>
        <v/>
      </c>
      <c r="H1005" s="20" t="str">
        <f>IFERROR(INDEX(صادر_وارد!$A$2:$I$1999,MATCH('كارت صنف'!$A1005,صادر_وارد!$AJ$2:$AJ$500,0),7),"")</f>
        <v/>
      </c>
      <c r="I1005" s="20" t="str">
        <f>IFERROR(INDEX(صادر_وارد!$A$2:$I$1999,MATCH('كارت صنف'!$A1005,صادر_وارد!$AJ$2:$AJ$500,0),8),"")</f>
        <v/>
      </c>
      <c r="J1005" s="20" t="str">
        <f>IFERROR(INDEX(صادر_وارد!$A$2:$I$1999,MATCH('كارت صنف'!$A1005,صادر_وارد!$AJ$2:$AJ$500,0),9),"")</f>
        <v/>
      </c>
    </row>
    <row r="1006" spans="1:10" ht="19.5" thickTop="1" thickBot="1">
      <c r="A1006" s="11">
        <v>1000</v>
      </c>
      <c r="B1006" s="20" t="str">
        <f>IFERROR(INDEX(صادر_وارد!$A$2:$I$1999,MATCH('كارت صنف'!$A1006,صادر_وارد!$AJ$2:$AJ$500,0),1),"")</f>
        <v/>
      </c>
      <c r="C1006" s="21" t="str">
        <f>IFERROR(INDEX(صادر_وارد!$A$2:$I$1999,MATCH('كارت صنف'!$A1006,صادر_وارد!$AJ$2:$AJ$500,0),2),"")</f>
        <v/>
      </c>
      <c r="D1006" s="22" t="str">
        <f>IFERROR(INDEX(صادر_وارد!$A$2:$I$1999,MATCH('كارت صنف'!$A1006,صادر_وارد!$AJ$2:$AJ$500,0),3),"")</f>
        <v/>
      </c>
      <c r="E1006" s="22" t="str">
        <f>IFERROR(INDEX(صادر_وارد!$A$2:$I$1999,MATCH('كارت صنف'!$A1006,صادر_وارد!$AJ$2:$AJ$500,0),4),"")</f>
        <v/>
      </c>
      <c r="F1006" s="23" t="str">
        <f>IFERROR(INDEX(صادر_وارد!$A$2:$I$1999,MATCH('كارت صنف'!$A1006,صادر_وارد!$AJ$2:$AJ$500,0),5),"")</f>
        <v/>
      </c>
      <c r="G1006" s="20" t="str">
        <f>IFERROR(INDEX(صادر_وارد!$A$2:$I$1999,MATCH('كارت صنف'!$A1006,صادر_وارد!$AJ$2:$AJ$500,0),6),"")</f>
        <v/>
      </c>
      <c r="H1006" s="20" t="str">
        <f>IFERROR(INDEX(صادر_وارد!$A$2:$I$1999,MATCH('كارت صنف'!$A1006,صادر_وارد!$AJ$2:$AJ$500,0),7),"")</f>
        <v/>
      </c>
      <c r="I1006" s="20" t="str">
        <f>IFERROR(INDEX(صادر_وارد!$A$2:$I$1999,MATCH('كارت صنف'!$A1006,صادر_وارد!$AJ$2:$AJ$500,0),8),"")</f>
        <v/>
      </c>
      <c r="J1006" s="20" t="str">
        <f>IFERROR(INDEX(صادر_وارد!$A$2:$I$1999,MATCH('كارت صنف'!$A1006,صادر_وارد!$AJ$2:$AJ$500,0),9),"")</f>
        <v/>
      </c>
    </row>
    <row r="1007" spans="1:10" ht="19.5" thickTop="1" thickBot="1">
      <c r="A1007" s="11">
        <v>1001</v>
      </c>
      <c r="B1007" s="20" t="str">
        <f>IFERROR(INDEX(صادر_وارد!$A$2:$I$1999,MATCH('كارت صنف'!$A1007,صادر_وارد!$AJ$2:$AJ$500,0),1),"")</f>
        <v/>
      </c>
      <c r="C1007" s="21" t="str">
        <f>IFERROR(INDEX(صادر_وارد!$A$2:$I$1999,MATCH('كارت صنف'!$A1007,صادر_وارد!$AJ$2:$AJ$500,0),2),"")</f>
        <v/>
      </c>
      <c r="D1007" s="22" t="str">
        <f>IFERROR(INDEX(صادر_وارد!$A$2:$I$1999,MATCH('كارت صنف'!$A1007,صادر_وارد!$AJ$2:$AJ$500,0),3),"")</f>
        <v/>
      </c>
      <c r="E1007" s="22" t="str">
        <f>IFERROR(INDEX(صادر_وارد!$A$2:$I$1999,MATCH('كارت صنف'!$A1007,صادر_وارد!$AJ$2:$AJ$500,0),4),"")</f>
        <v/>
      </c>
      <c r="F1007" s="23" t="str">
        <f>IFERROR(INDEX(صادر_وارد!$A$2:$I$1999,MATCH('كارت صنف'!$A1007,صادر_وارد!$AJ$2:$AJ$500,0),5),"")</f>
        <v/>
      </c>
      <c r="G1007" s="20" t="str">
        <f>IFERROR(INDEX(صادر_وارد!$A$2:$I$1999,MATCH('كارت صنف'!$A1007,صادر_وارد!$AJ$2:$AJ$500,0),6),"")</f>
        <v/>
      </c>
      <c r="H1007" s="20" t="str">
        <f>IFERROR(INDEX(صادر_وارد!$A$2:$I$1999,MATCH('كارت صنف'!$A1007,صادر_وارد!$AJ$2:$AJ$500,0),7),"")</f>
        <v/>
      </c>
      <c r="I1007" s="20" t="str">
        <f>IFERROR(INDEX(صادر_وارد!$A$2:$I$1999,MATCH('كارت صنف'!$A1007,صادر_وارد!$AJ$2:$AJ$500,0),8),"")</f>
        <v/>
      </c>
      <c r="J1007" s="20" t="str">
        <f>IFERROR(INDEX(صادر_وارد!$A$2:$I$1999,MATCH('كارت صنف'!$A1007,صادر_وارد!$AJ$2:$AJ$500,0),9),"")</f>
        <v/>
      </c>
    </row>
    <row r="1008" spans="1:10" ht="19.5" thickTop="1" thickBot="1">
      <c r="A1008" s="11">
        <v>1002</v>
      </c>
      <c r="B1008" s="20" t="str">
        <f>IFERROR(INDEX(صادر_وارد!$A$2:$I$1999,MATCH('كارت صنف'!$A1008,صادر_وارد!$AJ$2:$AJ$500,0),1),"")</f>
        <v/>
      </c>
      <c r="C1008" s="21" t="str">
        <f>IFERROR(INDEX(صادر_وارد!$A$2:$I$1999,MATCH('كارت صنف'!$A1008,صادر_وارد!$AJ$2:$AJ$500,0),2),"")</f>
        <v/>
      </c>
      <c r="D1008" s="22" t="str">
        <f>IFERROR(INDEX(صادر_وارد!$A$2:$I$1999,MATCH('كارت صنف'!$A1008,صادر_وارد!$AJ$2:$AJ$500,0),3),"")</f>
        <v/>
      </c>
      <c r="E1008" s="22" t="str">
        <f>IFERROR(INDEX(صادر_وارد!$A$2:$I$1999,MATCH('كارت صنف'!$A1008,صادر_وارد!$AJ$2:$AJ$500,0),4),"")</f>
        <v/>
      </c>
      <c r="F1008" s="23" t="str">
        <f>IFERROR(INDEX(صادر_وارد!$A$2:$I$1999,MATCH('كارت صنف'!$A1008,صادر_وارد!$AJ$2:$AJ$500,0),5),"")</f>
        <v/>
      </c>
      <c r="G1008" s="20" t="str">
        <f>IFERROR(INDEX(صادر_وارد!$A$2:$I$1999,MATCH('كارت صنف'!$A1008,صادر_وارد!$AJ$2:$AJ$500,0),6),"")</f>
        <v/>
      </c>
      <c r="H1008" s="20" t="str">
        <f>IFERROR(INDEX(صادر_وارد!$A$2:$I$1999,MATCH('كارت صنف'!$A1008,صادر_وارد!$AJ$2:$AJ$500,0),7),"")</f>
        <v/>
      </c>
      <c r="I1008" s="20" t="str">
        <f>IFERROR(INDEX(صادر_وارد!$A$2:$I$1999,MATCH('كارت صنف'!$A1008,صادر_وارد!$AJ$2:$AJ$500,0),8),"")</f>
        <v/>
      </c>
      <c r="J1008" s="20" t="str">
        <f>IFERROR(INDEX(صادر_وارد!$A$2:$I$1999,MATCH('كارت صنف'!$A1008,صادر_وارد!$AJ$2:$AJ$500,0),9),"")</f>
        <v/>
      </c>
    </row>
    <row r="1009" spans="1:10" ht="19.5" thickTop="1" thickBot="1">
      <c r="A1009" s="11">
        <v>1003</v>
      </c>
      <c r="B1009" s="20" t="str">
        <f>IFERROR(INDEX(صادر_وارد!$A$2:$I$1999,MATCH('كارت صنف'!$A1009,صادر_وارد!$AJ$2:$AJ$500,0),1),"")</f>
        <v/>
      </c>
      <c r="C1009" s="21" t="str">
        <f>IFERROR(INDEX(صادر_وارد!$A$2:$I$1999,MATCH('كارت صنف'!$A1009,صادر_وارد!$AJ$2:$AJ$500,0),2),"")</f>
        <v/>
      </c>
      <c r="D1009" s="22" t="str">
        <f>IFERROR(INDEX(صادر_وارد!$A$2:$I$1999,MATCH('كارت صنف'!$A1009,صادر_وارد!$AJ$2:$AJ$500,0),3),"")</f>
        <v/>
      </c>
      <c r="E1009" s="22" t="str">
        <f>IFERROR(INDEX(صادر_وارد!$A$2:$I$1999,MATCH('كارت صنف'!$A1009,صادر_وارد!$AJ$2:$AJ$500,0),4),"")</f>
        <v/>
      </c>
      <c r="F1009" s="23" t="str">
        <f>IFERROR(INDEX(صادر_وارد!$A$2:$I$1999,MATCH('كارت صنف'!$A1009,صادر_وارد!$AJ$2:$AJ$500,0),5),"")</f>
        <v/>
      </c>
      <c r="G1009" s="20" t="str">
        <f>IFERROR(INDEX(صادر_وارد!$A$2:$I$1999,MATCH('كارت صنف'!$A1009,صادر_وارد!$AJ$2:$AJ$500,0),6),"")</f>
        <v/>
      </c>
      <c r="H1009" s="20" t="str">
        <f>IFERROR(INDEX(صادر_وارد!$A$2:$I$1999,MATCH('كارت صنف'!$A1009,صادر_وارد!$AJ$2:$AJ$500,0),7),"")</f>
        <v/>
      </c>
      <c r="I1009" s="20" t="str">
        <f>IFERROR(INDEX(صادر_وارد!$A$2:$I$1999,MATCH('كارت صنف'!$A1009,صادر_وارد!$AJ$2:$AJ$500,0),8),"")</f>
        <v/>
      </c>
      <c r="J1009" s="20" t="str">
        <f>IFERROR(INDEX(صادر_وارد!$A$2:$I$1999,MATCH('كارت صنف'!$A1009,صادر_وارد!$AJ$2:$AJ$500,0),9),"")</f>
        <v/>
      </c>
    </row>
    <row r="1010" spans="1:10" ht="19.5" thickTop="1" thickBot="1">
      <c r="A1010" s="11">
        <v>1004</v>
      </c>
      <c r="B1010" s="20" t="str">
        <f>IFERROR(INDEX(صادر_وارد!$A$2:$I$1999,MATCH('كارت صنف'!$A1010,صادر_وارد!$AJ$2:$AJ$500,0),1),"")</f>
        <v/>
      </c>
      <c r="C1010" s="21" t="str">
        <f>IFERROR(INDEX(صادر_وارد!$A$2:$I$1999,MATCH('كارت صنف'!$A1010,صادر_وارد!$AJ$2:$AJ$500,0),2),"")</f>
        <v/>
      </c>
      <c r="D1010" s="22" t="str">
        <f>IFERROR(INDEX(صادر_وارد!$A$2:$I$1999,MATCH('كارت صنف'!$A1010,صادر_وارد!$AJ$2:$AJ$500,0),3),"")</f>
        <v/>
      </c>
      <c r="E1010" s="22" t="str">
        <f>IFERROR(INDEX(صادر_وارد!$A$2:$I$1999,MATCH('كارت صنف'!$A1010,صادر_وارد!$AJ$2:$AJ$500,0),4),"")</f>
        <v/>
      </c>
      <c r="F1010" s="23" t="str">
        <f>IFERROR(INDEX(صادر_وارد!$A$2:$I$1999,MATCH('كارت صنف'!$A1010,صادر_وارد!$AJ$2:$AJ$500,0),5),"")</f>
        <v/>
      </c>
      <c r="G1010" s="20" t="str">
        <f>IFERROR(INDEX(صادر_وارد!$A$2:$I$1999,MATCH('كارت صنف'!$A1010,صادر_وارد!$AJ$2:$AJ$500,0),6),"")</f>
        <v/>
      </c>
      <c r="H1010" s="20" t="str">
        <f>IFERROR(INDEX(صادر_وارد!$A$2:$I$1999,MATCH('كارت صنف'!$A1010,صادر_وارد!$AJ$2:$AJ$500,0),7),"")</f>
        <v/>
      </c>
      <c r="I1010" s="20" t="str">
        <f>IFERROR(INDEX(صادر_وارد!$A$2:$I$1999,MATCH('كارت صنف'!$A1010,صادر_وارد!$AJ$2:$AJ$500,0),8),"")</f>
        <v/>
      </c>
      <c r="J1010" s="20" t="str">
        <f>IFERROR(INDEX(صادر_وارد!$A$2:$I$1999,MATCH('كارت صنف'!$A1010,صادر_وارد!$AJ$2:$AJ$500,0),9),"")</f>
        <v/>
      </c>
    </row>
    <row r="1011" spans="1:10" ht="19.5" thickTop="1" thickBot="1">
      <c r="A1011" s="11">
        <v>1005</v>
      </c>
      <c r="B1011" s="20" t="str">
        <f>IFERROR(INDEX(صادر_وارد!$A$2:$I$1999,MATCH('كارت صنف'!$A1011,صادر_وارد!$AJ$2:$AJ$500,0),1),"")</f>
        <v/>
      </c>
      <c r="C1011" s="21" t="str">
        <f>IFERROR(INDEX(صادر_وارد!$A$2:$I$1999,MATCH('كارت صنف'!$A1011,صادر_وارد!$AJ$2:$AJ$500,0),2),"")</f>
        <v/>
      </c>
      <c r="D1011" s="22" t="str">
        <f>IFERROR(INDEX(صادر_وارد!$A$2:$I$1999,MATCH('كارت صنف'!$A1011,صادر_وارد!$AJ$2:$AJ$500,0),3),"")</f>
        <v/>
      </c>
      <c r="E1011" s="22" t="str">
        <f>IFERROR(INDEX(صادر_وارد!$A$2:$I$1999,MATCH('كارت صنف'!$A1011,صادر_وارد!$AJ$2:$AJ$500,0),4),"")</f>
        <v/>
      </c>
      <c r="F1011" s="23" t="str">
        <f>IFERROR(INDEX(صادر_وارد!$A$2:$I$1999,MATCH('كارت صنف'!$A1011,صادر_وارد!$AJ$2:$AJ$500,0),5),"")</f>
        <v/>
      </c>
      <c r="G1011" s="20" t="str">
        <f>IFERROR(INDEX(صادر_وارد!$A$2:$I$1999,MATCH('كارت صنف'!$A1011,صادر_وارد!$AJ$2:$AJ$500,0),6),"")</f>
        <v/>
      </c>
      <c r="H1011" s="20" t="str">
        <f>IFERROR(INDEX(صادر_وارد!$A$2:$I$1999,MATCH('كارت صنف'!$A1011,صادر_وارد!$AJ$2:$AJ$500,0),7),"")</f>
        <v/>
      </c>
      <c r="I1011" s="20" t="str">
        <f>IFERROR(INDEX(صادر_وارد!$A$2:$I$1999,MATCH('كارت صنف'!$A1011,صادر_وارد!$AJ$2:$AJ$500,0),8),"")</f>
        <v/>
      </c>
      <c r="J1011" s="20" t="str">
        <f>IFERROR(INDEX(صادر_وارد!$A$2:$I$1999,MATCH('كارت صنف'!$A1011,صادر_وارد!$AJ$2:$AJ$500,0),9),"")</f>
        <v/>
      </c>
    </row>
    <row r="1012" spans="1:10" ht="19.5" thickTop="1" thickBot="1">
      <c r="A1012" s="11">
        <v>1006</v>
      </c>
      <c r="B1012" s="20" t="str">
        <f>IFERROR(INDEX(صادر_وارد!$A$2:$I$1999,MATCH('كارت صنف'!$A1012,صادر_وارد!$AJ$2:$AJ$500,0),1),"")</f>
        <v/>
      </c>
      <c r="C1012" s="21" t="str">
        <f>IFERROR(INDEX(صادر_وارد!$A$2:$I$1999,MATCH('كارت صنف'!$A1012,صادر_وارد!$AJ$2:$AJ$500,0),2),"")</f>
        <v/>
      </c>
      <c r="D1012" s="22" t="str">
        <f>IFERROR(INDEX(صادر_وارد!$A$2:$I$1999,MATCH('كارت صنف'!$A1012,صادر_وارد!$AJ$2:$AJ$500,0),3),"")</f>
        <v/>
      </c>
      <c r="E1012" s="22" t="str">
        <f>IFERROR(INDEX(صادر_وارد!$A$2:$I$1999,MATCH('كارت صنف'!$A1012,صادر_وارد!$AJ$2:$AJ$500,0),4),"")</f>
        <v/>
      </c>
      <c r="F1012" s="23" t="str">
        <f>IFERROR(INDEX(صادر_وارد!$A$2:$I$1999,MATCH('كارت صنف'!$A1012,صادر_وارد!$AJ$2:$AJ$500,0),5),"")</f>
        <v/>
      </c>
      <c r="G1012" s="20" t="str">
        <f>IFERROR(INDEX(صادر_وارد!$A$2:$I$1999,MATCH('كارت صنف'!$A1012,صادر_وارد!$AJ$2:$AJ$500,0),6),"")</f>
        <v/>
      </c>
      <c r="H1012" s="20" t="str">
        <f>IFERROR(INDEX(صادر_وارد!$A$2:$I$1999,MATCH('كارت صنف'!$A1012,صادر_وارد!$AJ$2:$AJ$500,0),7),"")</f>
        <v/>
      </c>
      <c r="I1012" s="20" t="str">
        <f>IFERROR(INDEX(صادر_وارد!$A$2:$I$1999,MATCH('كارت صنف'!$A1012,صادر_وارد!$AJ$2:$AJ$500,0),8),"")</f>
        <v/>
      </c>
      <c r="J1012" s="20" t="str">
        <f>IFERROR(INDEX(صادر_وارد!$A$2:$I$1999,MATCH('كارت صنف'!$A1012,صادر_وارد!$AJ$2:$AJ$500,0),9),"")</f>
        <v/>
      </c>
    </row>
    <row r="1013" spans="1:10" ht="19.5" thickTop="1" thickBot="1">
      <c r="A1013" s="11">
        <v>1007</v>
      </c>
      <c r="B1013" s="20" t="str">
        <f>IFERROR(INDEX(صادر_وارد!$A$2:$I$1999,MATCH('كارت صنف'!$A1013,صادر_وارد!$AJ$2:$AJ$500,0),1),"")</f>
        <v/>
      </c>
      <c r="C1013" s="21" t="str">
        <f>IFERROR(INDEX(صادر_وارد!$A$2:$I$1999,MATCH('كارت صنف'!$A1013,صادر_وارد!$AJ$2:$AJ$500,0),2),"")</f>
        <v/>
      </c>
      <c r="D1013" s="22" t="str">
        <f>IFERROR(INDEX(صادر_وارد!$A$2:$I$1999,MATCH('كارت صنف'!$A1013,صادر_وارد!$AJ$2:$AJ$500,0),3),"")</f>
        <v/>
      </c>
      <c r="E1013" s="22" t="str">
        <f>IFERROR(INDEX(صادر_وارد!$A$2:$I$1999,MATCH('كارت صنف'!$A1013,صادر_وارد!$AJ$2:$AJ$500,0),4),"")</f>
        <v/>
      </c>
      <c r="F1013" s="23" t="str">
        <f>IFERROR(INDEX(صادر_وارد!$A$2:$I$1999,MATCH('كارت صنف'!$A1013,صادر_وارد!$AJ$2:$AJ$500,0),5),"")</f>
        <v/>
      </c>
      <c r="G1013" s="20" t="str">
        <f>IFERROR(INDEX(صادر_وارد!$A$2:$I$1999,MATCH('كارت صنف'!$A1013,صادر_وارد!$AJ$2:$AJ$500,0),6),"")</f>
        <v/>
      </c>
      <c r="H1013" s="20" t="str">
        <f>IFERROR(INDEX(صادر_وارد!$A$2:$I$1999,MATCH('كارت صنف'!$A1013,صادر_وارد!$AJ$2:$AJ$500,0),7),"")</f>
        <v/>
      </c>
      <c r="I1013" s="20" t="str">
        <f>IFERROR(INDEX(صادر_وارد!$A$2:$I$1999,MATCH('كارت صنف'!$A1013,صادر_وارد!$AJ$2:$AJ$500,0),8),"")</f>
        <v/>
      </c>
      <c r="J1013" s="20" t="str">
        <f>IFERROR(INDEX(صادر_وارد!$A$2:$I$1999,MATCH('كارت صنف'!$A1013,صادر_وارد!$AJ$2:$AJ$500,0),9),"")</f>
        <v/>
      </c>
    </row>
    <row r="1014" spans="1:10" ht="19.5" thickTop="1" thickBot="1">
      <c r="A1014" s="11">
        <v>1008</v>
      </c>
      <c r="B1014" s="20" t="str">
        <f>IFERROR(INDEX(صادر_وارد!$A$2:$I$1999,MATCH('كارت صنف'!$A1014,صادر_وارد!$AJ$2:$AJ$500,0),1),"")</f>
        <v/>
      </c>
      <c r="C1014" s="21" t="str">
        <f>IFERROR(INDEX(صادر_وارد!$A$2:$I$1999,MATCH('كارت صنف'!$A1014,صادر_وارد!$AJ$2:$AJ$500,0),2),"")</f>
        <v/>
      </c>
      <c r="D1014" s="22" t="str">
        <f>IFERROR(INDEX(صادر_وارد!$A$2:$I$1999,MATCH('كارت صنف'!$A1014,صادر_وارد!$AJ$2:$AJ$500,0),3),"")</f>
        <v/>
      </c>
      <c r="E1014" s="22" t="str">
        <f>IFERROR(INDEX(صادر_وارد!$A$2:$I$1999,MATCH('كارت صنف'!$A1014,صادر_وارد!$AJ$2:$AJ$500,0),4),"")</f>
        <v/>
      </c>
      <c r="F1014" s="23" t="str">
        <f>IFERROR(INDEX(صادر_وارد!$A$2:$I$1999,MATCH('كارت صنف'!$A1014,صادر_وارد!$AJ$2:$AJ$500,0),5),"")</f>
        <v/>
      </c>
      <c r="G1014" s="20" t="str">
        <f>IFERROR(INDEX(صادر_وارد!$A$2:$I$1999,MATCH('كارت صنف'!$A1014,صادر_وارد!$AJ$2:$AJ$500,0),6),"")</f>
        <v/>
      </c>
      <c r="H1014" s="20" t="str">
        <f>IFERROR(INDEX(صادر_وارد!$A$2:$I$1999,MATCH('كارت صنف'!$A1014,صادر_وارد!$AJ$2:$AJ$500,0),7),"")</f>
        <v/>
      </c>
      <c r="I1014" s="20" t="str">
        <f>IFERROR(INDEX(صادر_وارد!$A$2:$I$1999,MATCH('كارت صنف'!$A1014,صادر_وارد!$AJ$2:$AJ$500,0),8),"")</f>
        <v/>
      </c>
      <c r="J1014" s="20" t="str">
        <f>IFERROR(INDEX(صادر_وارد!$A$2:$I$1999,MATCH('كارت صنف'!$A1014,صادر_وارد!$AJ$2:$AJ$500,0),9),"")</f>
        <v/>
      </c>
    </row>
    <row r="1015" spans="1:10" ht="19.5" thickTop="1" thickBot="1">
      <c r="A1015" s="11">
        <v>1009</v>
      </c>
      <c r="B1015" s="20" t="str">
        <f>IFERROR(INDEX(صادر_وارد!$A$2:$I$1999,MATCH('كارت صنف'!$A1015,صادر_وارد!$AJ$2:$AJ$500,0),1),"")</f>
        <v/>
      </c>
      <c r="C1015" s="21" t="str">
        <f>IFERROR(INDEX(صادر_وارد!$A$2:$I$1999,MATCH('كارت صنف'!$A1015,صادر_وارد!$AJ$2:$AJ$500,0),2),"")</f>
        <v/>
      </c>
      <c r="D1015" s="22" t="str">
        <f>IFERROR(INDEX(صادر_وارد!$A$2:$I$1999,MATCH('كارت صنف'!$A1015,صادر_وارد!$AJ$2:$AJ$500,0),3),"")</f>
        <v/>
      </c>
      <c r="E1015" s="22" t="str">
        <f>IFERROR(INDEX(صادر_وارد!$A$2:$I$1999,MATCH('كارت صنف'!$A1015,صادر_وارد!$AJ$2:$AJ$500,0),4),"")</f>
        <v/>
      </c>
      <c r="F1015" s="23" t="str">
        <f>IFERROR(INDEX(صادر_وارد!$A$2:$I$1999,MATCH('كارت صنف'!$A1015,صادر_وارد!$AJ$2:$AJ$500,0),5),"")</f>
        <v/>
      </c>
      <c r="G1015" s="20" t="str">
        <f>IFERROR(INDEX(صادر_وارد!$A$2:$I$1999,MATCH('كارت صنف'!$A1015,صادر_وارد!$AJ$2:$AJ$500,0),6),"")</f>
        <v/>
      </c>
      <c r="H1015" s="20" t="str">
        <f>IFERROR(INDEX(صادر_وارد!$A$2:$I$1999,MATCH('كارت صنف'!$A1015,صادر_وارد!$AJ$2:$AJ$500,0),7),"")</f>
        <v/>
      </c>
      <c r="I1015" s="20" t="str">
        <f>IFERROR(INDEX(صادر_وارد!$A$2:$I$1999,MATCH('كارت صنف'!$A1015,صادر_وارد!$AJ$2:$AJ$500,0),8),"")</f>
        <v/>
      </c>
      <c r="J1015" s="20" t="str">
        <f>IFERROR(INDEX(صادر_وارد!$A$2:$I$1999,MATCH('كارت صنف'!$A1015,صادر_وارد!$AJ$2:$AJ$500,0),9),"")</f>
        <v/>
      </c>
    </row>
    <row r="1016" spans="1:10" ht="19.5" thickTop="1" thickBot="1">
      <c r="A1016" s="11">
        <v>1010</v>
      </c>
      <c r="B1016" s="20" t="str">
        <f>IFERROR(INDEX(صادر_وارد!$A$2:$I$1999,MATCH('كارت صنف'!$A1016,صادر_وارد!$AJ$2:$AJ$500,0),1),"")</f>
        <v/>
      </c>
      <c r="C1016" s="21" t="str">
        <f>IFERROR(INDEX(صادر_وارد!$A$2:$I$1999,MATCH('كارت صنف'!$A1016,صادر_وارد!$AJ$2:$AJ$500,0),2),"")</f>
        <v/>
      </c>
      <c r="D1016" s="22" t="str">
        <f>IFERROR(INDEX(صادر_وارد!$A$2:$I$1999,MATCH('كارت صنف'!$A1016,صادر_وارد!$AJ$2:$AJ$500,0),3),"")</f>
        <v/>
      </c>
      <c r="E1016" s="22" t="str">
        <f>IFERROR(INDEX(صادر_وارد!$A$2:$I$1999,MATCH('كارت صنف'!$A1016,صادر_وارد!$AJ$2:$AJ$500,0),4),"")</f>
        <v/>
      </c>
      <c r="F1016" s="23" t="str">
        <f>IFERROR(INDEX(صادر_وارد!$A$2:$I$1999,MATCH('كارت صنف'!$A1016,صادر_وارد!$AJ$2:$AJ$500,0),5),"")</f>
        <v/>
      </c>
      <c r="G1016" s="20" t="str">
        <f>IFERROR(INDEX(صادر_وارد!$A$2:$I$1999,MATCH('كارت صنف'!$A1016,صادر_وارد!$AJ$2:$AJ$500,0),6),"")</f>
        <v/>
      </c>
      <c r="H1016" s="20" t="str">
        <f>IFERROR(INDEX(صادر_وارد!$A$2:$I$1999,MATCH('كارت صنف'!$A1016,صادر_وارد!$AJ$2:$AJ$500,0),7),"")</f>
        <v/>
      </c>
      <c r="I1016" s="20" t="str">
        <f>IFERROR(INDEX(صادر_وارد!$A$2:$I$1999,MATCH('كارت صنف'!$A1016,صادر_وارد!$AJ$2:$AJ$500,0),8),"")</f>
        <v/>
      </c>
      <c r="J1016" s="20" t="str">
        <f>IFERROR(INDEX(صادر_وارد!$A$2:$I$1999,MATCH('كارت صنف'!$A1016,صادر_وارد!$AJ$2:$AJ$500,0),9),"")</f>
        <v/>
      </c>
    </row>
    <row r="1017" spans="1:10" ht="19.5" thickTop="1" thickBot="1">
      <c r="A1017" s="11">
        <v>1011</v>
      </c>
      <c r="B1017" s="20" t="str">
        <f>IFERROR(INDEX(صادر_وارد!$A$2:$I$1999,MATCH('كارت صنف'!$A1017,صادر_وارد!$AJ$2:$AJ$500,0),1),"")</f>
        <v/>
      </c>
      <c r="C1017" s="21" t="str">
        <f>IFERROR(INDEX(صادر_وارد!$A$2:$I$1999,MATCH('كارت صنف'!$A1017,صادر_وارد!$AJ$2:$AJ$500,0),2),"")</f>
        <v/>
      </c>
      <c r="D1017" s="22" t="str">
        <f>IFERROR(INDEX(صادر_وارد!$A$2:$I$1999,MATCH('كارت صنف'!$A1017,صادر_وارد!$AJ$2:$AJ$500,0),3),"")</f>
        <v/>
      </c>
      <c r="E1017" s="22" t="str">
        <f>IFERROR(INDEX(صادر_وارد!$A$2:$I$1999,MATCH('كارت صنف'!$A1017,صادر_وارد!$AJ$2:$AJ$500,0),4),"")</f>
        <v/>
      </c>
      <c r="F1017" s="23" t="str">
        <f>IFERROR(INDEX(صادر_وارد!$A$2:$I$1999,MATCH('كارت صنف'!$A1017,صادر_وارد!$AJ$2:$AJ$500,0),5),"")</f>
        <v/>
      </c>
      <c r="G1017" s="20" t="str">
        <f>IFERROR(INDEX(صادر_وارد!$A$2:$I$1999,MATCH('كارت صنف'!$A1017,صادر_وارد!$AJ$2:$AJ$500,0),6),"")</f>
        <v/>
      </c>
      <c r="H1017" s="20" t="str">
        <f>IFERROR(INDEX(صادر_وارد!$A$2:$I$1999,MATCH('كارت صنف'!$A1017,صادر_وارد!$AJ$2:$AJ$500,0),7),"")</f>
        <v/>
      </c>
      <c r="I1017" s="20" t="str">
        <f>IFERROR(INDEX(صادر_وارد!$A$2:$I$1999,MATCH('كارت صنف'!$A1017,صادر_وارد!$AJ$2:$AJ$500,0),8),"")</f>
        <v/>
      </c>
      <c r="J1017" s="20" t="str">
        <f>IFERROR(INDEX(صادر_وارد!$A$2:$I$1999,MATCH('كارت صنف'!$A1017,صادر_وارد!$AJ$2:$AJ$500,0),9),"")</f>
        <v/>
      </c>
    </row>
    <row r="1018" spans="1:10" ht="19.5" thickTop="1" thickBot="1">
      <c r="A1018" s="11">
        <v>1012</v>
      </c>
      <c r="B1018" s="20" t="str">
        <f>IFERROR(INDEX(صادر_وارد!$A$2:$I$1999,MATCH('كارت صنف'!$A1018,صادر_وارد!$AJ$2:$AJ$500,0),1),"")</f>
        <v/>
      </c>
      <c r="C1018" s="21" t="str">
        <f>IFERROR(INDEX(صادر_وارد!$A$2:$I$1999,MATCH('كارت صنف'!$A1018,صادر_وارد!$AJ$2:$AJ$500,0),2),"")</f>
        <v/>
      </c>
      <c r="D1018" s="22" t="str">
        <f>IFERROR(INDEX(صادر_وارد!$A$2:$I$1999,MATCH('كارت صنف'!$A1018,صادر_وارد!$AJ$2:$AJ$500,0),3),"")</f>
        <v/>
      </c>
      <c r="E1018" s="22" t="str">
        <f>IFERROR(INDEX(صادر_وارد!$A$2:$I$1999,MATCH('كارت صنف'!$A1018,صادر_وارد!$AJ$2:$AJ$500,0),4),"")</f>
        <v/>
      </c>
      <c r="F1018" s="23" t="str">
        <f>IFERROR(INDEX(صادر_وارد!$A$2:$I$1999,MATCH('كارت صنف'!$A1018,صادر_وارد!$AJ$2:$AJ$500,0),5),"")</f>
        <v/>
      </c>
      <c r="G1018" s="20" t="str">
        <f>IFERROR(INDEX(صادر_وارد!$A$2:$I$1999,MATCH('كارت صنف'!$A1018,صادر_وارد!$AJ$2:$AJ$500,0),6),"")</f>
        <v/>
      </c>
      <c r="H1018" s="20" t="str">
        <f>IFERROR(INDEX(صادر_وارد!$A$2:$I$1999,MATCH('كارت صنف'!$A1018,صادر_وارد!$AJ$2:$AJ$500,0),7),"")</f>
        <v/>
      </c>
      <c r="I1018" s="20" t="str">
        <f>IFERROR(INDEX(صادر_وارد!$A$2:$I$1999,MATCH('كارت صنف'!$A1018,صادر_وارد!$AJ$2:$AJ$500,0),8),"")</f>
        <v/>
      </c>
      <c r="J1018" s="20" t="str">
        <f>IFERROR(INDEX(صادر_وارد!$A$2:$I$1999,MATCH('كارت صنف'!$A1018,صادر_وارد!$AJ$2:$AJ$500,0),9),"")</f>
        <v/>
      </c>
    </row>
    <row r="1019" spans="1:10" ht="19.5" thickTop="1" thickBot="1">
      <c r="A1019" s="11">
        <v>1013</v>
      </c>
      <c r="B1019" s="20" t="str">
        <f>IFERROR(INDEX(صادر_وارد!$A$2:$I$1999,MATCH('كارت صنف'!$A1019,صادر_وارد!$AJ$2:$AJ$500,0),1),"")</f>
        <v/>
      </c>
      <c r="C1019" s="21" t="str">
        <f>IFERROR(INDEX(صادر_وارد!$A$2:$I$1999,MATCH('كارت صنف'!$A1019,صادر_وارد!$AJ$2:$AJ$500,0),2),"")</f>
        <v/>
      </c>
      <c r="D1019" s="22" t="str">
        <f>IFERROR(INDEX(صادر_وارد!$A$2:$I$1999,MATCH('كارت صنف'!$A1019,صادر_وارد!$AJ$2:$AJ$500,0),3),"")</f>
        <v/>
      </c>
      <c r="E1019" s="22" t="str">
        <f>IFERROR(INDEX(صادر_وارد!$A$2:$I$1999,MATCH('كارت صنف'!$A1019,صادر_وارد!$AJ$2:$AJ$500,0),4),"")</f>
        <v/>
      </c>
      <c r="F1019" s="23" t="str">
        <f>IFERROR(INDEX(صادر_وارد!$A$2:$I$1999,MATCH('كارت صنف'!$A1019,صادر_وارد!$AJ$2:$AJ$500,0),5),"")</f>
        <v/>
      </c>
      <c r="G1019" s="20" t="str">
        <f>IFERROR(INDEX(صادر_وارد!$A$2:$I$1999,MATCH('كارت صنف'!$A1019,صادر_وارد!$AJ$2:$AJ$500,0),6),"")</f>
        <v/>
      </c>
      <c r="H1019" s="20" t="str">
        <f>IFERROR(INDEX(صادر_وارد!$A$2:$I$1999,MATCH('كارت صنف'!$A1019,صادر_وارد!$AJ$2:$AJ$500,0),7),"")</f>
        <v/>
      </c>
      <c r="I1019" s="20" t="str">
        <f>IFERROR(INDEX(صادر_وارد!$A$2:$I$1999,MATCH('كارت صنف'!$A1019,صادر_وارد!$AJ$2:$AJ$500,0),8),"")</f>
        <v/>
      </c>
      <c r="J1019" s="20" t="str">
        <f>IFERROR(INDEX(صادر_وارد!$A$2:$I$1999,MATCH('كارت صنف'!$A1019,صادر_وارد!$AJ$2:$AJ$500,0),9),"")</f>
        <v/>
      </c>
    </row>
    <row r="1020" spans="1:10" ht="19.5" thickTop="1" thickBot="1">
      <c r="A1020" s="11">
        <v>1014</v>
      </c>
      <c r="B1020" s="20" t="str">
        <f>IFERROR(INDEX(صادر_وارد!$A$2:$I$1999,MATCH('كارت صنف'!$A1020,صادر_وارد!$AJ$2:$AJ$500,0),1),"")</f>
        <v/>
      </c>
      <c r="C1020" s="21" t="str">
        <f>IFERROR(INDEX(صادر_وارد!$A$2:$I$1999,MATCH('كارت صنف'!$A1020,صادر_وارد!$AJ$2:$AJ$500,0),2),"")</f>
        <v/>
      </c>
      <c r="D1020" s="22" t="str">
        <f>IFERROR(INDEX(صادر_وارد!$A$2:$I$1999,MATCH('كارت صنف'!$A1020,صادر_وارد!$AJ$2:$AJ$500,0),3),"")</f>
        <v/>
      </c>
      <c r="E1020" s="22" t="str">
        <f>IFERROR(INDEX(صادر_وارد!$A$2:$I$1999,MATCH('كارت صنف'!$A1020,صادر_وارد!$AJ$2:$AJ$500,0),4),"")</f>
        <v/>
      </c>
      <c r="F1020" s="23" t="str">
        <f>IFERROR(INDEX(صادر_وارد!$A$2:$I$1999,MATCH('كارت صنف'!$A1020,صادر_وارد!$AJ$2:$AJ$500,0),5),"")</f>
        <v/>
      </c>
      <c r="G1020" s="20" t="str">
        <f>IFERROR(INDEX(صادر_وارد!$A$2:$I$1999,MATCH('كارت صنف'!$A1020,صادر_وارد!$AJ$2:$AJ$500,0),6),"")</f>
        <v/>
      </c>
      <c r="H1020" s="20" t="str">
        <f>IFERROR(INDEX(صادر_وارد!$A$2:$I$1999,MATCH('كارت صنف'!$A1020,صادر_وارد!$AJ$2:$AJ$500,0),7),"")</f>
        <v/>
      </c>
      <c r="I1020" s="20" t="str">
        <f>IFERROR(INDEX(صادر_وارد!$A$2:$I$1999,MATCH('كارت صنف'!$A1020,صادر_وارد!$AJ$2:$AJ$500,0),8),"")</f>
        <v/>
      </c>
      <c r="J1020" s="20" t="str">
        <f>IFERROR(INDEX(صادر_وارد!$A$2:$I$1999,MATCH('كارت صنف'!$A1020,صادر_وارد!$AJ$2:$AJ$500,0),9),"")</f>
        <v/>
      </c>
    </row>
    <row r="1021" spans="1:10" ht="19.5" thickTop="1" thickBot="1">
      <c r="A1021" s="11">
        <v>1015</v>
      </c>
      <c r="B1021" s="20" t="str">
        <f>IFERROR(INDEX(صادر_وارد!$A$2:$I$1999,MATCH('كارت صنف'!$A1021,صادر_وارد!$AJ$2:$AJ$500,0),1),"")</f>
        <v/>
      </c>
      <c r="C1021" s="21" t="str">
        <f>IFERROR(INDEX(صادر_وارد!$A$2:$I$1999,MATCH('كارت صنف'!$A1021,صادر_وارد!$AJ$2:$AJ$500,0),2),"")</f>
        <v/>
      </c>
      <c r="D1021" s="22" t="str">
        <f>IFERROR(INDEX(صادر_وارد!$A$2:$I$1999,MATCH('كارت صنف'!$A1021,صادر_وارد!$AJ$2:$AJ$500,0),3),"")</f>
        <v/>
      </c>
      <c r="E1021" s="22" t="str">
        <f>IFERROR(INDEX(صادر_وارد!$A$2:$I$1999,MATCH('كارت صنف'!$A1021,صادر_وارد!$AJ$2:$AJ$500,0),4),"")</f>
        <v/>
      </c>
      <c r="F1021" s="23" t="str">
        <f>IFERROR(INDEX(صادر_وارد!$A$2:$I$1999,MATCH('كارت صنف'!$A1021,صادر_وارد!$AJ$2:$AJ$500,0),5),"")</f>
        <v/>
      </c>
      <c r="G1021" s="20" t="str">
        <f>IFERROR(INDEX(صادر_وارد!$A$2:$I$1999,MATCH('كارت صنف'!$A1021,صادر_وارد!$AJ$2:$AJ$500,0),6),"")</f>
        <v/>
      </c>
      <c r="H1021" s="20" t="str">
        <f>IFERROR(INDEX(صادر_وارد!$A$2:$I$1999,MATCH('كارت صنف'!$A1021,صادر_وارد!$AJ$2:$AJ$500,0),7),"")</f>
        <v/>
      </c>
      <c r="I1021" s="20" t="str">
        <f>IFERROR(INDEX(صادر_وارد!$A$2:$I$1999,MATCH('كارت صنف'!$A1021,صادر_وارد!$AJ$2:$AJ$500,0),8),"")</f>
        <v/>
      </c>
      <c r="J1021" s="20" t="str">
        <f>IFERROR(INDEX(صادر_وارد!$A$2:$I$1999,MATCH('كارت صنف'!$A1021,صادر_وارد!$AJ$2:$AJ$500,0),9),"")</f>
        <v/>
      </c>
    </row>
    <row r="1022" spans="1:10" ht="19.5" thickTop="1" thickBot="1">
      <c r="A1022" s="11">
        <v>1016</v>
      </c>
      <c r="B1022" s="20" t="str">
        <f>IFERROR(INDEX(صادر_وارد!$A$2:$I$1999,MATCH('كارت صنف'!$A1022,صادر_وارد!$AJ$2:$AJ$500,0),1),"")</f>
        <v/>
      </c>
      <c r="C1022" s="21" t="str">
        <f>IFERROR(INDEX(صادر_وارد!$A$2:$I$1999,MATCH('كارت صنف'!$A1022,صادر_وارد!$AJ$2:$AJ$500,0),2),"")</f>
        <v/>
      </c>
      <c r="D1022" s="22" t="str">
        <f>IFERROR(INDEX(صادر_وارد!$A$2:$I$1999,MATCH('كارت صنف'!$A1022,صادر_وارد!$AJ$2:$AJ$500,0),3),"")</f>
        <v/>
      </c>
      <c r="E1022" s="22" t="str">
        <f>IFERROR(INDEX(صادر_وارد!$A$2:$I$1999,MATCH('كارت صنف'!$A1022,صادر_وارد!$AJ$2:$AJ$500,0),4),"")</f>
        <v/>
      </c>
      <c r="F1022" s="23" t="str">
        <f>IFERROR(INDEX(صادر_وارد!$A$2:$I$1999,MATCH('كارت صنف'!$A1022,صادر_وارد!$AJ$2:$AJ$500,0),5),"")</f>
        <v/>
      </c>
      <c r="G1022" s="20" t="str">
        <f>IFERROR(INDEX(صادر_وارد!$A$2:$I$1999,MATCH('كارت صنف'!$A1022,صادر_وارد!$AJ$2:$AJ$500,0),6),"")</f>
        <v/>
      </c>
      <c r="H1022" s="20" t="str">
        <f>IFERROR(INDEX(صادر_وارد!$A$2:$I$1999,MATCH('كارت صنف'!$A1022,صادر_وارد!$AJ$2:$AJ$500,0),7),"")</f>
        <v/>
      </c>
      <c r="I1022" s="20" t="str">
        <f>IFERROR(INDEX(صادر_وارد!$A$2:$I$1999,MATCH('كارت صنف'!$A1022,صادر_وارد!$AJ$2:$AJ$500,0),8),"")</f>
        <v/>
      </c>
      <c r="J1022" s="20" t="str">
        <f>IFERROR(INDEX(صادر_وارد!$A$2:$I$1999,MATCH('كارت صنف'!$A1022,صادر_وارد!$AJ$2:$AJ$500,0),9),"")</f>
        <v/>
      </c>
    </row>
    <row r="1023" spans="1:10" ht="19.5" thickTop="1" thickBot="1">
      <c r="A1023" s="11">
        <v>1017</v>
      </c>
      <c r="B1023" s="20" t="str">
        <f>IFERROR(INDEX(صادر_وارد!$A$2:$I$1999,MATCH('كارت صنف'!$A1023,صادر_وارد!$AJ$2:$AJ$500,0),1),"")</f>
        <v/>
      </c>
      <c r="C1023" s="21" t="str">
        <f>IFERROR(INDEX(صادر_وارد!$A$2:$I$1999,MATCH('كارت صنف'!$A1023,صادر_وارد!$AJ$2:$AJ$500,0),2),"")</f>
        <v/>
      </c>
      <c r="D1023" s="22" t="str">
        <f>IFERROR(INDEX(صادر_وارد!$A$2:$I$1999,MATCH('كارت صنف'!$A1023,صادر_وارد!$AJ$2:$AJ$500,0),3),"")</f>
        <v/>
      </c>
      <c r="E1023" s="22" t="str">
        <f>IFERROR(INDEX(صادر_وارد!$A$2:$I$1999,MATCH('كارت صنف'!$A1023,صادر_وارد!$AJ$2:$AJ$500,0),4),"")</f>
        <v/>
      </c>
      <c r="F1023" s="23" t="str">
        <f>IFERROR(INDEX(صادر_وارد!$A$2:$I$1999,MATCH('كارت صنف'!$A1023,صادر_وارد!$AJ$2:$AJ$500,0),5),"")</f>
        <v/>
      </c>
      <c r="G1023" s="20" t="str">
        <f>IFERROR(INDEX(صادر_وارد!$A$2:$I$1999,MATCH('كارت صنف'!$A1023,صادر_وارد!$AJ$2:$AJ$500,0),6),"")</f>
        <v/>
      </c>
      <c r="H1023" s="20" t="str">
        <f>IFERROR(INDEX(صادر_وارد!$A$2:$I$1999,MATCH('كارت صنف'!$A1023,صادر_وارد!$AJ$2:$AJ$500,0),7),"")</f>
        <v/>
      </c>
      <c r="I1023" s="20" t="str">
        <f>IFERROR(INDEX(صادر_وارد!$A$2:$I$1999,MATCH('كارت صنف'!$A1023,صادر_وارد!$AJ$2:$AJ$500,0),8),"")</f>
        <v/>
      </c>
      <c r="J1023" s="20" t="str">
        <f>IFERROR(INDEX(صادر_وارد!$A$2:$I$1999,MATCH('كارت صنف'!$A1023,صادر_وارد!$AJ$2:$AJ$500,0),9),"")</f>
        <v/>
      </c>
    </row>
    <row r="1024" spans="1:10" ht="19.5" thickTop="1" thickBot="1">
      <c r="A1024" s="11">
        <v>1018</v>
      </c>
      <c r="B1024" s="20" t="str">
        <f>IFERROR(INDEX(صادر_وارد!$A$2:$I$1999,MATCH('كارت صنف'!$A1024,صادر_وارد!$AJ$2:$AJ$500,0),1),"")</f>
        <v/>
      </c>
      <c r="C1024" s="21" t="str">
        <f>IFERROR(INDEX(صادر_وارد!$A$2:$I$1999,MATCH('كارت صنف'!$A1024,صادر_وارد!$AJ$2:$AJ$500,0),2),"")</f>
        <v/>
      </c>
      <c r="D1024" s="22" t="str">
        <f>IFERROR(INDEX(صادر_وارد!$A$2:$I$1999,MATCH('كارت صنف'!$A1024,صادر_وارد!$AJ$2:$AJ$500,0),3),"")</f>
        <v/>
      </c>
      <c r="E1024" s="22" t="str">
        <f>IFERROR(INDEX(صادر_وارد!$A$2:$I$1999,MATCH('كارت صنف'!$A1024,صادر_وارد!$AJ$2:$AJ$500,0),4),"")</f>
        <v/>
      </c>
      <c r="F1024" s="23" t="str">
        <f>IFERROR(INDEX(صادر_وارد!$A$2:$I$1999,MATCH('كارت صنف'!$A1024,صادر_وارد!$AJ$2:$AJ$500,0),5),"")</f>
        <v/>
      </c>
      <c r="G1024" s="20" t="str">
        <f>IFERROR(INDEX(صادر_وارد!$A$2:$I$1999,MATCH('كارت صنف'!$A1024,صادر_وارد!$AJ$2:$AJ$500,0),6),"")</f>
        <v/>
      </c>
      <c r="H1024" s="20" t="str">
        <f>IFERROR(INDEX(صادر_وارد!$A$2:$I$1999,MATCH('كارت صنف'!$A1024,صادر_وارد!$AJ$2:$AJ$500,0),7),"")</f>
        <v/>
      </c>
      <c r="I1024" s="20" t="str">
        <f>IFERROR(INDEX(صادر_وارد!$A$2:$I$1999,MATCH('كارت صنف'!$A1024,صادر_وارد!$AJ$2:$AJ$500,0),8),"")</f>
        <v/>
      </c>
      <c r="J1024" s="20" t="str">
        <f>IFERROR(INDEX(صادر_وارد!$A$2:$I$1999,MATCH('كارت صنف'!$A1024,صادر_وارد!$AJ$2:$AJ$500,0),9),"")</f>
        <v/>
      </c>
    </row>
    <row r="1025" spans="1:10" ht="19.5" thickTop="1" thickBot="1">
      <c r="A1025" s="11">
        <v>1019</v>
      </c>
      <c r="B1025" s="20" t="str">
        <f>IFERROR(INDEX(صادر_وارد!$A$2:$I$1999,MATCH('كارت صنف'!$A1025,صادر_وارد!$AJ$2:$AJ$500,0),1),"")</f>
        <v/>
      </c>
      <c r="C1025" s="21" t="str">
        <f>IFERROR(INDEX(صادر_وارد!$A$2:$I$1999,MATCH('كارت صنف'!$A1025,صادر_وارد!$AJ$2:$AJ$500,0),2),"")</f>
        <v/>
      </c>
      <c r="D1025" s="22" t="str">
        <f>IFERROR(INDEX(صادر_وارد!$A$2:$I$1999,MATCH('كارت صنف'!$A1025,صادر_وارد!$AJ$2:$AJ$500,0),3),"")</f>
        <v/>
      </c>
      <c r="E1025" s="22" t="str">
        <f>IFERROR(INDEX(صادر_وارد!$A$2:$I$1999,MATCH('كارت صنف'!$A1025,صادر_وارد!$AJ$2:$AJ$500,0),4),"")</f>
        <v/>
      </c>
      <c r="F1025" s="23" t="str">
        <f>IFERROR(INDEX(صادر_وارد!$A$2:$I$1999,MATCH('كارت صنف'!$A1025,صادر_وارد!$AJ$2:$AJ$500,0),5),"")</f>
        <v/>
      </c>
      <c r="G1025" s="20" t="str">
        <f>IFERROR(INDEX(صادر_وارد!$A$2:$I$1999,MATCH('كارت صنف'!$A1025,صادر_وارد!$AJ$2:$AJ$500,0),6),"")</f>
        <v/>
      </c>
      <c r="H1025" s="20" t="str">
        <f>IFERROR(INDEX(صادر_وارد!$A$2:$I$1999,MATCH('كارت صنف'!$A1025,صادر_وارد!$AJ$2:$AJ$500,0),7),"")</f>
        <v/>
      </c>
      <c r="I1025" s="20" t="str">
        <f>IFERROR(INDEX(صادر_وارد!$A$2:$I$1999,MATCH('كارت صنف'!$A1025,صادر_وارد!$AJ$2:$AJ$500,0),8),"")</f>
        <v/>
      </c>
      <c r="J1025" s="20" t="str">
        <f>IFERROR(INDEX(صادر_وارد!$A$2:$I$1999,MATCH('كارت صنف'!$A1025,صادر_وارد!$AJ$2:$AJ$500,0),9),"")</f>
        <v/>
      </c>
    </row>
    <row r="1026" spans="1:10" ht="19.5" thickTop="1" thickBot="1">
      <c r="A1026" s="11">
        <v>1020</v>
      </c>
      <c r="B1026" s="20" t="str">
        <f>IFERROR(INDEX(صادر_وارد!$A$2:$I$1999,MATCH('كارت صنف'!$A1026,صادر_وارد!$AJ$2:$AJ$500,0),1),"")</f>
        <v/>
      </c>
      <c r="C1026" s="21" t="str">
        <f>IFERROR(INDEX(صادر_وارد!$A$2:$I$1999,MATCH('كارت صنف'!$A1026,صادر_وارد!$AJ$2:$AJ$500,0),2),"")</f>
        <v/>
      </c>
      <c r="D1026" s="22" t="str">
        <f>IFERROR(INDEX(صادر_وارد!$A$2:$I$1999,MATCH('كارت صنف'!$A1026,صادر_وارد!$AJ$2:$AJ$500,0),3),"")</f>
        <v/>
      </c>
      <c r="E1026" s="22" t="str">
        <f>IFERROR(INDEX(صادر_وارد!$A$2:$I$1999,MATCH('كارت صنف'!$A1026,صادر_وارد!$AJ$2:$AJ$500,0),4),"")</f>
        <v/>
      </c>
      <c r="F1026" s="23" t="str">
        <f>IFERROR(INDEX(صادر_وارد!$A$2:$I$1999,MATCH('كارت صنف'!$A1026,صادر_وارد!$AJ$2:$AJ$500,0),5),"")</f>
        <v/>
      </c>
      <c r="G1026" s="20" t="str">
        <f>IFERROR(INDEX(صادر_وارد!$A$2:$I$1999,MATCH('كارت صنف'!$A1026,صادر_وارد!$AJ$2:$AJ$500,0),6),"")</f>
        <v/>
      </c>
      <c r="H1026" s="20" t="str">
        <f>IFERROR(INDEX(صادر_وارد!$A$2:$I$1999,MATCH('كارت صنف'!$A1026,صادر_وارد!$AJ$2:$AJ$500,0),7),"")</f>
        <v/>
      </c>
      <c r="I1026" s="20" t="str">
        <f>IFERROR(INDEX(صادر_وارد!$A$2:$I$1999,MATCH('كارت صنف'!$A1026,صادر_وارد!$AJ$2:$AJ$500,0),8),"")</f>
        <v/>
      </c>
      <c r="J1026" s="20" t="str">
        <f>IFERROR(INDEX(صادر_وارد!$A$2:$I$1999,MATCH('كارت صنف'!$A1026,صادر_وارد!$AJ$2:$AJ$500,0),9),"")</f>
        <v/>
      </c>
    </row>
    <row r="1027" spans="1:10" ht="19.5" thickTop="1" thickBot="1">
      <c r="A1027" s="11">
        <v>1021</v>
      </c>
      <c r="B1027" s="20" t="str">
        <f>IFERROR(INDEX(صادر_وارد!$A$2:$I$1999,MATCH('كارت صنف'!$A1027,صادر_وارد!$AJ$2:$AJ$500,0),1),"")</f>
        <v/>
      </c>
      <c r="C1027" s="21" t="str">
        <f>IFERROR(INDEX(صادر_وارد!$A$2:$I$1999,MATCH('كارت صنف'!$A1027,صادر_وارد!$AJ$2:$AJ$500,0),2),"")</f>
        <v/>
      </c>
      <c r="D1027" s="22" t="str">
        <f>IFERROR(INDEX(صادر_وارد!$A$2:$I$1999,MATCH('كارت صنف'!$A1027,صادر_وارد!$AJ$2:$AJ$500,0),3),"")</f>
        <v/>
      </c>
      <c r="E1027" s="22" t="str">
        <f>IFERROR(INDEX(صادر_وارد!$A$2:$I$1999,MATCH('كارت صنف'!$A1027,صادر_وارد!$AJ$2:$AJ$500,0),4),"")</f>
        <v/>
      </c>
      <c r="F1027" s="23" t="str">
        <f>IFERROR(INDEX(صادر_وارد!$A$2:$I$1999,MATCH('كارت صنف'!$A1027,صادر_وارد!$AJ$2:$AJ$500,0),5),"")</f>
        <v/>
      </c>
      <c r="G1027" s="20" t="str">
        <f>IFERROR(INDEX(صادر_وارد!$A$2:$I$1999,MATCH('كارت صنف'!$A1027,صادر_وارد!$AJ$2:$AJ$500,0),6),"")</f>
        <v/>
      </c>
      <c r="H1027" s="20" t="str">
        <f>IFERROR(INDEX(صادر_وارد!$A$2:$I$1999,MATCH('كارت صنف'!$A1027,صادر_وارد!$AJ$2:$AJ$500,0),7),"")</f>
        <v/>
      </c>
      <c r="I1027" s="20" t="str">
        <f>IFERROR(INDEX(صادر_وارد!$A$2:$I$1999,MATCH('كارت صنف'!$A1027,صادر_وارد!$AJ$2:$AJ$500,0),8),"")</f>
        <v/>
      </c>
      <c r="J1027" s="20" t="str">
        <f>IFERROR(INDEX(صادر_وارد!$A$2:$I$1999,MATCH('كارت صنف'!$A1027,صادر_وارد!$AJ$2:$AJ$500,0),9),"")</f>
        <v/>
      </c>
    </row>
    <row r="1028" spans="1:10" ht="19.5" thickTop="1" thickBot="1">
      <c r="A1028" s="11">
        <v>1022</v>
      </c>
      <c r="B1028" s="20" t="str">
        <f>IFERROR(INDEX(صادر_وارد!$A$2:$I$1999,MATCH('كارت صنف'!$A1028,صادر_وارد!$AJ$2:$AJ$500,0),1),"")</f>
        <v/>
      </c>
      <c r="C1028" s="21" t="str">
        <f>IFERROR(INDEX(صادر_وارد!$A$2:$I$1999,MATCH('كارت صنف'!$A1028,صادر_وارد!$AJ$2:$AJ$500,0),2),"")</f>
        <v/>
      </c>
      <c r="D1028" s="22" t="str">
        <f>IFERROR(INDEX(صادر_وارد!$A$2:$I$1999,MATCH('كارت صنف'!$A1028,صادر_وارد!$AJ$2:$AJ$500,0),3),"")</f>
        <v/>
      </c>
      <c r="E1028" s="22" t="str">
        <f>IFERROR(INDEX(صادر_وارد!$A$2:$I$1999,MATCH('كارت صنف'!$A1028,صادر_وارد!$AJ$2:$AJ$500,0),4),"")</f>
        <v/>
      </c>
      <c r="F1028" s="23" t="str">
        <f>IFERROR(INDEX(صادر_وارد!$A$2:$I$1999,MATCH('كارت صنف'!$A1028,صادر_وارد!$AJ$2:$AJ$500,0),5),"")</f>
        <v/>
      </c>
      <c r="G1028" s="20" t="str">
        <f>IFERROR(INDEX(صادر_وارد!$A$2:$I$1999,MATCH('كارت صنف'!$A1028,صادر_وارد!$AJ$2:$AJ$500,0),6),"")</f>
        <v/>
      </c>
      <c r="H1028" s="20" t="str">
        <f>IFERROR(INDEX(صادر_وارد!$A$2:$I$1999,MATCH('كارت صنف'!$A1028,صادر_وارد!$AJ$2:$AJ$500,0),7),"")</f>
        <v/>
      </c>
      <c r="I1028" s="20" t="str">
        <f>IFERROR(INDEX(صادر_وارد!$A$2:$I$1999,MATCH('كارت صنف'!$A1028,صادر_وارد!$AJ$2:$AJ$500,0),8),"")</f>
        <v/>
      </c>
      <c r="J1028" s="20" t="str">
        <f>IFERROR(INDEX(صادر_وارد!$A$2:$I$1999,MATCH('كارت صنف'!$A1028,صادر_وارد!$AJ$2:$AJ$500,0),9),"")</f>
        <v/>
      </c>
    </row>
    <row r="1029" spans="1:10" ht="19.5" thickTop="1" thickBot="1">
      <c r="A1029" s="11">
        <v>1023</v>
      </c>
      <c r="B1029" s="20" t="str">
        <f>IFERROR(INDEX(صادر_وارد!$A$2:$I$1999,MATCH('كارت صنف'!$A1029,صادر_وارد!$AJ$2:$AJ$500,0),1),"")</f>
        <v/>
      </c>
      <c r="C1029" s="21" t="str">
        <f>IFERROR(INDEX(صادر_وارد!$A$2:$I$1999,MATCH('كارت صنف'!$A1029,صادر_وارد!$AJ$2:$AJ$500,0),2),"")</f>
        <v/>
      </c>
      <c r="D1029" s="22" t="str">
        <f>IFERROR(INDEX(صادر_وارد!$A$2:$I$1999,MATCH('كارت صنف'!$A1029,صادر_وارد!$AJ$2:$AJ$500,0),3),"")</f>
        <v/>
      </c>
      <c r="E1029" s="22" t="str">
        <f>IFERROR(INDEX(صادر_وارد!$A$2:$I$1999,MATCH('كارت صنف'!$A1029,صادر_وارد!$AJ$2:$AJ$500,0),4),"")</f>
        <v/>
      </c>
      <c r="F1029" s="23" t="str">
        <f>IFERROR(INDEX(صادر_وارد!$A$2:$I$1999,MATCH('كارت صنف'!$A1029,صادر_وارد!$AJ$2:$AJ$500,0),5),"")</f>
        <v/>
      </c>
      <c r="G1029" s="20" t="str">
        <f>IFERROR(INDEX(صادر_وارد!$A$2:$I$1999,MATCH('كارت صنف'!$A1029,صادر_وارد!$AJ$2:$AJ$500,0),6),"")</f>
        <v/>
      </c>
      <c r="H1029" s="20" t="str">
        <f>IFERROR(INDEX(صادر_وارد!$A$2:$I$1999,MATCH('كارت صنف'!$A1029,صادر_وارد!$AJ$2:$AJ$500,0),7),"")</f>
        <v/>
      </c>
      <c r="I1029" s="20" t="str">
        <f>IFERROR(INDEX(صادر_وارد!$A$2:$I$1999,MATCH('كارت صنف'!$A1029,صادر_وارد!$AJ$2:$AJ$500,0),8),"")</f>
        <v/>
      </c>
      <c r="J1029" s="20" t="str">
        <f>IFERROR(INDEX(صادر_وارد!$A$2:$I$1999,MATCH('كارت صنف'!$A1029,صادر_وارد!$AJ$2:$AJ$500,0),9),"")</f>
        <v/>
      </c>
    </row>
    <row r="1030" spans="1:10" ht="19.5" thickTop="1" thickBot="1">
      <c r="A1030" s="11">
        <v>1024</v>
      </c>
      <c r="B1030" s="20" t="str">
        <f>IFERROR(INDEX(صادر_وارد!$A$2:$I$1999,MATCH('كارت صنف'!$A1030,صادر_وارد!$AJ$2:$AJ$500,0),1),"")</f>
        <v/>
      </c>
      <c r="C1030" s="21" t="str">
        <f>IFERROR(INDEX(صادر_وارد!$A$2:$I$1999,MATCH('كارت صنف'!$A1030,صادر_وارد!$AJ$2:$AJ$500,0),2),"")</f>
        <v/>
      </c>
      <c r="D1030" s="22" t="str">
        <f>IFERROR(INDEX(صادر_وارد!$A$2:$I$1999,MATCH('كارت صنف'!$A1030,صادر_وارد!$AJ$2:$AJ$500,0),3),"")</f>
        <v/>
      </c>
      <c r="E1030" s="22" t="str">
        <f>IFERROR(INDEX(صادر_وارد!$A$2:$I$1999,MATCH('كارت صنف'!$A1030,صادر_وارد!$AJ$2:$AJ$500,0),4),"")</f>
        <v/>
      </c>
      <c r="F1030" s="23" t="str">
        <f>IFERROR(INDEX(صادر_وارد!$A$2:$I$1999,MATCH('كارت صنف'!$A1030,صادر_وارد!$AJ$2:$AJ$500,0),5),"")</f>
        <v/>
      </c>
      <c r="G1030" s="20" t="str">
        <f>IFERROR(INDEX(صادر_وارد!$A$2:$I$1999,MATCH('كارت صنف'!$A1030,صادر_وارد!$AJ$2:$AJ$500,0),6),"")</f>
        <v/>
      </c>
      <c r="H1030" s="20" t="str">
        <f>IFERROR(INDEX(صادر_وارد!$A$2:$I$1999,MATCH('كارت صنف'!$A1030,صادر_وارد!$AJ$2:$AJ$500,0),7),"")</f>
        <v/>
      </c>
      <c r="I1030" s="20" t="str">
        <f>IFERROR(INDEX(صادر_وارد!$A$2:$I$1999,MATCH('كارت صنف'!$A1030,صادر_وارد!$AJ$2:$AJ$500,0),8),"")</f>
        <v/>
      </c>
      <c r="J1030" s="20" t="str">
        <f>IFERROR(INDEX(صادر_وارد!$A$2:$I$1999,MATCH('كارت صنف'!$A1030,صادر_وارد!$AJ$2:$AJ$500,0),9),"")</f>
        <v/>
      </c>
    </row>
    <row r="1031" spans="1:10" ht="19.5" thickTop="1" thickBot="1">
      <c r="A1031" s="11">
        <v>1025</v>
      </c>
      <c r="B1031" s="20" t="str">
        <f>IFERROR(INDEX(صادر_وارد!$A$2:$I$1999,MATCH('كارت صنف'!$A1031,صادر_وارد!$AJ$2:$AJ$500,0),1),"")</f>
        <v/>
      </c>
      <c r="C1031" s="21" t="str">
        <f>IFERROR(INDEX(صادر_وارد!$A$2:$I$1999,MATCH('كارت صنف'!$A1031,صادر_وارد!$AJ$2:$AJ$500,0),2),"")</f>
        <v/>
      </c>
      <c r="D1031" s="22" t="str">
        <f>IFERROR(INDEX(صادر_وارد!$A$2:$I$1999,MATCH('كارت صنف'!$A1031,صادر_وارد!$AJ$2:$AJ$500,0),3),"")</f>
        <v/>
      </c>
      <c r="E1031" s="22" t="str">
        <f>IFERROR(INDEX(صادر_وارد!$A$2:$I$1999,MATCH('كارت صنف'!$A1031,صادر_وارد!$AJ$2:$AJ$500,0),4),"")</f>
        <v/>
      </c>
      <c r="F1031" s="23" t="str">
        <f>IFERROR(INDEX(صادر_وارد!$A$2:$I$1999,MATCH('كارت صنف'!$A1031,صادر_وارد!$AJ$2:$AJ$500,0),5),"")</f>
        <v/>
      </c>
      <c r="G1031" s="20" t="str">
        <f>IFERROR(INDEX(صادر_وارد!$A$2:$I$1999,MATCH('كارت صنف'!$A1031,صادر_وارد!$AJ$2:$AJ$500,0),6),"")</f>
        <v/>
      </c>
      <c r="H1031" s="20" t="str">
        <f>IFERROR(INDEX(صادر_وارد!$A$2:$I$1999,MATCH('كارت صنف'!$A1031,صادر_وارد!$AJ$2:$AJ$500,0),7),"")</f>
        <v/>
      </c>
      <c r="I1031" s="20" t="str">
        <f>IFERROR(INDEX(صادر_وارد!$A$2:$I$1999,MATCH('كارت صنف'!$A1031,صادر_وارد!$AJ$2:$AJ$500,0),8),"")</f>
        <v/>
      </c>
      <c r="J1031" s="20" t="str">
        <f>IFERROR(INDEX(صادر_وارد!$A$2:$I$1999,MATCH('كارت صنف'!$A1031,صادر_وارد!$AJ$2:$AJ$500,0),9),"")</f>
        <v/>
      </c>
    </row>
    <row r="1032" spans="1:10" ht="19.5" thickTop="1" thickBot="1">
      <c r="A1032" s="11">
        <v>1026</v>
      </c>
      <c r="B1032" s="20" t="str">
        <f>IFERROR(INDEX(صادر_وارد!$A$2:$I$1999,MATCH('كارت صنف'!$A1032,صادر_وارد!$AJ$2:$AJ$500,0),1),"")</f>
        <v/>
      </c>
      <c r="C1032" s="21" t="str">
        <f>IFERROR(INDEX(صادر_وارد!$A$2:$I$1999,MATCH('كارت صنف'!$A1032,صادر_وارد!$AJ$2:$AJ$500,0),2),"")</f>
        <v/>
      </c>
      <c r="D1032" s="22" t="str">
        <f>IFERROR(INDEX(صادر_وارد!$A$2:$I$1999,MATCH('كارت صنف'!$A1032,صادر_وارد!$AJ$2:$AJ$500,0),3),"")</f>
        <v/>
      </c>
      <c r="E1032" s="22" t="str">
        <f>IFERROR(INDEX(صادر_وارد!$A$2:$I$1999,MATCH('كارت صنف'!$A1032,صادر_وارد!$AJ$2:$AJ$500,0),4),"")</f>
        <v/>
      </c>
      <c r="F1032" s="23" t="str">
        <f>IFERROR(INDEX(صادر_وارد!$A$2:$I$1999,MATCH('كارت صنف'!$A1032,صادر_وارد!$AJ$2:$AJ$500,0),5),"")</f>
        <v/>
      </c>
      <c r="G1032" s="20" t="str">
        <f>IFERROR(INDEX(صادر_وارد!$A$2:$I$1999,MATCH('كارت صنف'!$A1032,صادر_وارد!$AJ$2:$AJ$500,0),6),"")</f>
        <v/>
      </c>
      <c r="H1032" s="20" t="str">
        <f>IFERROR(INDEX(صادر_وارد!$A$2:$I$1999,MATCH('كارت صنف'!$A1032,صادر_وارد!$AJ$2:$AJ$500,0),7),"")</f>
        <v/>
      </c>
      <c r="I1032" s="20" t="str">
        <f>IFERROR(INDEX(صادر_وارد!$A$2:$I$1999,MATCH('كارت صنف'!$A1032,صادر_وارد!$AJ$2:$AJ$500,0),8),"")</f>
        <v/>
      </c>
      <c r="J1032" s="20" t="str">
        <f>IFERROR(INDEX(صادر_وارد!$A$2:$I$1999,MATCH('كارت صنف'!$A1032,صادر_وارد!$AJ$2:$AJ$500,0),9),"")</f>
        <v/>
      </c>
    </row>
    <row r="1033" spans="1:10" ht="19.5" thickTop="1" thickBot="1">
      <c r="A1033" s="11">
        <v>1027</v>
      </c>
      <c r="B1033" s="20" t="str">
        <f>IFERROR(INDEX(صادر_وارد!$A$2:$I$1999,MATCH('كارت صنف'!$A1033,صادر_وارد!$AJ$2:$AJ$500,0),1),"")</f>
        <v/>
      </c>
      <c r="C1033" s="21" t="str">
        <f>IFERROR(INDEX(صادر_وارد!$A$2:$I$1999,MATCH('كارت صنف'!$A1033,صادر_وارد!$AJ$2:$AJ$500,0),2),"")</f>
        <v/>
      </c>
      <c r="D1033" s="22" t="str">
        <f>IFERROR(INDEX(صادر_وارد!$A$2:$I$1999,MATCH('كارت صنف'!$A1033,صادر_وارد!$AJ$2:$AJ$500,0),3),"")</f>
        <v/>
      </c>
      <c r="E1033" s="22" t="str">
        <f>IFERROR(INDEX(صادر_وارد!$A$2:$I$1999,MATCH('كارت صنف'!$A1033,صادر_وارد!$AJ$2:$AJ$500,0),4),"")</f>
        <v/>
      </c>
      <c r="F1033" s="23" t="str">
        <f>IFERROR(INDEX(صادر_وارد!$A$2:$I$1999,MATCH('كارت صنف'!$A1033,صادر_وارد!$AJ$2:$AJ$500,0),5),"")</f>
        <v/>
      </c>
      <c r="G1033" s="20" t="str">
        <f>IFERROR(INDEX(صادر_وارد!$A$2:$I$1999,MATCH('كارت صنف'!$A1033,صادر_وارد!$AJ$2:$AJ$500,0),6),"")</f>
        <v/>
      </c>
      <c r="H1033" s="20" t="str">
        <f>IFERROR(INDEX(صادر_وارد!$A$2:$I$1999,MATCH('كارت صنف'!$A1033,صادر_وارد!$AJ$2:$AJ$500,0),7),"")</f>
        <v/>
      </c>
      <c r="I1033" s="20" t="str">
        <f>IFERROR(INDEX(صادر_وارد!$A$2:$I$1999,MATCH('كارت صنف'!$A1033,صادر_وارد!$AJ$2:$AJ$500,0),8),"")</f>
        <v/>
      </c>
      <c r="J1033" s="20" t="str">
        <f>IFERROR(INDEX(صادر_وارد!$A$2:$I$1999,MATCH('كارت صنف'!$A1033,صادر_وارد!$AJ$2:$AJ$500,0),9),"")</f>
        <v/>
      </c>
    </row>
    <row r="1034" spans="1:10" ht="19.5" thickTop="1" thickBot="1">
      <c r="A1034" s="11">
        <v>1028</v>
      </c>
      <c r="B1034" s="20" t="str">
        <f>IFERROR(INDEX(صادر_وارد!$A$2:$I$1999,MATCH('كارت صنف'!$A1034,صادر_وارد!$AJ$2:$AJ$500,0),1),"")</f>
        <v/>
      </c>
      <c r="C1034" s="21" t="str">
        <f>IFERROR(INDEX(صادر_وارد!$A$2:$I$1999,MATCH('كارت صنف'!$A1034,صادر_وارد!$AJ$2:$AJ$500,0),2),"")</f>
        <v/>
      </c>
      <c r="D1034" s="22" t="str">
        <f>IFERROR(INDEX(صادر_وارد!$A$2:$I$1999,MATCH('كارت صنف'!$A1034,صادر_وارد!$AJ$2:$AJ$500,0),3),"")</f>
        <v/>
      </c>
      <c r="E1034" s="22" t="str">
        <f>IFERROR(INDEX(صادر_وارد!$A$2:$I$1999,MATCH('كارت صنف'!$A1034,صادر_وارد!$AJ$2:$AJ$500,0),4),"")</f>
        <v/>
      </c>
      <c r="F1034" s="23" t="str">
        <f>IFERROR(INDEX(صادر_وارد!$A$2:$I$1999,MATCH('كارت صنف'!$A1034,صادر_وارد!$AJ$2:$AJ$500,0),5),"")</f>
        <v/>
      </c>
      <c r="G1034" s="20" t="str">
        <f>IFERROR(INDEX(صادر_وارد!$A$2:$I$1999,MATCH('كارت صنف'!$A1034,صادر_وارد!$AJ$2:$AJ$500,0),6),"")</f>
        <v/>
      </c>
      <c r="H1034" s="20" t="str">
        <f>IFERROR(INDEX(صادر_وارد!$A$2:$I$1999,MATCH('كارت صنف'!$A1034,صادر_وارد!$AJ$2:$AJ$500,0),7),"")</f>
        <v/>
      </c>
      <c r="I1034" s="20" t="str">
        <f>IFERROR(INDEX(صادر_وارد!$A$2:$I$1999,MATCH('كارت صنف'!$A1034,صادر_وارد!$AJ$2:$AJ$500,0),8),"")</f>
        <v/>
      </c>
      <c r="J1034" s="20" t="str">
        <f>IFERROR(INDEX(صادر_وارد!$A$2:$I$1999,MATCH('كارت صنف'!$A1034,صادر_وارد!$AJ$2:$AJ$500,0),9),"")</f>
        <v/>
      </c>
    </row>
    <row r="1035" spans="1:10" ht="19.5" thickTop="1" thickBot="1">
      <c r="A1035" s="11">
        <v>1029</v>
      </c>
      <c r="B1035" s="20" t="str">
        <f>IFERROR(INDEX(صادر_وارد!$A$2:$I$1999,MATCH('كارت صنف'!$A1035,صادر_وارد!$AJ$2:$AJ$500,0),1),"")</f>
        <v/>
      </c>
      <c r="C1035" s="21" t="str">
        <f>IFERROR(INDEX(صادر_وارد!$A$2:$I$1999,MATCH('كارت صنف'!$A1035,صادر_وارد!$AJ$2:$AJ$500,0),2),"")</f>
        <v/>
      </c>
      <c r="D1035" s="22" t="str">
        <f>IFERROR(INDEX(صادر_وارد!$A$2:$I$1999,MATCH('كارت صنف'!$A1035,صادر_وارد!$AJ$2:$AJ$500,0),3),"")</f>
        <v/>
      </c>
      <c r="E1035" s="22" t="str">
        <f>IFERROR(INDEX(صادر_وارد!$A$2:$I$1999,MATCH('كارت صنف'!$A1035,صادر_وارد!$AJ$2:$AJ$500,0),4),"")</f>
        <v/>
      </c>
      <c r="F1035" s="23" t="str">
        <f>IFERROR(INDEX(صادر_وارد!$A$2:$I$1999,MATCH('كارت صنف'!$A1035,صادر_وارد!$AJ$2:$AJ$500,0),5),"")</f>
        <v/>
      </c>
      <c r="G1035" s="20" t="str">
        <f>IFERROR(INDEX(صادر_وارد!$A$2:$I$1999,MATCH('كارت صنف'!$A1035,صادر_وارد!$AJ$2:$AJ$500,0),6),"")</f>
        <v/>
      </c>
      <c r="H1035" s="20" t="str">
        <f>IFERROR(INDEX(صادر_وارد!$A$2:$I$1999,MATCH('كارت صنف'!$A1035,صادر_وارد!$AJ$2:$AJ$500,0),7),"")</f>
        <v/>
      </c>
      <c r="I1035" s="20" t="str">
        <f>IFERROR(INDEX(صادر_وارد!$A$2:$I$1999,MATCH('كارت صنف'!$A1035,صادر_وارد!$AJ$2:$AJ$500,0),8),"")</f>
        <v/>
      </c>
      <c r="J1035" s="20" t="str">
        <f>IFERROR(INDEX(صادر_وارد!$A$2:$I$1999,MATCH('كارت صنف'!$A1035,صادر_وارد!$AJ$2:$AJ$500,0),9),"")</f>
        <v/>
      </c>
    </row>
    <row r="1036" spans="1:10" ht="19.5" thickTop="1" thickBot="1">
      <c r="A1036" s="11">
        <v>1030</v>
      </c>
      <c r="B1036" s="20" t="str">
        <f>IFERROR(INDEX(صادر_وارد!$A$2:$I$1999,MATCH('كارت صنف'!$A1036,صادر_وارد!$AJ$2:$AJ$500,0),1),"")</f>
        <v/>
      </c>
      <c r="C1036" s="21" t="str">
        <f>IFERROR(INDEX(صادر_وارد!$A$2:$I$1999,MATCH('كارت صنف'!$A1036,صادر_وارد!$AJ$2:$AJ$500,0),2),"")</f>
        <v/>
      </c>
      <c r="D1036" s="22" t="str">
        <f>IFERROR(INDEX(صادر_وارد!$A$2:$I$1999,MATCH('كارت صنف'!$A1036,صادر_وارد!$AJ$2:$AJ$500,0),3),"")</f>
        <v/>
      </c>
      <c r="E1036" s="22" t="str">
        <f>IFERROR(INDEX(صادر_وارد!$A$2:$I$1999,MATCH('كارت صنف'!$A1036,صادر_وارد!$AJ$2:$AJ$500,0),4),"")</f>
        <v/>
      </c>
      <c r="F1036" s="23" t="str">
        <f>IFERROR(INDEX(صادر_وارد!$A$2:$I$1999,MATCH('كارت صنف'!$A1036,صادر_وارد!$AJ$2:$AJ$500,0),5),"")</f>
        <v/>
      </c>
      <c r="G1036" s="20" t="str">
        <f>IFERROR(INDEX(صادر_وارد!$A$2:$I$1999,MATCH('كارت صنف'!$A1036,صادر_وارد!$AJ$2:$AJ$500,0),6),"")</f>
        <v/>
      </c>
      <c r="H1036" s="20" t="str">
        <f>IFERROR(INDEX(صادر_وارد!$A$2:$I$1999,MATCH('كارت صنف'!$A1036,صادر_وارد!$AJ$2:$AJ$500,0),7),"")</f>
        <v/>
      </c>
      <c r="I1036" s="20" t="str">
        <f>IFERROR(INDEX(صادر_وارد!$A$2:$I$1999,MATCH('كارت صنف'!$A1036,صادر_وارد!$AJ$2:$AJ$500,0),8),"")</f>
        <v/>
      </c>
      <c r="J1036" s="20" t="str">
        <f>IFERROR(INDEX(صادر_وارد!$A$2:$I$1999,MATCH('كارت صنف'!$A1036,صادر_وارد!$AJ$2:$AJ$500,0),9),"")</f>
        <v/>
      </c>
    </row>
    <row r="1037" spans="1:10" ht="19.5" thickTop="1" thickBot="1">
      <c r="A1037" s="11">
        <v>1031</v>
      </c>
      <c r="B1037" s="20" t="str">
        <f>IFERROR(INDEX(صادر_وارد!$A$2:$I$1999,MATCH('كارت صنف'!$A1037,صادر_وارد!$AJ$2:$AJ$500,0),1),"")</f>
        <v/>
      </c>
      <c r="C1037" s="21" t="str">
        <f>IFERROR(INDEX(صادر_وارد!$A$2:$I$1999,MATCH('كارت صنف'!$A1037,صادر_وارد!$AJ$2:$AJ$500,0),2),"")</f>
        <v/>
      </c>
      <c r="D1037" s="22" t="str">
        <f>IFERROR(INDEX(صادر_وارد!$A$2:$I$1999,MATCH('كارت صنف'!$A1037,صادر_وارد!$AJ$2:$AJ$500,0),3),"")</f>
        <v/>
      </c>
      <c r="E1037" s="22" t="str">
        <f>IFERROR(INDEX(صادر_وارد!$A$2:$I$1999,MATCH('كارت صنف'!$A1037,صادر_وارد!$AJ$2:$AJ$500,0),4),"")</f>
        <v/>
      </c>
      <c r="F1037" s="23" t="str">
        <f>IFERROR(INDEX(صادر_وارد!$A$2:$I$1999,MATCH('كارت صنف'!$A1037,صادر_وارد!$AJ$2:$AJ$500,0),5),"")</f>
        <v/>
      </c>
      <c r="G1037" s="20" t="str">
        <f>IFERROR(INDEX(صادر_وارد!$A$2:$I$1999,MATCH('كارت صنف'!$A1037,صادر_وارد!$AJ$2:$AJ$500,0),6),"")</f>
        <v/>
      </c>
      <c r="H1037" s="20" t="str">
        <f>IFERROR(INDEX(صادر_وارد!$A$2:$I$1999,MATCH('كارت صنف'!$A1037,صادر_وارد!$AJ$2:$AJ$500,0),7),"")</f>
        <v/>
      </c>
      <c r="I1037" s="20" t="str">
        <f>IFERROR(INDEX(صادر_وارد!$A$2:$I$1999,MATCH('كارت صنف'!$A1037,صادر_وارد!$AJ$2:$AJ$500,0),8),"")</f>
        <v/>
      </c>
      <c r="J1037" s="20" t="str">
        <f>IFERROR(INDEX(صادر_وارد!$A$2:$I$1999,MATCH('كارت صنف'!$A1037,صادر_وارد!$AJ$2:$AJ$500,0),9),"")</f>
        <v/>
      </c>
    </row>
    <row r="1038" spans="1:10" ht="19.5" thickTop="1" thickBot="1">
      <c r="A1038" s="11">
        <v>1032</v>
      </c>
      <c r="B1038" s="20" t="str">
        <f>IFERROR(INDEX(صادر_وارد!$A$2:$I$1999,MATCH('كارت صنف'!$A1038,صادر_وارد!$AJ$2:$AJ$500,0),1),"")</f>
        <v/>
      </c>
      <c r="C1038" s="21" t="str">
        <f>IFERROR(INDEX(صادر_وارد!$A$2:$I$1999,MATCH('كارت صنف'!$A1038,صادر_وارد!$AJ$2:$AJ$500,0),2),"")</f>
        <v/>
      </c>
      <c r="D1038" s="22" t="str">
        <f>IFERROR(INDEX(صادر_وارد!$A$2:$I$1999,MATCH('كارت صنف'!$A1038,صادر_وارد!$AJ$2:$AJ$500,0),3),"")</f>
        <v/>
      </c>
      <c r="E1038" s="22" t="str">
        <f>IFERROR(INDEX(صادر_وارد!$A$2:$I$1999,MATCH('كارت صنف'!$A1038,صادر_وارد!$AJ$2:$AJ$500,0),4),"")</f>
        <v/>
      </c>
      <c r="F1038" s="23" t="str">
        <f>IFERROR(INDEX(صادر_وارد!$A$2:$I$1999,MATCH('كارت صنف'!$A1038,صادر_وارد!$AJ$2:$AJ$500,0),5),"")</f>
        <v/>
      </c>
      <c r="G1038" s="20" t="str">
        <f>IFERROR(INDEX(صادر_وارد!$A$2:$I$1999,MATCH('كارت صنف'!$A1038,صادر_وارد!$AJ$2:$AJ$500,0),6),"")</f>
        <v/>
      </c>
      <c r="H1038" s="20" t="str">
        <f>IFERROR(INDEX(صادر_وارد!$A$2:$I$1999,MATCH('كارت صنف'!$A1038,صادر_وارد!$AJ$2:$AJ$500,0),7),"")</f>
        <v/>
      </c>
      <c r="I1038" s="20" t="str">
        <f>IFERROR(INDEX(صادر_وارد!$A$2:$I$1999,MATCH('كارت صنف'!$A1038,صادر_وارد!$AJ$2:$AJ$500,0),8),"")</f>
        <v/>
      </c>
      <c r="J1038" s="20" t="str">
        <f>IFERROR(INDEX(صادر_وارد!$A$2:$I$1999,MATCH('كارت صنف'!$A1038,صادر_وارد!$AJ$2:$AJ$500,0),9),"")</f>
        <v/>
      </c>
    </row>
    <row r="1039" spans="1:10" ht="19.5" thickTop="1" thickBot="1">
      <c r="A1039" s="11">
        <v>1033</v>
      </c>
      <c r="B1039" s="20" t="str">
        <f>IFERROR(INDEX(صادر_وارد!$A$2:$I$1999,MATCH('كارت صنف'!$A1039,صادر_وارد!$AJ$2:$AJ$500,0),1),"")</f>
        <v/>
      </c>
      <c r="C1039" s="21" t="str">
        <f>IFERROR(INDEX(صادر_وارد!$A$2:$I$1999,MATCH('كارت صنف'!$A1039,صادر_وارد!$AJ$2:$AJ$500,0),2),"")</f>
        <v/>
      </c>
      <c r="D1039" s="22" t="str">
        <f>IFERROR(INDEX(صادر_وارد!$A$2:$I$1999,MATCH('كارت صنف'!$A1039,صادر_وارد!$AJ$2:$AJ$500,0),3),"")</f>
        <v/>
      </c>
      <c r="E1039" s="22" t="str">
        <f>IFERROR(INDEX(صادر_وارد!$A$2:$I$1999,MATCH('كارت صنف'!$A1039,صادر_وارد!$AJ$2:$AJ$500,0),4),"")</f>
        <v/>
      </c>
      <c r="F1039" s="23" t="str">
        <f>IFERROR(INDEX(صادر_وارد!$A$2:$I$1999,MATCH('كارت صنف'!$A1039,صادر_وارد!$AJ$2:$AJ$500,0),5),"")</f>
        <v/>
      </c>
      <c r="G1039" s="20" t="str">
        <f>IFERROR(INDEX(صادر_وارد!$A$2:$I$1999,MATCH('كارت صنف'!$A1039,صادر_وارد!$AJ$2:$AJ$500,0),6),"")</f>
        <v/>
      </c>
      <c r="H1039" s="20" t="str">
        <f>IFERROR(INDEX(صادر_وارد!$A$2:$I$1999,MATCH('كارت صنف'!$A1039,صادر_وارد!$AJ$2:$AJ$500,0),7),"")</f>
        <v/>
      </c>
      <c r="I1039" s="20" t="str">
        <f>IFERROR(INDEX(صادر_وارد!$A$2:$I$1999,MATCH('كارت صنف'!$A1039,صادر_وارد!$AJ$2:$AJ$500,0),8),"")</f>
        <v/>
      </c>
      <c r="J1039" s="20" t="str">
        <f>IFERROR(INDEX(صادر_وارد!$A$2:$I$1999,MATCH('كارت صنف'!$A1039,صادر_وارد!$AJ$2:$AJ$500,0),9),"")</f>
        <v/>
      </c>
    </row>
    <row r="1040" spans="1:10" ht="19.5" thickTop="1" thickBot="1">
      <c r="A1040" s="11">
        <v>1034</v>
      </c>
      <c r="B1040" s="20" t="str">
        <f>IFERROR(INDEX(صادر_وارد!$A$2:$I$1999,MATCH('كارت صنف'!$A1040,صادر_وارد!$AJ$2:$AJ$500,0),1),"")</f>
        <v/>
      </c>
      <c r="C1040" s="21" t="str">
        <f>IFERROR(INDEX(صادر_وارد!$A$2:$I$1999,MATCH('كارت صنف'!$A1040,صادر_وارد!$AJ$2:$AJ$500,0),2),"")</f>
        <v/>
      </c>
      <c r="D1040" s="22" t="str">
        <f>IFERROR(INDEX(صادر_وارد!$A$2:$I$1999,MATCH('كارت صنف'!$A1040,صادر_وارد!$AJ$2:$AJ$500,0),3),"")</f>
        <v/>
      </c>
      <c r="E1040" s="22" t="str">
        <f>IFERROR(INDEX(صادر_وارد!$A$2:$I$1999,MATCH('كارت صنف'!$A1040,صادر_وارد!$AJ$2:$AJ$500,0),4),"")</f>
        <v/>
      </c>
      <c r="F1040" s="23" t="str">
        <f>IFERROR(INDEX(صادر_وارد!$A$2:$I$1999,MATCH('كارت صنف'!$A1040,صادر_وارد!$AJ$2:$AJ$500,0),5),"")</f>
        <v/>
      </c>
      <c r="G1040" s="20" t="str">
        <f>IFERROR(INDEX(صادر_وارد!$A$2:$I$1999,MATCH('كارت صنف'!$A1040,صادر_وارد!$AJ$2:$AJ$500,0),6),"")</f>
        <v/>
      </c>
      <c r="H1040" s="20" t="str">
        <f>IFERROR(INDEX(صادر_وارد!$A$2:$I$1999,MATCH('كارت صنف'!$A1040,صادر_وارد!$AJ$2:$AJ$500,0),7),"")</f>
        <v/>
      </c>
      <c r="I1040" s="20" t="str">
        <f>IFERROR(INDEX(صادر_وارد!$A$2:$I$1999,MATCH('كارت صنف'!$A1040,صادر_وارد!$AJ$2:$AJ$500,0),8),"")</f>
        <v/>
      </c>
      <c r="J1040" s="20" t="str">
        <f>IFERROR(INDEX(صادر_وارد!$A$2:$I$1999,MATCH('كارت صنف'!$A1040,صادر_وارد!$AJ$2:$AJ$500,0),9),"")</f>
        <v/>
      </c>
    </row>
    <row r="1041" spans="1:10" ht="19.5" thickTop="1" thickBot="1">
      <c r="A1041" s="11">
        <v>1035</v>
      </c>
      <c r="B1041" s="20" t="str">
        <f>IFERROR(INDEX(صادر_وارد!$A$2:$I$1999,MATCH('كارت صنف'!$A1041,صادر_وارد!$AJ$2:$AJ$500,0),1),"")</f>
        <v/>
      </c>
      <c r="C1041" s="21" t="str">
        <f>IFERROR(INDEX(صادر_وارد!$A$2:$I$1999,MATCH('كارت صنف'!$A1041,صادر_وارد!$AJ$2:$AJ$500,0),2),"")</f>
        <v/>
      </c>
      <c r="D1041" s="22" t="str">
        <f>IFERROR(INDEX(صادر_وارد!$A$2:$I$1999,MATCH('كارت صنف'!$A1041,صادر_وارد!$AJ$2:$AJ$500,0),3),"")</f>
        <v/>
      </c>
      <c r="E1041" s="22" t="str">
        <f>IFERROR(INDEX(صادر_وارد!$A$2:$I$1999,MATCH('كارت صنف'!$A1041,صادر_وارد!$AJ$2:$AJ$500,0),4),"")</f>
        <v/>
      </c>
      <c r="F1041" s="23" t="str">
        <f>IFERROR(INDEX(صادر_وارد!$A$2:$I$1999,MATCH('كارت صنف'!$A1041,صادر_وارد!$AJ$2:$AJ$500,0),5),"")</f>
        <v/>
      </c>
      <c r="G1041" s="20" t="str">
        <f>IFERROR(INDEX(صادر_وارد!$A$2:$I$1999,MATCH('كارت صنف'!$A1041,صادر_وارد!$AJ$2:$AJ$500,0),6),"")</f>
        <v/>
      </c>
      <c r="H1041" s="20" t="str">
        <f>IFERROR(INDEX(صادر_وارد!$A$2:$I$1999,MATCH('كارت صنف'!$A1041,صادر_وارد!$AJ$2:$AJ$500,0),7),"")</f>
        <v/>
      </c>
      <c r="I1041" s="20" t="str">
        <f>IFERROR(INDEX(صادر_وارد!$A$2:$I$1999,MATCH('كارت صنف'!$A1041,صادر_وارد!$AJ$2:$AJ$500,0),8),"")</f>
        <v/>
      </c>
      <c r="J1041" s="20" t="str">
        <f>IFERROR(INDEX(صادر_وارد!$A$2:$I$1999,MATCH('كارت صنف'!$A1041,صادر_وارد!$AJ$2:$AJ$500,0),9),"")</f>
        <v/>
      </c>
    </row>
    <row r="1042" spans="1:10" ht="19.5" thickTop="1" thickBot="1">
      <c r="A1042" s="11">
        <v>1036</v>
      </c>
      <c r="B1042" s="20" t="str">
        <f>IFERROR(INDEX(صادر_وارد!$A$2:$I$1999,MATCH('كارت صنف'!$A1042,صادر_وارد!$AJ$2:$AJ$500,0),1),"")</f>
        <v/>
      </c>
      <c r="C1042" s="21" t="str">
        <f>IFERROR(INDEX(صادر_وارد!$A$2:$I$1999,MATCH('كارت صنف'!$A1042,صادر_وارد!$AJ$2:$AJ$500,0),2),"")</f>
        <v/>
      </c>
      <c r="D1042" s="22" t="str">
        <f>IFERROR(INDEX(صادر_وارد!$A$2:$I$1999,MATCH('كارت صنف'!$A1042,صادر_وارد!$AJ$2:$AJ$500,0),3),"")</f>
        <v/>
      </c>
      <c r="E1042" s="22" t="str">
        <f>IFERROR(INDEX(صادر_وارد!$A$2:$I$1999,MATCH('كارت صنف'!$A1042,صادر_وارد!$AJ$2:$AJ$500,0),4),"")</f>
        <v/>
      </c>
      <c r="F1042" s="23" t="str">
        <f>IFERROR(INDEX(صادر_وارد!$A$2:$I$1999,MATCH('كارت صنف'!$A1042,صادر_وارد!$AJ$2:$AJ$500,0),5),"")</f>
        <v/>
      </c>
      <c r="G1042" s="20" t="str">
        <f>IFERROR(INDEX(صادر_وارد!$A$2:$I$1999,MATCH('كارت صنف'!$A1042,صادر_وارد!$AJ$2:$AJ$500,0),6),"")</f>
        <v/>
      </c>
      <c r="H1042" s="20" t="str">
        <f>IFERROR(INDEX(صادر_وارد!$A$2:$I$1999,MATCH('كارت صنف'!$A1042,صادر_وارد!$AJ$2:$AJ$500,0),7),"")</f>
        <v/>
      </c>
      <c r="I1042" s="20" t="str">
        <f>IFERROR(INDEX(صادر_وارد!$A$2:$I$1999,MATCH('كارت صنف'!$A1042,صادر_وارد!$AJ$2:$AJ$500,0),8),"")</f>
        <v/>
      </c>
      <c r="J1042" s="20" t="str">
        <f>IFERROR(INDEX(صادر_وارد!$A$2:$I$1999,MATCH('كارت صنف'!$A1042,صادر_وارد!$AJ$2:$AJ$500,0),9),"")</f>
        <v/>
      </c>
    </row>
    <row r="1043" spans="1:10" ht="19.5" thickTop="1" thickBot="1">
      <c r="A1043" s="11">
        <v>1037</v>
      </c>
      <c r="B1043" s="20" t="str">
        <f>IFERROR(INDEX(صادر_وارد!$A$2:$I$1999,MATCH('كارت صنف'!$A1043,صادر_وارد!$AJ$2:$AJ$500,0),1),"")</f>
        <v/>
      </c>
      <c r="C1043" s="21" t="str">
        <f>IFERROR(INDEX(صادر_وارد!$A$2:$I$1999,MATCH('كارت صنف'!$A1043,صادر_وارد!$AJ$2:$AJ$500,0),2),"")</f>
        <v/>
      </c>
      <c r="D1043" s="22" t="str">
        <f>IFERROR(INDEX(صادر_وارد!$A$2:$I$1999,MATCH('كارت صنف'!$A1043,صادر_وارد!$AJ$2:$AJ$500,0),3),"")</f>
        <v/>
      </c>
      <c r="E1043" s="22" t="str">
        <f>IFERROR(INDEX(صادر_وارد!$A$2:$I$1999,MATCH('كارت صنف'!$A1043,صادر_وارد!$AJ$2:$AJ$500,0),4),"")</f>
        <v/>
      </c>
      <c r="F1043" s="23" t="str">
        <f>IFERROR(INDEX(صادر_وارد!$A$2:$I$1999,MATCH('كارت صنف'!$A1043,صادر_وارد!$AJ$2:$AJ$500,0),5),"")</f>
        <v/>
      </c>
      <c r="G1043" s="20" t="str">
        <f>IFERROR(INDEX(صادر_وارد!$A$2:$I$1999,MATCH('كارت صنف'!$A1043,صادر_وارد!$AJ$2:$AJ$500,0),6),"")</f>
        <v/>
      </c>
      <c r="H1043" s="20" t="str">
        <f>IFERROR(INDEX(صادر_وارد!$A$2:$I$1999,MATCH('كارت صنف'!$A1043,صادر_وارد!$AJ$2:$AJ$500,0),7),"")</f>
        <v/>
      </c>
      <c r="I1043" s="20" t="str">
        <f>IFERROR(INDEX(صادر_وارد!$A$2:$I$1999,MATCH('كارت صنف'!$A1043,صادر_وارد!$AJ$2:$AJ$500,0),8),"")</f>
        <v/>
      </c>
      <c r="J1043" s="20" t="str">
        <f>IFERROR(INDEX(صادر_وارد!$A$2:$I$1999,MATCH('كارت صنف'!$A1043,صادر_وارد!$AJ$2:$AJ$500,0),9),"")</f>
        <v/>
      </c>
    </row>
    <row r="1044" spans="1:10" ht="19.5" thickTop="1" thickBot="1">
      <c r="A1044" s="11">
        <v>1038</v>
      </c>
      <c r="B1044" s="20" t="str">
        <f>IFERROR(INDEX(صادر_وارد!$A$2:$I$1999,MATCH('كارت صنف'!$A1044,صادر_وارد!$AJ$2:$AJ$500,0),1),"")</f>
        <v/>
      </c>
      <c r="C1044" s="21" t="str">
        <f>IFERROR(INDEX(صادر_وارد!$A$2:$I$1999,MATCH('كارت صنف'!$A1044,صادر_وارد!$AJ$2:$AJ$500,0),2),"")</f>
        <v/>
      </c>
      <c r="D1044" s="22" t="str">
        <f>IFERROR(INDEX(صادر_وارد!$A$2:$I$1999,MATCH('كارت صنف'!$A1044,صادر_وارد!$AJ$2:$AJ$500,0),3),"")</f>
        <v/>
      </c>
      <c r="E1044" s="22" t="str">
        <f>IFERROR(INDEX(صادر_وارد!$A$2:$I$1999,MATCH('كارت صنف'!$A1044,صادر_وارد!$AJ$2:$AJ$500,0),4),"")</f>
        <v/>
      </c>
      <c r="F1044" s="23" t="str">
        <f>IFERROR(INDEX(صادر_وارد!$A$2:$I$1999,MATCH('كارت صنف'!$A1044,صادر_وارد!$AJ$2:$AJ$500,0),5),"")</f>
        <v/>
      </c>
      <c r="G1044" s="20" t="str">
        <f>IFERROR(INDEX(صادر_وارد!$A$2:$I$1999,MATCH('كارت صنف'!$A1044,صادر_وارد!$AJ$2:$AJ$500,0),6),"")</f>
        <v/>
      </c>
      <c r="H1044" s="20" t="str">
        <f>IFERROR(INDEX(صادر_وارد!$A$2:$I$1999,MATCH('كارت صنف'!$A1044,صادر_وارد!$AJ$2:$AJ$500,0),7),"")</f>
        <v/>
      </c>
      <c r="I1044" s="20" t="str">
        <f>IFERROR(INDEX(صادر_وارد!$A$2:$I$1999,MATCH('كارت صنف'!$A1044,صادر_وارد!$AJ$2:$AJ$500,0),8),"")</f>
        <v/>
      </c>
      <c r="J1044" s="20" t="str">
        <f>IFERROR(INDEX(صادر_وارد!$A$2:$I$1999,MATCH('كارت صنف'!$A1044,صادر_وارد!$AJ$2:$AJ$500,0),9),"")</f>
        <v/>
      </c>
    </row>
    <row r="1045" spans="1:10" ht="19.5" thickTop="1" thickBot="1">
      <c r="A1045" s="11">
        <v>1039</v>
      </c>
      <c r="B1045" s="20" t="str">
        <f>IFERROR(INDEX(صادر_وارد!$A$2:$I$1999,MATCH('كارت صنف'!$A1045,صادر_وارد!$AJ$2:$AJ$500,0),1),"")</f>
        <v/>
      </c>
      <c r="C1045" s="21" t="str">
        <f>IFERROR(INDEX(صادر_وارد!$A$2:$I$1999,MATCH('كارت صنف'!$A1045,صادر_وارد!$AJ$2:$AJ$500,0),2),"")</f>
        <v/>
      </c>
      <c r="D1045" s="22" t="str">
        <f>IFERROR(INDEX(صادر_وارد!$A$2:$I$1999,MATCH('كارت صنف'!$A1045,صادر_وارد!$AJ$2:$AJ$500,0),3),"")</f>
        <v/>
      </c>
      <c r="E1045" s="22" t="str">
        <f>IFERROR(INDEX(صادر_وارد!$A$2:$I$1999,MATCH('كارت صنف'!$A1045,صادر_وارد!$AJ$2:$AJ$500,0),4),"")</f>
        <v/>
      </c>
      <c r="F1045" s="23" t="str">
        <f>IFERROR(INDEX(صادر_وارد!$A$2:$I$1999,MATCH('كارت صنف'!$A1045,صادر_وارد!$AJ$2:$AJ$500,0),5),"")</f>
        <v/>
      </c>
      <c r="G1045" s="20" t="str">
        <f>IFERROR(INDEX(صادر_وارد!$A$2:$I$1999,MATCH('كارت صنف'!$A1045,صادر_وارد!$AJ$2:$AJ$500,0),6),"")</f>
        <v/>
      </c>
      <c r="H1045" s="20" t="str">
        <f>IFERROR(INDEX(صادر_وارد!$A$2:$I$1999,MATCH('كارت صنف'!$A1045,صادر_وارد!$AJ$2:$AJ$500,0),7),"")</f>
        <v/>
      </c>
      <c r="I1045" s="20" t="str">
        <f>IFERROR(INDEX(صادر_وارد!$A$2:$I$1999,MATCH('كارت صنف'!$A1045,صادر_وارد!$AJ$2:$AJ$500,0),8),"")</f>
        <v/>
      </c>
      <c r="J1045" s="20" t="str">
        <f>IFERROR(INDEX(صادر_وارد!$A$2:$I$1999,MATCH('كارت صنف'!$A1045,صادر_وارد!$AJ$2:$AJ$500,0),9),"")</f>
        <v/>
      </c>
    </row>
    <row r="1046" spans="1:10" ht="19.5" thickTop="1" thickBot="1">
      <c r="A1046" s="11">
        <v>1040</v>
      </c>
      <c r="B1046" s="20" t="str">
        <f>IFERROR(INDEX(صادر_وارد!$A$2:$I$1999,MATCH('كارت صنف'!$A1046,صادر_وارد!$AJ$2:$AJ$500,0),1),"")</f>
        <v/>
      </c>
      <c r="C1046" s="21" t="str">
        <f>IFERROR(INDEX(صادر_وارد!$A$2:$I$1999,MATCH('كارت صنف'!$A1046,صادر_وارد!$AJ$2:$AJ$500,0),2),"")</f>
        <v/>
      </c>
      <c r="D1046" s="22" t="str">
        <f>IFERROR(INDEX(صادر_وارد!$A$2:$I$1999,MATCH('كارت صنف'!$A1046,صادر_وارد!$AJ$2:$AJ$500,0),3),"")</f>
        <v/>
      </c>
      <c r="E1046" s="22" t="str">
        <f>IFERROR(INDEX(صادر_وارد!$A$2:$I$1999,MATCH('كارت صنف'!$A1046,صادر_وارد!$AJ$2:$AJ$500,0),4),"")</f>
        <v/>
      </c>
      <c r="F1046" s="23" t="str">
        <f>IFERROR(INDEX(صادر_وارد!$A$2:$I$1999,MATCH('كارت صنف'!$A1046,صادر_وارد!$AJ$2:$AJ$500,0),5),"")</f>
        <v/>
      </c>
      <c r="G1046" s="20" t="str">
        <f>IFERROR(INDEX(صادر_وارد!$A$2:$I$1999,MATCH('كارت صنف'!$A1046,صادر_وارد!$AJ$2:$AJ$500,0),6),"")</f>
        <v/>
      </c>
      <c r="H1046" s="20" t="str">
        <f>IFERROR(INDEX(صادر_وارد!$A$2:$I$1999,MATCH('كارت صنف'!$A1046,صادر_وارد!$AJ$2:$AJ$500,0),7),"")</f>
        <v/>
      </c>
      <c r="I1046" s="20" t="str">
        <f>IFERROR(INDEX(صادر_وارد!$A$2:$I$1999,MATCH('كارت صنف'!$A1046,صادر_وارد!$AJ$2:$AJ$500,0),8),"")</f>
        <v/>
      </c>
      <c r="J1046" s="20" t="str">
        <f>IFERROR(INDEX(صادر_وارد!$A$2:$I$1999,MATCH('كارت صنف'!$A1046,صادر_وارد!$AJ$2:$AJ$500,0),9),"")</f>
        <v/>
      </c>
    </row>
    <row r="1047" spans="1:10" ht="19.5" thickTop="1" thickBot="1">
      <c r="A1047" s="11">
        <v>1041</v>
      </c>
      <c r="B1047" s="20" t="str">
        <f>IFERROR(INDEX(صادر_وارد!$A$2:$I$1999,MATCH('كارت صنف'!$A1047,صادر_وارد!$AJ$2:$AJ$500,0),1),"")</f>
        <v/>
      </c>
      <c r="C1047" s="21" t="str">
        <f>IFERROR(INDEX(صادر_وارد!$A$2:$I$1999,MATCH('كارت صنف'!$A1047,صادر_وارد!$AJ$2:$AJ$500,0),2),"")</f>
        <v/>
      </c>
      <c r="D1047" s="22" t="str">
        <f>IFERROR(INDEX(صادر_وارد!$A$2:$I$1999,MATCH('كارت صنف'!$A1047,صادر_وارد!$AJ$2:$AJ$500,0),3),"")</f>
        <v/>
      </c>
      <c r="E1047" s="22" t="str">
        <f>IFERROR(INDEX(صادر_وارد!$A$2:$I$1999,MATCH('كارت صنف'!$A1047,صادر_وارد!$AJ$2:$AJ$500,0),4),"")</f>
        <v/>
      </c>
      <c r="F1047" s="23" t="str">
        <f>IFERROR(INDEX(صادر_وارد!$A$2:$I$1999,MATCH('كارت صنف'!$A1047,صادر_وارد!$AJ$2:$AJ$500,0),5),"")</f>
        <v/>
      </c>
      <c r="G1047" s="20" t="str">
        <f>IFERROR(INDEX(صادر_وارد!$A$2:$I$1999,MATCH('كارت صنف'!$A1047,صادر_وارد!$AJ$2:$AJ$500,0),6),"")</f>
        <v/>
      </c>
      <c r="H1047" s="20" t="str">
        <f>IFERROR(INDEX(صادر_وارد!$A$2:$I$1999,MATCH('كارت صنف'!$A1047,صادر_وارد!$AJ$2:$AJ$500,0),7),"")</f>
        <v/>
      </c>
      <c r="I1047" s="20" t="str">
        <f>IFERROR(INDEX(صادر_وارد!$A$2:$I$1999,MATCH('كارت صنف'!$A1047,صادر_وارد!$AJ$2:$AJ$500,0),8),"")</f>
        <v/>
      </c>
      <c r="J1047" s="20" t="str">
        <f>IFERROR(INDEX(صادر_وارد!$A$2:$I$1999,MATCH('كارت صنف'!$A1047,صادر_وارد!$AJ$2:$AJ$500,0),9),"")</f>
        <v/>
      </c>
    </row>
    <row r="1048" spans="1:10" ht="19.5" thickTop="1" thickBot="1">
      <c r="A1048" s="11">
        <v>1042</v>
      </c>
      <c r="B1048" s="20" t="str">
        <f>IFERROR(INDEX(صادر_وارد!$A$2:$I$1999,MATCH('كارت صنف'!$A1048,صادر_وارد!$AJ$2:$AJ$500,0),1),"")</f>
        <v/>
      </c>
      <c r="C1048" s="21" t="str">
        <f>IFERROR(INDEX(صادر_وارد!$A$2:$I$1999,MATCH('كارت صنف'!$A1048,صادر_وارد!$AJ$2:$AJ$500,0),2),"")</f>
        <v/>
      </c>
      <c r="D1048" s="22" t="str">
        <f>IFERROR(INDEX(صادر_وارد!$A$2:$I$1999,MATCH('كارت صنف'!$A1048,صادر_وارد!$AJ$2:$AJ$500,0),3),"")</f>
        <v/>
      </c>
      <c r="E1048" s="22" t="str">
        <f>IFERROR(INDEX(صادر_وارد!$A$2:$I$1999,MATCH('كارت صنف'!$A1048,صادر_وارد!$AJ$2:$AJ$500,0),4),"")</f>
        <v/>
      </c>
      <c r="F1048" s="23" t="str">
        <f>IFERROR(INDEX(صادر_وارد!$A$2:$I$1999,MATCH('كارت صنف'!$A1048,صادر_وارد!$AJ$2:$AJ$500,0),5),"")</f>
        <v/>
      </c>
      <c r="G1048" s="20" t="str">
        <f>IFERROR(INDEX(صادر_وارد!$A$2:$I$1999,MATCH('كارت صنف'!$A1048,صادر_وارد!$AJ$2:$AJ$500,0),6),"")</f>
        <v/>
      </c>
      <c r="H1048" s="20" t="str">
        <f>IFERROR(INDEX(صادر_وارد!$A$2:$I$1999,MATCH('كارت صنف'!$A1048,صادر_وارد!$AJ$2:$AJ$500,0),7),"")</f>
        <v/>
      </c>
      <c r="I1048" s="20" t="str">
        <f>IFERROR(INDEX(صادر_وارد!$A$2:$I$1999,MATCH('كارت صنف'!$A1048,صادر_وارد!$AJ$2:$AJ$500,0),8),"")</f>
        <v/>
      </c>
      <c r="J1048" s="20" t="str">
        <f>IFERROR(INDEX(صادر_وارد!$A$2:$I$1999,MATCH('كارت صنف'!$A1048,صادر_وارد!$AJ$2:$AJ$500,0),9),"")</f>
        <v/>
      </c>
    </row>
    <row r="1049" spans="1:10" ht="19.5" thickTop="1" thickBot="1">
      <c r="A1049" s="11">
        <v>1043</v>
      </c>
      <c r="B1049" s="20" t="str">
        <f>IFERROR(INDEX(صادر_وارد!$A$2:$I$1999,MATCH('كارت صنف'!$A1049,صادر_وارد!$AJ$2:$AJ$500,0),1),"")</f>
        <v/>
      </c>
      <c r="C1049" s="21" t="str">
        <f>IFERROR(INDEX(صادر_وارد!$A$2:$I$1999,MATCH('كارت صنف'!$A1049,صادر_وارد!$AJ$2:$AJ$500,0),2),"")</f>
        <v/>
      </c>
      <c r="D1049" s="22" t="str">
        <f>IFERROR(INDEX(صادر_وارد!$A$2:$I$1999,MATCH('كارت صنف'!$A1049,صادر_وارد!$AJ$2:$AJ$500,0),3),"")</f>
        <v/>
      </c>
      <c r="E1049" s="22" t="str">
        <f>IFERROR(INDEX(صادر_وارد!$A$2:$I$1999,MATCH('كارت صنف'!$A1049,صادر_وارد!$AJ$2:$AJ$500,0),4),"")</f>
        <v/>
      </c>
      <c r="F1049" s="23" t="str">
        <f>IFERROR(INDEX(صادر_وارد!$A$2:$I$1999,MATCH('كارت صنف'!$A1049,صادر_وارد!$AJ$2:$AJ$500,0),5),"")</f>
        <v/>
      </c>
      <c r="G1049" s="20" t="str">
        <f>IFERROR(INDEX(صادر_وارد!$A$2:$I$1999,MATCH('كارت صنف'!$A1049,صادر_وارد!$AJ$2:$AJ$500,0),6),"")</f>
        <v/>
      </c>
      <c r="H1049" s="20" t="str">
        <f>IFERROR(INDEX(صادر_وارد!$A$2:$I$1999,MATCH('كارت صنف'!$A1049,صادر_وارد!$AJ$2:$AJ$500,0),7),"")</f>
        <v/>
      </c>
      <c r="I1049" s="20" t="str">
        <f>IFERROR(INDEX(صادر_وارد!$A$2:$I$1999,MATCH('كارت صنف'!$A1049,صادر_وارد!$AJ$2:$AJ$500,0),8),"")</f>
        <v/>
      </c>
      <c r="J1049" s="20" t="str">
        <f>IFERROR(INDEX(صادر_وارد!$A$2:$I$1999,MATCH('كارت صنف'!$A1049,صادر_وارد!$AJ$2:$AJ$500,0),9),"")</f>
        <v/>
      </c>
    </row>
    <row r="1050" spans="1:10" ht="19.5" thickTop="1" thickBot="1">
      <c r="A1050" s="11">
        <v>1044</v>
      </c>
      <c r="B1050" s="20" t="str">
        <f>IFERROR(INDEX(صادر_وارد!$A$2:$I$1999,MATCH('كارت صنف'!$A1050,صادر_وارد!$AJ$2:$AJ$500,0),1),"")</f>
        <v/>
      </c>
      <c r="C1050" s="21" t="str">
        <f>IFERROR(INDEX(صادر_وارد!$A$2:$I$1999,MATCH('كارت صنف'!$A1050,صادر_وارد!$AJ$2:$AJ$500,0),2),"")</f>
        <v/>
      </c>
      <c r="D1050" s="22" t="str">
        <f>IFERROR(INDEX(صادر_وارد!$A$2:$I$1999,MATCH('كارت صنف'!$A1050,صادر_وارد!$AJ$2:$AJ$500,0),3),"")</f>
        <v/>
      </c>
      <c r="E1050" s="22" t="str">
        <f>IFERROR(INDEX(صادر_وارد!$A$2:$I$1999,MATCH('كارت صنف'!$A1050,صادر_وارد!$AJ$2:$AJ$500,0),4),"")</f>
        <v/>
      </c>
      <c r="F1050" s="23" t="str">
        <f>IFERROR(INDEX(صادر_وارد!$A$2:$I$1999,MATCH('كارت صنف'!$A1050,صادر_وارد!$AJ$2:$AJ$500,0),5),"")</f>
        <v/>
      </c>
      <c r="G1050" s="20" t="str">
        <f>IFERROR(INDEX(صادر_وارد!$A$2:$I$1999,MATCH('كارت صنف'!$A1050,صادر_وارد!$AJ$2:$AJ$500,0),6),"")</f>
        <v/>
      </c>
      <c r="H1050" s="20" t="str">
        <f>IFERROR(INDEX(صادر_وارد!$A$2:$I$1999,MATCH('كارت صنف'!$A1050,صادر_وارد!$AJ$2:$AJ$500,0),7),"")</f>
        <v/>
      </c>
      <c r="I1050" s="20" t="str">
        <f>IFERROR(INDEX(صادر_وارد!$A$2:$I$1999,MATCH('كارت صنف'!$A1050,صادر_وارد!$AJ$2:$AJ$500,0),8),"")</f>
        <v/>
      </c>
      <c r="J1050" s="20" t="str">
        <f>IFERROR(INDEX(صادر_وارد!$A$2:$I$1999,MATCH('كارت صنف'!$A1050,صادر_وارد!$AJ$2:$AJ$500,0),9),"")</f>
        <v/>
      </c>
    </row>
    <row r="1051" spans="1:10" ht="19.5" thickTop="1" thickBot="1">
      <c r="A1051" s="11">
        <v>1045</v>
      </c>
      <c r="B1051" s="20" t="str">
        <f>IFERROR(INDEX(صادر_وارد!$A$2:$I$1999,MATCH('كارت صنف'!$A1051,صادر_وارد!$AJ$2:$AJ$500,0),1),"")</f>
        <v/>
      </c>
      <c r="C1051" s="21" t="str">
        <f>IFERROR(INDEX(صادر_وارد!$A$2:$I$1999,MATCH('كارت صنف'!$A1051,صادر_وارد!$AJ$2:$AJ$500,0),2),"")</f>
        <v/>
      </c>
      <c r="D1051" s="22" t="str">
        <f>IFERROR(INDEX(صادر_وارد!$A$2:$I$1999,MATCH('كارت صنف'!$A1051,صادر_وارد!$AJ$2:$AJ$500,0),3),"")</f>
        <v/>
      </c>
      <c r="E1051" s="22" t="str">
        <f>IFERROR(INDEX(صادر_وارد!$A$2:$I$1999,MATCH('كارت صنف'!$A1051,صادر_وارد!$AJ$2:$AJ$500,0),4),"")</f>
        <v/>
      </c>
      <c r="F1051" s="23" t="str">
        <f>IFERROR(INDEX(صادر_وارد!$A$2:$I$1999,MATCH('كارت صنف'!$A1051,صادر_وارد!$AJ$2:$AJ$500,0),5),"")</f>
        <v/>
      </c>
      <c r="G1051" s="20" t="str">
        <f>IFERROR(INDEX(صادر_وارد!$A$2:$I$1999,MATCH('كارت صنف'!$A1051,صادر_وارد!$AJ$2:$AJ$500,0),6),"")</f>
        <v/>
      </c>
      <c r="H1051" s="20" t="str">
        <f>IFERROR(INDEX(صادر_وارد!$A$2:$I$1999,MATCH('كارت صنف'!$A1051,صادر_وارد!$AJ$2:$AJ$500,0),7),"")</f>
        <v/>
      </c>
      <c r="I1051" s="20" t="str">
        <f>IFERROR(INDEX(صادر_وارد!$A$2:$I$1999,MATCH('كارت صنف'!$A1051,صادر_وارد!$AJ$2:$AJ$500,0),8),"")</f>
        <v/>
      </c>
      <c r="J1051" s="20" t="str">
        <f>IFERROR(INDEX(صادر_وارد!$A$2:$I$1999,MATCH('كارت صنف'!$A1051,صادر_وارد!$AJ$2:$AJ$500,0),9),"")</f>
        <v/>
      </c>
    </row>
    <row r="1052" spans="1:10" ht="19.5" thickTop="1" thickBot="1">
      <c r="A1052" s="11">
        <v>1046</v>
      </c>
      <c r="B1052" s="20" t="str">
        <f>IFERROR(INDEX(صادر_وارد!$A$2:$I$1999,MATCH('كارت صنف'!$A1052,صادر_وارد!$AJ$2:$AJ$500,0),1),"")</f>
        <v/>
      </c>
      <c r="C1052" s="21" t="str">
        <f>IFERROR(INDEX(صادر_وارد!$A$2:$I$1999,MATCH('كارت صنف'!$A1052,صادر_وارد!$AJ$2:$AJ$500,0),2),"")</f>
        <v/>
      </c>
      <c r="D1052" s="22" t="str">
        <f>IFERROR(INDEX(صادر_وارد!$A$2:$I$1999,MATCH('كارت صنف'!$A1052,صادر_وارد!$AJ$2:$AJ$500,0),3),"")</f>
        <v/>
      </c>
      <c r="E1052" s="22" t="str">
        <f>IFERROR(INDEX(صادر_وارد!$A$2:$I$1999,MATCH('كارت صنف'!$A1052,صادر_وارد!$AJ$2:$AJ$500,0),4),"")</f>
        <v/>
      </c>
      <c r="F1052" s="23" t="str">
        <f>IFERROR(INDEX(صادر_وارد!$A$2:$I$1999,MATCH('كارت صنف'!$A1052,صادر_وارد!$AJ$2:$AJ$500,0),5),"")</f>
        <v/>
      </c>
      <c r="G1052" s="20" t="str">
        <f>IFERROR(INDEX(صادر_وارد!$A$2:$I$1999,MATCH('كارت صنف'!$A1052,صادر_وارد!$AJ$2:$AJ$500,0),6),"")</f>
        <v/>
      </c>
      <c r="H1052" s="20" t="str">
        <f>IFERROR(INDEX(صادر_وارد!$A$2:$I$1999,MATCH('كارت صنف'!$A1052,صادر_وارد!$AJ$2:$AJ$500,0),7),"")</f>
        <v/>
      </c>
      <c r="I1052" s="20" t="str">
        <f>IFERROR(INDEX(صادر_وارد!$A$2:$I$1999,MATCH('كارت صنف'!$A1052,صادر_وارد!$AJ$2:$AJ$500,0),8),"")</f>
        <v/>
      </c>
      <c r="J1052" s="20" t="str">
        <f>IFERROR(INDEX(صادر_وارد!$A$2:$I$1999,MATCH('كارت صنف'!$A1052,صادر_وارد!$AJ$2:$AJ$500,0),9),"")</f>
        <v/>
      </c>
    </row>
    <row r="1053" spans="1:10" ht="19.5" thickTop="1" thickBot="1">
      <c r="A1053" s="11">
        <v>1047</v>
      </c>
      <c r="B1053" s="20" t="str">
        <f>IFERROR(INDEX(صادر_وارد!$A$2:$I$1999,MATCH('كارت صنف'!$A1053,صادر_وارد!$AJ$2:$AJ$500,0),1),"")</f>
        <v/>
      </c>
      <c r="C1053" s="21" t="str">
        <f>IFERROR(INDEX(صادر_وارد!$A$2:$I$1999,MATCH('كارت صنف'!$A1053,صادر_وارد!$AJ$2:$AJ$500,0),2),"")</f>
        <v/>
      </c>
      <c r="D1053" s="22" t="str">
        <f>IFERROR(INDEX(صادر_وارد!$A$2:$I$1999,MATCH('كارت صنف'!$A1053,صادر_وارد!$AJ$2:$AJ$500,0),3),"")</f>
        <v/>
      </c>
      <c r="E1053" s="22" t="str">
        <f>IFERROR(INDEX(صادر_وارد!$A$2:$I$1999,MATCH('كارت صنف'!$A1053,صادر_وارد!$AJ$2:$AJ$500,0),4),"")</f>
        <v/>
      </c>
      <c r="F1053" s="23" t="str">
        <f>IFERROR(INDEX(صادر_وارد!$A$2:$I$1999,MATCH('كارت صنف'!$A1053,صادر_وارد!$AJ$2:$AJ$500,0),5),"")</f>
        <v/>
      </c>
      <c r="G1053" s="20" t="str">
        <f>IFERROR(INDEX(صادر_وارد!$A$2:$I$1999,MATCH('كارت صنف'!$A1053,صادر_وارد!$AJ$2:$AJ$500,0),6),"")</f>
        <v/>
      </c>
      <c r="H1053" s="20" t="str">
        <f>IFERROR(INDEX(صادر_وارد!$A$2:$I$1999,MATCH('كارت صنف'!$A1053,صادر_وارد!$AJ$2:$AJ$500,0),7),"")</f>
        <v/>
      </c>
      <c r="I1053" s="20" t="str">
        <f>IFERROR(INDEX(صادر_وارد!$A$2:$I$1999,MATCH('كارت صنف'!$A1053,صادر_وارد!$AJ$2:$AJ$500,0),8),"")</f>
        <v/>
      </c>
      <c r="J1053" s="20" t="str">
        <f>IFERROR(INDEX(صادر_وارد!$A$2:$I$1999,MATCH('كارت صنف'!$A1053,صادر_وارد!$AJ$2:$AJ$500,0),9),"")</f>
        <v/>
      </c>
    </row>
    <row r="1054" spans="1:10" ht="19.5" thickTop="1" thickBot="1">
      <c r="A1054" s="11">
        <v>1048</v>
      </c>
      <c r="B1054" s="20" t="str">
        <f>IFERROR(INDEX(صادر_وارد!$A$2:$I$1999,MATCH('كارت صنف'!$A1054,صادر_وارد!$AJ$2:$AJ$500,0),1),"")</f>
        <v/>
      </c>
      <c r="C1054" s="21" t="str">
        <f>IFERROR(INDEX(صادر_وارد!$A$2:$I$1999,MATCH('كارت صنف'!$A1054,صادر_وارد!$AJ$2:$AJ$500,0),2),"")</f>
        <v/>
      </c>
      <c r="D1054" s="22" t="str">
        <f>IFERROR(INDEX(صادر_وارد!$A$2:$I$1999,MATCH('كارت صنف'!$A1054,صادر_وارد!$AJ$2:$AJ$500,0),3),"")</f>
        <v/>
      </c>
      <c r="E1054" s="22" t="str">
        <f>IFERROR(INDEX(صادر_وارد!$A$2:$I$1999,MATCH('كارت صنف'!$A1054,صادر_وارد!$AJ$2:$AJ$500,0),4),"")</f>
        <v/>
      </c>
      <c r="F1054" s="23" t="str">
        <f>IFERROR(INDEX(صادر_وارد!$A$2:$I$1999,MATCH('كارت صنف'!$A1054,صادر_وارد!$AJ$2:$AJ$500,0),5),"")</f>
        <v/>
      </c>
      <c r="G1054" s="20" t="str">
        <f>IFERROR(INDEX(صادر_وارد!$A$2:$I$1999,MATCH('كارت صنف'!$A1054,صادر_وارد!$AJ$2:$AJ$500,0),6),"")</f>
        <v/>
      </c>
      <c r="H1054" s="20" t="str">
        <f>IFERROR(INDEX(صادر_وارد!$A$2:$I$1999,MATCH('كارت صنف'!$A1054,صادر_وارد!$AJ$2:$AJ$500,0),7),"")</f>
        <v/>
      </c>
      <c r="I1054" s="20" t="str">
        <f>IFERROR(INDEX(صادر_وارد!$A$2:$I$1999,MATCH('كارت صنف'!$A1054,صادر_وارد!$AJ$2:$AJ$500,0),8),"")</f>
        <v/>
      </c>
      <c r="J1054" s="20" t="str">
        <f>IFERROR(INDEX(صادر_وارد!$A$2:$I$1999,MATCH('كارت صنف'!$A1054,صادر_وارد!$AJ$2:$AJ$500,0),9),"")</f>
        <v/>
      </c>
    </row>
    <row r="1055" spans="1:10" ht="19.5" thickTop="1" thickBot="1">
      <c r="A1055" s="11">
        <v>1049</v>
      </c>
      <c r="B1055" s="20" t="str">
        <f>IFERROR(INDEX(صادر_وارد!$A$2:$I$1999,MATCH('كارت صنف'!$A1055,صادر_وارد!$AJ$2:$AJ$500,0),1),"")</f>
        <v/>
      </c>
      <c r="C1055" s="21" t="str">
        <f>IFERROR(INDEX(صادر_وارد!$A$2:$I$1999,MATCH('كارت صنف'!$A1055,صادر_وارد!$AJ$2:$AJ$500,0),2),"")</f>
        <v/>
      </c>
      <c r="D1055" s="22" t="str">
        <f>IFERROR(INDEX(صادر_وارد!$A$2:$I$1999,MATCH('كارت صنف'!$A1055,صادر_وارد!$AJ$2:$AJ$500,0),3),"")</f>
        <v/>
      </c>
      <c r="E1055" s="22" t="str">
        <f>IFERROR(INDEX(صادر_وارد!$A$2:$I$1999,MATCH('كارت صنف'!$A1055,صادر_وارد!$AJ$2:$AJ$500,0),4),"")</f>
        <v/>
      </c>
      <c r="F1055" s="23" t="str">
        <f>IFERROR(INDEX(صادر_وارد!$A$2:$I$1999,MATCH('كارت صنف'!$A1055,صادر_وارد!$AJ$2:$AJ$500,0),5),"")</f>
        <v/>
      </c>
      <c r="G1055" s="20" t="str">
        <f>IFERROR(INDEX(صادر_وارد!$A$2:$I$1999,MATCH('كارت صنف'!$A1055,صادر_وارد!$AJ$2:$AJ$500,0),6),"")</f>
        <v/>
      </c>
      <c r="H1055" s="20" t="str">
        <f>IFERROR(INDEX(صادر_وارد!$A$2:$I$1999,MATCH('كارت صنف'!$A1055,صادر_وارد!$AJ$2:$AJ$500,0),7),"")</f>
        <v/>
      </c>
      <c r="I1055" s="20" t="str">
        <f>IFERROR(INDEX(صادر_وارد!$A$2:$I$1999,MATCH('كارت صنف'!$A1055,صادر_وارد!$AJ$2:$AJ$500,0),8),"")</f>
        <v/>
      </c>
      <c r="J1055" s="20" t="str">
        <f>IFERROR(INDEX(صادر_وارد!$A$2:$I$1999,MATCH('كارت صنف'!$A1055,صادر_وارد!$AJ$2:$AJ$500,0),9),"")</f>
        <v/>
      </c>
    </row>
    <row r="1056" spans="1:10" ht="19.5" thickTop="1" thickBot="1">
      <c r="A1056" s="11">
        <v>1050</v>
      </c>
      <c r="B1056" s="20" t="str">
        <f>IFERROR(INDEX(صادر_وارد!$A$2:$I$1999,MATCH('كارت صنف'!$A1056,صادر_وارد!$AJ$2:$AJ$500,0),1),"")</f>
        <v/>
      </c>
      <c r="C1056" s="21" t="str">
        <f>IFERROR(INDEX(صادر_وارد!$A$2:$I$1999,MATCH('كارت صنف'!$A1056,صادر_وارد!$AJ$2:$AJ$500,0),2),"")</f>
        <v/>
      </c>
      <c r="D1056" s="22" t="str">
        <f>IFERROR(INDEX(صادر_وارد!$A$2:$I$1999,MATCH('كارت صنف'!$A1056,صادر_وارد!$AJ$2:$AJ$500,0),3),"")</f>
        <v/>
      </c>
      <c r="E1056" s="22" t="str">
        <f>IFERROR(INDEX(صادر_وارد!$A$2:$I$1999,MATCH('كارت صنف'!$A1056,صادر_وارد!$AJ$2:$AJ$500,0),4),"")</f>
        <v/>
      </c>
      <c r="F1056" s="23" t="str">
        <f>IFERROR(INDEX(صادر_وارد!$A$2:$I$1999,MATCH('كارت صنف'!$A1056,صادر_وارد!$AJ$2:$AJ$500,0),5),"")</f>
        <v/>
      </c>
      <c r="G1056" s="20" t="str">
        <f>IFERROR(INDEX(صادر_وارد!$A$2:$I$1999,MATCH('كارت صنف'!$A1056,صادر_وارد!$AJ$2:$AJ$500,0),6),"")</f>
        <v/>
      </c>
      <c r="H1056" s="20" t="str">
        <f>IFERROR(INDEX(صادر_وارد!$A$2:$I$1999,MATCH('كارت صنف'!$A1056,صادر_وارد!$AJ$2:$AJ$500,0),7),"")</f>
        <v/>
      </c>
      <c r="I1056" s="20" t="str">
        <f>IFERROR(INDEX(صادر_وارد!$A$2:$I$1999,MATCH('كارت صنف'!$A1056,صادر_وارد!$AJ$2:$AJ$500,0),8),"")</f>
        <v/>
      </c>
      <c r="J1056" s="20" t="str">
        <f>IFERROR(INDEX(صادر_وارد!$A$2:$I$1999,MATCH('كارت صنف'!$A1056,صادر_وارد!$AJ$2:$AJ$500,0),9),"")</f>
        <v/>
      </c>
    </row>
    <row r="1057" spans="1:10" ht="19.5" thickTop="1" thickBot="1">
      <c r="A1057" s="11">
        <v>1051</v>
      </c>
      <c r="B1057" s="20" t="str">
        <f>IFERROR(INDEX(صادر_وارد!$A$2:$I$1999,MATCH('كارت صنف'!$A1057,صادر_وارد!$AJ$2:$AJ$500,0),1),"")</f>
        <v/>
      </c>
      <c r="C1057" s="21" t="str">
        <f>IFERROR(INDEX(صادر_وارد!$A$2:$I$1999,MATCH('كارت صنف'!$A1057,صادر_وارد!$AJ$2:$AJ$500,0),2),"")</f>
        <v/>
      </c>
      <c r="D1057" s="22" t="str">
        <f>IFERROR(INDEX(صادر_وارد!$A$2:$I$1999,MATCH('كارت صنف'!$A1057,صادر_وارد!$AJ$2:$AJ$500,0),3),"")</f>
        <v/>
      </c>
      <c r="E1057" s="22" t="str">
        <f>IFERROR(INDEX(صادر_وارد!$A$2:$I$1999,MATCH('كارت صنف'!$A1057,صادر_وارد!$AJ$2:$AJ$500,0),4),"")</f>
        <v/>
      </c>
      <c r="F1057" s="23" t="str">
        <f>IFERROR(INDEX(صادر_وارد!$A$2:$I$1999,MATCH('كارت صنف'!$A1057,صادر_وارد!$AJ$2:$AJ$500,0),5),"")</f>
        <v/>
      </c>
      <c r="G1057" s="20" t="str">
        <f>IFERROR(INDEX(صادر_وارد!$A$2:$I$1999,MATCH('كارت صنف'!$A1057,صادر_وارد!$AJ$2:$AJ$500,0),6),"")</f>
        <v/>
      </c>
      <c r="H1057" s="20" t="str">
        <f>IFERROR(INDEX(صادر_وارد!$A$2:$I$1999,MATCH('كارت صنف'!$A1057,صادر_وارد!$AJ$2:$AJ$500,0),7),"")</f>
        <v/>
      </c>
      <c r="I1057" s="20" t="str">
        <f>IFERROR(INDEX(صادر_وارد!$A$2:$I$1999,MATCH('كارت صنف'!$A1057,صادر_وارد!$AJ$2:$AJ$500,0),8),"")</f>
        <v/>
      </c>
      <c r="J1057" s="20" t="str">
        <f>IFERROR(INDEX(صادر_وارد!$A$2:$I$1999,MATCH('كارت صنف'!$A1057,صادر_وارد!$AJ$2:$AJ$500,0),9),"")</f>
        <v/>
      </c>
    </row>
    <row r="1058" spans="1:10" ht="19.5" thickTop="1" thickBot="1">
      <c r="A1058" s="11">
        <v>1052</v>
      </c>
      <c r="B1058" s="20" t="str">
        <f>IFERROR(INDEX(صادر_وارد!$A$2:$I$1999,MATCH('كارت صنف'!$A1058,صادر_وارد!$AJ$2:$AJ$500,0),1),"")</f>
        <v/>
      </c>
      <c r="C1058" s="21" t="str">
        <f>IFERROR(INDEX(صادر_وارد!$A$2:$I$1999,MATCH('كارت صنف'!$A1058,صادر_وارد!$AJ$2:$AJ$500,0),2),"")</f>
        <v/>
      </c>
      <c r="D1058" s="22" t="str">
        <f>IFERROR(INDEX(صادر_وارد!$A$2:$I$1999,MATCH('كارت صنف'!$A1058,صادر_وارد!$AJ$2:$AJ$500,0),3),"")</f>
        <v/>
      </c>
      <c r="E1058" s="22" t="str">
        <f>IFERROR(INDEX(صادر_وارد!$A$2:$I$1999,MATCH('كارت صنف'!$A1058,صادر_وارد!$AJ$2:$AJ$500,0),4),"")</f>
        <v/>
      </c>
      <c r="F1058" s="23" t="str">
        <f>IFERROR(INDEX(صادر_وارد!$A$2:$I$1999,MATCH('كارت صنف'!$A1058,صادر_وارد!$AJ$2:$AJ$500,0),5),"")</f>
        <v/>
      </c>
      <c r="G1058" s="20" t="str">
        <f>IFERROR(INDEX(صادر_وارد!$A$2:$I$1999,MATCH('كارت صنف'!$A1058,صادر_وارد!$AJ$2:$AJ$500,0),6),"")</f>
        <v/>
      </c>
      <c r="H1058" s="20" t="str">
        <f>IFERROR(INDEX(صادر_وارد!$A$2:$I$1999,MATCH('كارت صنف'!$A1058,صادر_وارد!$AJ$2:$AJ$500,0),7),"")</f>
        <v/>
      </c>
      <c r="I1058" s="20" t="str">
        <f>IFERROR(INDEX(صادر_وارد!$A$2:$I$1999,MATCH('كارت صنف'!$A1058,صادر_وارد!$AJ$2:$AJ$500,0),8),"")</f>
        <v/>
      </c>
      <c r="J1058" s="20" t="str">
        <f>IFERROR(INDEX(صادر_وارد!$A$2:$I$1999,MATCH('كارت صنف'!$A1058,صادر_وارد!$AJ$2:$AJ$500,0),9),"")</f>
        <v/>
      </c>
    </row>
    <row r="1059" spans="1:10" ht="19.5" thickTop="1" thickBot="1">
      <c r="A1059" s="11">
        <v>1053</v>
      </c>
      <c r="B1059" s="20" t="str">
        <f>IFERROR(INDEX(صادر_وارد!$A$2:$I$1999,MATCH('كارت صنف'!$A1059,صادر_وارد!$AJ$2:$AJ$500,0),1),"")</f>
        <v/>
      </c>
      <c r="C1059" s="21" t="str">
        <f>IFERROR(INDEX(صادر_وارد!$A$2:$I$1999,MATCH('كارت صنف'!$A1059,صادر_وارد!$AJ$2:$AJ$500,0),2),"")</f>
        <v/>
      </c>
      <c r="D1059" s="22" t="str">
        <f>IFERROR(INDEX(صادر_وارد!$A$2:$I$1999,MATCH('كارت صنف'!$A1059,صادر_وارد!$AJ$2:$AJ$500,0),3),"")</f>
        <v/>
      </c>
      <c r="E1059" s="22" t="str">
        <f>IFERROR(INDEX(صادر_وارد!$A$2:$I$1999,MATCH('كارت صنف'!$A1059,صادر_وارد!$AJ$2:$AJ$500,0),4),"")</f>
        <v/>
      </c>
      <c r="F1059" s="23" t="str">
        <f>IFERROR(INDEX(صادر_وارد!$A$2:$I$1999,MATCH('كارت صنف'!$A1059,صادر_وارد!$AJ$2:$AJ$500,0),5),"")</f>
        <v/>
      </c>
      <c r="G1059" s="20" t="str">
        <f>IFERROR(INDEX(صادر_وارد!$A$2:$I$1999,MATCH('كارت صنف'!$A1059,صادر_وارد!$AJ$2:$AJ$500,0),6),"")</f>
        <v/>
      </c>
      <c r="H1059" s="20" t="str">
        <f>IFERROR(INDEX(صادر_وارد!$A$2:$I$1999,MATCH('كارت صنف'!$A1059,صادر_وارد!$AJ$2:$AJ$500,0),7),"")</f>
        <v/>
      </c>
      <c r="I1059" s="20" t="str">
        <f>IFERROR(INDEX(صادر_وارد!$A$2:$I$1999,MATCH('كارت صنف'!$A1059,صادر_وارد!$AJ$2:$AJ$500,0),8),"")</f>
        <v/>
      </c>
      <c r="J1059" s="20" t="str">
        <f>IFERROR(INDEX(صادر_وارد!$A$2:$I$1999,MATCH('كارت صنف'!$A1059,صادر_وارد!$AJ$2:$AJ$500,0),9),"")</f>
        <v/>
      </c>
    </row>
    <row r="1060" spans="1:10" ht="19.5" thickTop="1" thickBot="1">
      <c r="A1060" s="11">
        <v>1054</v>
      </c>
      <c r="B1060" s="20" t="str">
        <f>IFERROR(INDEX(صادر_وارد!$A$2:$I$1999,MATCH('كارت صنف'!$A1060,صادر_وارد!$AJ$2:$AJ$500,0),1),"")</f>
        <v/>
      </c>
      <c r="C1060" s="21" t="str">
        <f>IFERROR(INDEX(صادر_وارد!$A$2:$I$1999,MATCH('كارت صنف'!$A1060,صادر_وارد!$AJ$2:$AJ$500,0),2),"")</f>
        <v/>
      </c>
      <c r="D1060" s="22" t="str">
        <f>IFERROR(INDEX(صادر_وارد!$A$2:$I$1999,MATCH('كارت صنف'!$A1060,صادر_وارد!$AJ$2:$AJ$500,0),3),"")</f>
        <v/>
      </c>
      <c r="E1060" s="22" t="str">
        <f>IFERROR(INDEX(صادر_وارد!$A$2:$I$1999,MATCH('كارت صنف'!$A1060,صادر_وارد!$AJ$2:$AJ$500,0),4),"")</f>
        <v/>
      </c>
      <c r="F1060" s="23" t="str">
        <f>IFERROR(INDEX(صادر_وارد!$A$2:$I$1999,MATCH('كارت صنف'!$A1060,صادر_وارد!$AJ$2:$AJ$500,0),5),"")</f>
        <v/>
      </c>
      <c r="G1060" s="20" t="str">
        <f>IFERROR(INDEX(صادر_وارد!$A$2:$I$1999,MATCH('كارت صنف'!$A1060,صادر_وارد!$AJ$2:$AJ$500,0),6),"")</f>
        <v/>
      </c>
      <c r="H1060" s="20" t="str">
        <f>IFERROR(INDEX(صادر_وارد!$A$2:$I$1999,MATCH('كارت صنف'!$A1060,صادر_وارد!$AJ$2:$AJ$500,0),7),"")</f>
        <v/>
      </c>
      <c r="I1060" s="20" t="str">
        <f>IFERROR(INDEX(صادر_وارد!$A$2:$I$1999,MATCH('كارت صنف'!$A1060,صادر_وارد!$AJ$2:$AJ$500,0),8),"")</f>
        <v/>
      </c>
      <c r="J1060" s="20" t="str">
        <f>IFERROR(INDEX(صادر_وارد!$A$2:$I$1999,MATCH('كارت صنف'!$A1060,صادر_وارد!$AJ$2:$AJ$500,0),9),"")</f>
        <v/>
      </c>
    </row>
    <row r="1061" spans="1:10" ht="19.5" thickTop="1" thickBot="1">
      <c r="A1061" s="11">
        <v>1055</v>
      </c>
      <c r="B1061" s="20" t="str">
        <f>IFERROR(INDEX(صادر_وارد!$A$2:$I$1999,MATCH('كارت صنف'!$A1061,صادر_وارد!$AJ$2:$AJ$500,0),1),"")</f>
        <v/>
      </c>
      <c r="C1061" s="21" t="str">
        <f>IFERROR(INDEX(صادر_وارد!$A$2:$I$1999,MATCH('كارت صنف'!$A1061,صادر_وارد!$AJ$2:$AJ$500,0),2),"")</f>
        <v/>
      </c>
      <c r="D1061" s="22" t="str">
        <f>IFERROR(INDEX(صادر_وارد!$A$2:$I$1999,MATCH('كارت صنف'!$A1061,صادر_وارد!$AJ$2:$AJ$500,0),3),"")</f>
        <v/>
      </c>
      <c r="E1061" s="22" t="str">
        <f>IFERROR(INDEX(صادر_وارد!$A$2:$I$1999,MATCH('كارت صنف'!$A1061,صادر_وارد!$AJ$2:$AJ$500,0),4),"")</f>
        <v/>
      </c>
      <c r="F1061" s="23" t="str">
        <f>IFERROR(INDEX(صادر_وارد!$A$2:$I$1999,MATCH('كارت صنف'!$A1061,صادر_وارد!$AJ$2:$AJ$500,0),5),"")</f>
        <v/>
      </c>
      <c r="G1061" s="20" t="str">
        <f>IFERROR(INDEX(صادر_وارد!$A$2:$I$1999,MATCH('كارت صنف'!$A1061,صادر_وارد!$AJ$2:$AJ$500,0),6),"")</f>
        <v/>
      </c>
      <c r="H1061" s="20" t="str">
        <f>IFERROR(INDEX(صادر_وارد!$A$2:$I$1999,MATCH('كارت صنف'!$A1061,صادر_وارد!$AJ$2:$AJ$500,0),7),"")</f>
        <v/>
      </c>
      <c r="I1061" s="20" t="str">
        <f>IFERROR(INDEX(صادر_وارد!$A$2:$I$1999,MATCH('كارت صنف'!$A1061,صادر_وارد!$AJ$2:$AJ$500,0),8),"")</f>
        <v/>
      </c>
      <c r="J1061" s="20" t="str">
        <f>IFERROR(INDEX(صادر_وارد!$A$2:$I$1999,MATCH('كارت صنف'!$A1061,صادر_وارد!$AJ$2:$AJ$500,0),9),"")</f>
        <v/>
      </c>
    </row>
    <row r="1062" spans="1:10" ht="19.5" thickTop="1" thickBot="1">
      <c r="A1062" s="11">
        <v>1056</v>
      </c>
      <c r="B1062" s="20" t="str">
        <f>IFERROR(INDEX(صادر_وارد!$A$2:$I$1999,MATCH('كارت صنف'!$A1062,صادر_وارد!$AJ$2:$AJ$500,0),1),"")</f>
        <v/>
      </c>
      <c r="C1062" s="21" t="str">
        <f>IFERROR(INDEX(صادر_وارد!$A$2:$I$1999,MATCH('كارت صنف'!$A1062,صادر_وارد!$AJ$2:$AJ$500,0),2),"")</f>
        <v/>
      </c>
      <c r="D1062" s="22" t="str">
        <f>IFERROR(INDEX(صادر_وارد!$A$2:$I$1999,MATCH('كارت صنف'!$A1062,صادر_وارد!$AJ$2:$AJ$500,0),3),"")</f>
        <v/>
      </c>
      <c r="E1062" s="22" t="str">
        <f>IFERROR(INDEX(صادر_وارد!$A$2:$I$1999,MATCH('كارت صنف'!$A1062,صادر_وارد!$AJ$2:$AJ$500,0),4),"")</f>
        <v/>
      </c>
      <c r="F1062" s="23" t="str">
        <f>IFERROR(INDEX(صادر_وارد!$A$2:$I$1999,MATCH('كارت صنف'!$A1062,صادر_وارد!$AJ$2:$AJ$500,0),5),"")</f>
        <v/>
      </c>
      <c r="G1062" s="20" t="str">
        <f>IFERROR(INDEX(صادر_وارد!$A$2:$I$1999,MATCH('كارت صنف'!$A1062,صادر_وارد!$AJ$2:$AJ$500,0),6),"")</f>
        <v/>
      </c>
      <c r="H1062" s="20" t="str">
        <f>IFERROR(INDEX(صادر_وارد!$A$2:$I$1999,MATCH('كارت صنف'!$A1062,صادر_وارد!$AJ$2:$AJ$500,0),7),"")</f>
        <v/>
      </c>
      <c r="I1062" s="20" t="str">
        <f>IFERROR(INDEX(صادر_وارد!$A$2:$I$1999,MATCH('كارت صنف'!$A1062,صادر_وارد!$AJ$2:$AJ$500,0),8),"")</f>
        <v/>
      </c>
      <c r="J1062" s="20" t="str">
        <f>IFERROR(INDEX(صادر_وارد!$A$2:$I$1999,MATCH('كارت صنف'!$A1062,صادر_وارد!$AJ$2:$AJ$500,0),9),"")</f>
        <v/>
      </c>
    </row>
    <row r="1063" spans="1:10" ht="19.5" thickTop="1" thickBot="1">
      <c r="A1063" s="11">
        <v>1057</v>
      </c>
      <c r="B1063" s="20" t="str">
        <f>IFERROR(INDEX(صادر_وارد!$A$2:$I$1999,MATCH('كارت صنف'!$A1063,صادر_وارد!$AJ$2:$AJ$500,0),1),"")</f>
        <v/>
      </c>
      <c r="C1063" s="21" t="str">
        <f>IFERROR(INDEX(صادر_وارد!$A$2:$I$1999,MATCH('كارت صنف'!$A1063,صادر_وارد!$AJ$2:$AJ$500,0),2),"")</f>
        <v/>
      </c>
      <c r="D1063" s="22" t="str">
        <f>IFERROR(INDEX(صادر_وارد!$A$2:$I$1999,MATCH('كارت صنف'!$A1063,صادر_وارد!$AJ$2:$AJ$500,0),3),"")</f>
        <v/>
      </c>
      <c r="E1063" s="22" t="str">
        <f>IFERROR(INDEX(صادر_وارد!$A$2:$I$1999,MATCH('كارت صنف'!$A1063,صادر_وارد!$AJ$2:$AJ$500,0),4),"")</f>
        <v/>
      </c>
      <c r="F1063" s="23" t="str">
        <f>IFERROR(INDEX(صادر_وارد!$A$2:$I$1999,MATCH('كارت صنف'!$A1063,صادر_وارد!$AJ$2:$AJ$500,0),5),"")</f>
        <v/>
      </c>
      <c r="G1063" s="20" t="str">
        <f>IFERROR(INDEX(صادر_وارد!$A$2:$I$1999,MATCH('كارت صنف'!$A1063,صادر_وارد!$AJ$2:$AJ$500,0),6),"")</f>
        <v/>
      </c>
      <c r="H1063" s="20" t="str">
        <f>IFERROR(INDEX(صادر_وارد!$A$2:$I$1999,MATCH('كارت صنف'!$A1063,صادر_وارد!$AJ$2:$AJ$500,0),7),"")</f>
        <v/>
      </c>
      <c r="I1063" s="20" t="str">
        <f>IFERROR(INDEX(صادر_وارد!$A$2:$I$1999,MATCH('كارت صنف'!$A1063,صادر_وارد!$AJ$2:$AJ$500,0),8),"")</f>
        <v/>
      </c>
      <c r="J1063" s="20" t="str">
        <f>IFERROR(INDEX(صادر_وارد!$A$2:$I$1999,MATCH('كارت صنف'!$A1063,صادر_وارد!$AJ$2:$AJ$500,0),9),"")</f>
        <v/>
      </c>
    </row>
    <row r="1064" spans="1:10" ht="19.5" thickTop="1" thickBot="1">
      <c r="A1064" s="11">
        <v>1058</v>
      </c>
      <c r="B1064" s="20" t="str">
        <f>IFERROR(INDEX(صادر_وارد!$A$2:$I$1999,MATCH('كارت صنف'!$A1064,صادر_وارد!$AJ$2:$AJ$500,0),1),"")</f>
        <v/>
      </c>
      <c r="C1064" s="21" t="str">
        <f>IFERROR(INDEX(صادر_وارد!$A$2:$I$1999,MATCH('كارت صنف'!$A1064,صادر_وارد!$AJ$2:$AJ$500,0),2),"")</f>
        <v/>
      </c>
      <c r="D1064" s="22" t="str">
        <f>IFERROR(INDEX(صادر_وارد!$A$2:$I$1999,MATCH('كارت صنف'!$A1064,صادر_وارد!$AJ$2:$AJ$500,0),3),"")</f>
        <v/>
      </c>
      <c r="E1064" s="22" t="str">
        <f>IFERROR(INDEX(صادر_وارد!$A$2:$I$1999,MATCH('كارت صنف'!$A1064,صادر_وارد!$AJ$2:$AJ$500,0),4),"")</f>
        <v/>
      </c>
      <c r="F1064" s="23" t="str">
        <f>IFERROR(INDEX(صادر_وارد!$A$2:$I$1999,MATCH('كارت صنف'!$A1064,صادر_وارد!$AJ$2:$AJ$500,0),5),"")</f>
        <v/>
      </c>
      <c r="G1064" s="20" t="str">
        <f>IFERROR(INDEX(صادر_وارد!$A$2:$I$1999,MATCH('كارت صنف'!$A1064,صادر_وارد!$AJ$2:$AJ$500,0),6),"")</f>
        <v/>
      </c>
      <c r="H1064" s="20" t="str">
        <f>IFERROR(INDEX(صادر_وارد!$A$2:$I$1999,MATCH('كارت صنف'!$A1064,صادر_وارد!$AJ$2:$AJ$500,0),7),"")</f>
        <v/>
      </c>
      <c r="I1064" s="20" t="str">
        <f>IFERROR(INDEX(صادر_وارد!$A$2:$I$1999,MATCH('كارت صنف'!$A1064,صادر_وارد!$AJ$2:$AJ$500,0),8),"")</f>
        <v/>
      </c>
      <c r="J1064" s="20" t="str">
        <f>IFERROR(INDEX(صادر_وارد!$A$2:$I$1999,MATCH('كارت صنف'!$A1064,صادر_وارد!$AJ$2:$AJ$500,0),9),"")</f>
        <v/>
      </c>
    </row>
    <row r="1065" spans="1:10" ht="19.5" thickTop="1" thickBot="1">
      <c r="A1065" s="11">
        <v>1059</v>
      </c>
      <c r="B1065" s="20" t="str">
        <f>IFERROR(INDEX(صادر_وارد!$A$2:$I$1999,MATCH('كارت صنف'!$A1065,صادر_وارد!$AJ$2:$AJ$500,0),1),"")</f>
        <v/>
      </c>
      <c r="C1065" s="21" t="str">
        <f>IFERROR(INDEX(صادر_وارد!$A$2:$I$1999,MATCH('كارت صنف'!$A1065,صادر_وارد!$AJ$2:$AJ$500,0),2),"")</f>
        <v/>
      </c>
      <c r="D1065" s="22" t="str">
        <f>IFERROR(INDEX(صادر_وارد!$A$2:$I$1999,MATCH('كارت صنف'!$A1065,صادر_وارد!$AJ$2:$AJ$500,0),3),"")</f>
        <v/>
      </c>
      <c r="E1065" s="22" t="str">
        <f>IFERROR(INDEX(صادر_وارد!$A$2:$I$1999,MATCH('كارت صنف'!$A1065,صادر_وارد!$AJ$2:$AJ$500,0),4),"")</f>
        <v/>
      </c>
      <c r="F1065" s="23" t="str">
        <f>IFERROR(INDEX(صادر_وارد!$A$2:$I$1999,MATCH('كارت صنف'!$A1065,صادر_وارد!$AJ$2:$AJ$500,0),5),"")</f>
        <v/>
      </c>
      <c r="G1065" s="20" t="str">
        <f>IFERROR(INDEX(صادر_وارد!$A$2:$I$1999,MATCH('كارت صنف'!$A1065,صادر_وارد!$AJ$2:$AJ$500,0),6),"")</f>
        <v/>
      </c>
      <c r="H1065" s="20" t="str">
        <f>IFERROR(INDEX(صادر_وارد!$A$2:$I$1999,MATCH('كارت صنف'!$A1065,صادر_وارد!$AJ$2:$AJ$500,0),7),"")</f>
        <v/>
      </c>
      <c r="I1065" s="20" t="str">
        <f>IFERROR(INDEX(صادر_وارد!$A$2:$I$1999,MATCH('كارت صنف'!$A1065,صادر_وارد!$AJ$2:$AJ$500,0),8),"")</f>
        <v/>
      </c>
      <c r="J1065" s="20" t="str">
        <f>IFERROR(INDEX(صادر_وارد!$A$2:$I$1999,MATCH('كارت صنف'!$A1065,صادر_وارد!$AJ$2:$AJ$500,0),9),"")</f>
        <v/>
      </c>
    </row>
    <row r="1066" spans="1:10" ht="19.5" thickTop="1" thickBot="1">
      <c r="A1066" s="11">
        <v>1060</v>
      </c>
      <c r="B1066" s="20" t="str">
        <f>IFERROR(INDEX(صادر_وارد!$A$2:$I$1999,MATCH('كارت صنف'!$A1066,صادر_وارد!$AJ$2:$AJ$500,0),1),"")</f>
        <v/>
      </c>
      <c r="C1066" s="21" t="str">
        <f>IFERROR(INDEX(صادر_وارد!$A$2:$I$1999,MATCH('كارت صنف'!$A1066,صادر_وارد!$AJ$2:$AJ$500,0),2),"")</f>
        <v/>
      </c>
      <c r="D1066" s="22" t="str">
        <f>IFERROR(INDEX(صادر_وارد!$A$2:$I$1999,MATCH('كارت صنف'!$A1066,صادر_وارد!$AJ$2:$AJ$500,0),3),"")</f>
        <v/>
      </c>
      <c r="E1066" s="22" t="str">
        <f>IFERROR(INDEX(صادر_وارد!$A$2:$I$1999,MATCH('كارت صنف'!$A1066,صادر_وارد!$AJ$2:$AJ$500,0),4),"")</f>
        <v/>
      </c>
      <c r="F1066" s="23" t="str">
        <f>IFERROR(INDEX(صادر_وارد!$A$2:$I$1999,MATCH('كارت صنف'!$A1066,صادر_وارد!$AJ$2:$AJ$500,0),5),"")</f>
        <v/>
      </c>
      <c r="G1066" s="20" t="str">
        <f>IFERROR(INDEX(صادر_وارد!$A$2:$I$1999,MATCH('كارت صنف'!$A1066,صادر_وارد!$AJ$2:$AJ$500,0),6),"")</f>
        <v/>
      </c>
      <c r="H1066" s="20" t="str">
        <f>IFERROR(INDEX(صادر_وارد!$A$2:$I$1999,MATCH('كارت صنف'!$A1066,صادر_وارد!$AJ$2:$AJ$500,0),7),"")</f>
        <v/>
      </c>
      <c r="I1066" s="20" t="str">
        <f>IFERROR(INDEX(صادر_وارد!$A$2:$I$1999,MATCH('كارت صنف'!$A1066,صادر_وارد!$AJ$2:$AJ$500,0),8),"")</f>
        <v/>
      </c>
      <c r="J1066" s="20" t="str">
        <f>IFERROR(INDEX(صادر_وارد!$A$2:$I$1999,MATCH('كارت صنف'!$A1066,صادر_وارد!$AJ$2:$AJ$500,0),9),"")</f>
        <v/>
      </c>
    </row>
    <row r="1067" spans="1:10" ht="19.5" thickTop="1" thickBot="1">
      <c r="A1067" s="11">
        <v>1061</v>
      </c>
      <c r="B1067" s="20" t="str">
        <f>IFERROR(INDEX(صادر_وارد!$A$2:$I$1999,MATCH('كارت صنف'!$A1067,صادر_وارد!$AJ$2:$AJ$500,0),1),"")</f>
        <v/>
      </c>
      <c r="C1067" s="21" t="str">
        <f>IFERROR(INDEX(صادر_وارد!$A$2:$I$1999,MATCH('كارت صنف'!$A1067,صادر_وارد!$AJ$2:$AJ$500,0),2),"")</f>
        <v/>
      </c>
      <c r="D1067" s="22" t="str">
        <f>IFERROR(INDEX(صادر_وارد!$A$2:$I$1999,MATCH('كارت صنف'!$A1067,صادر_وارد!$AJ$2:$AJ$500,0),3),"")</f>
        <v/>
      </c>
      <c r="E1067" s="22" t="str">
        <f>IFERROR(INDEX(صادر_وارد!$A$2:$I$1999,MATCH('كارت صنف'!$A1067,صادر_وارد!$AJ$2:$AJ$500,0),4),"")</f>
        <v/>
      </c>
      <c r="F1067" s="23" t="str">
        <f>IFERROR(INDEX(صادر_وارد!$A$2:$I$1999,MATCH('كارت صنف'!$A1067,صادر_وارد!$AJ$2:$AJ$500,0),5),"")</f>
        <v/>
      </c>
      <c r="G1067" s="20" t="str">
        <f>IFERROR(INDEX(صادر_وارد!$A$2:$I$1999,MATCH('كارت صنف'!$A1067,صادر_وارد!$AJ$2:$AJ$500,0),6),"")</f>
        <v/>
      </c>
      <c r="H1067" s="20" t="str">
        <f>IFERROR(INDEX(صادر_وارد!$A$2:$I$1999,MATCH('كارت صنف'!$A1067,صادر_وارد!$AJ$2:$AJ$500,0),7),"")</f>
        <v/>
      </c>
      <c r="I1067" s="20" t="str">
        <f>IFERROR(INDEX(صادر_وارد!$A$2:$I$1999,MATCH('كارت صنف'!$A1067,صادر_وارد!$AJ$2:$AJ$500,0),8),"")</f>
        <v/>
      </c>
      <c r="J1067" s="20" t="str">
        <f>IFERROR(INDEX(صادر_وارد!$A$2:$I$1999,MATCH('كارت صنف'!$A1067,صادر_وارد!$AJ$2:$AJ$500,0),9),"")</f>
        <v/>
      </c>
    </row>
    <row r="1068" spans="1:10" ht="19.5" thickTop="1" thickBot="1">
      <c r="A1068" s="11">
        <v>1062</v>
      </c>
      <c r="B1068" s="20" t="str">
        <f>IFERROR(INDEX(صادر_وارد!$A$2:$I$1999,MATCH('كارت صنف'!$A1068,صادر_وارد!$AJ$2:$AJ$500,0),1),"")</f>
        <v/>
      </c>
      <c r="C1068" s="21" t="str">
        <f>IFERROR(INDEX(صادر_وارد!$A$2:$I$1999,MATCH('كارت صنف'!$A1068,صادر_وارد!$AJ$2:$AJ$500,0),2),"")</f>
        <v/>
      </c>
      <c r="D1068" s="22" t="str">
        <f>IFERROR(INDEX(صادر_وارد!$A$2:$I$1999,MATCH('كارت صنف'!$A1068,صادر_وارد!$AJ$2:$AJ$500,0),3),"")</f>
        <v/>
      </c>
      <c r="E1068" s="22" t="str">
        <f>IFERROR(INDEX(صادر_وارد!$A$2:$I$1999,MATCH('كارت صنف'!$A1068,صادر_وارد!$AJ$2:$AJ$500,0),4),"")</f>
        <v/>
      </c>
      <c r="F1068" s="23" t="str">
        <f>IFERROR(INDEX(صادر_وارد!$A$2:$I$1999,MATCH('كارت صنف'!$A1068,صادر_وارد!$AJ$2:$AJ$500,0),5),"")</f>
        <v/>
      </c>
      <c r="G1068" s="20" t="str">
        <f>IFERROR(INDEX(صادر_وارد!$A$2:$I$1999,MATCH('كارت صنف'!$A1068,صادر_وارد!$AJ$2:$AJ$500,0),6),"")</f>
        <v/>
      </c>
      <c r="H1068" s="20" t="str">
        <f>IFERROR(INDEX(صادر_وارد!$A$2:$I$1999,MATCH('كارت صنف'!$A1068,صادر_وارد!$AJ$2:$AJ$500,0),7),"")</f>
        <v/>
      </c>
      <c r="I1068" s="20" t="str">
        <f>IFERROR(INDEX(صادر_وارد!$A$2:$I$1999,MATCH('كارت صنف'!$A1068,صادر_وارد!$AJ$2:$AJ$500,0),8),"")</f>
        <v/>
      </c>
      <c r="J1068" s="20" t="str">
        <f>IFERROR(INDEX(صادر_وارد!$A$2:$I$1999,MATCH('كارت صنف'!$A1068,صادر_وارد!$AJ$2:$AJ$500,0),9),"")</f>
        <v/>
      </c>
    </row>
    <row r="1069" spans="1:10" ht="19.5" thickTop="1" thickBot="1">
      <c r="A1069" s="11">
        <v>1063</v>
      </c>
      <c r="B1069" s="20" t="str">
        <f>IFERROR(INDEX(صادر_وارد!$A$2:$I$1999,MATCH('كارت صنف'!$A1069,صادر_وارد!$AJ$2:$AJ$500,0),1),"")</f>
        <v/>
      </c>
      <c r="C1069" s="21" t="str">
        <f>IFERROR(INDEX(صادر_وارد!$A$2:$I$1999,MATCH('كارت صنف'!$A1069,صادر_وارد!$AJ$2:$AJ$500,0),2),"")</f>
        <v/>
      </c>
      <c r="D1069" s="22" t="str">
        <f>IFERROR(INDEX(صادر_وارد!$A$2:$I$1999,MATCH('كارت صنف'!$A1069,صادر_وارد!$AJ$2:$AJ$500,0),3),"")</f>
        <v/>
      </c>
      <c r="E1069" s="22" t="str">
        <f>IFERROR(INDEX(صادر_وارد!$A$2:$I$1999,MATCH('كارت صنف'!$A1069,صادر_وارد!$AJ$2:$AJ$500,0),4),"")</f>
        <v/>
      </c>
      <c r="F1069" s="23" t="str">
        <f>IFERROR(INDEX(صادر_وارد!$A$2:$I$1999,MATCH('كارت صنف'!$A1069,صادر_وارد!$AJ$2:$AJ$500,0),5),"")</f>
        <v/>
      </c>
      <c r="G1069" s="20" t="str">
        <f>IFERROR(INDEX(صادر_وارد!$A$2:$I$1999,MATCH('كارت صنف'!$A1069,صادر_وارد!$AJ$2:$AJ$500,0),6),"")</f>
        <v/>
      </c>
      <c r="H1069" s="20" t="str">
        <f>IFERROR(INDEX(صادر_وارد!$A$2:$I$1999,MATCH('كارت صنف'!$A1069,صادر_وارد!$AJ$2:$AJ$500,0),7),"")</f>
        <v/>
      </c>
      <c r="I1069" s="20" t="str">
        <f>IFERROR(INDEX(صادر_وارد!$A$2:$I$1999,MATCH('كارت صنف'!$A1069,صادر_وارد!$AJ$2:$AJ$500,0),8),"")</f>
        <v/>
      </c>
      <c r="J1069" s="20" t="str">
        <f>IFERROR(INDEX(صادر_وارد!$A$2:$I$1999,MATCH('كارت صنف'!$A1069,صادر_وارد!$AJ$2:$AJ$500,0),9),"")</f>
        <v/>
      </c>
    </row>
    <row r="1070" spans="1:10" ht="19.5" thickTop="1" thickBot="1">
      <c r="A1070" s="11">
        <v>1064</v>
      </c>
      <c r="B1070" s="20" t="str">
        <f>IFERROR(INDEX(صادر_وارد!$A$2:$I$1999,MATCH('كارت صنف'!$A1070,صادر_وارد!$AJ$2:$AJ$500,0),1),"")</f>
        <v/>
      </c>
      <c r="C1070" s="21" t="str">
        <f>IFERROR(INDEX(صادر_وارد!$A$2:$I$1999,MATCH('كارت صنف'!$A1070,صادر_وارد!$AJ$2:$AJ$500,0),2),"")</f>
        <v/>
      </c>
      <c r="D1070" s="22" t="str">
        <f>IFERROR(INDEX(صادر_وارد!$A$2:$I$1999,MATCH('كارت صنف'!$A1070,صادر_وارد!$AJ$2:$AJ$500,0),3),"")</f>
        <v/>
      </c>
      <c r="E1070" s="22" t="str">
        <f>IFERROR(INDEX(صادر_وارد!$A$2:$I$1999,MATCH('كارت صنف'!$A1070,صادر_وارد!$AJ$2:$AJ$500,0),4),"")</f>
        <v/>
      </c>
      <c r="F1070" s="23" t="str">
        <f>IFERROR(INDEX(صادر_وارد!$A$2:$I$1999,MATCH('كارت صنف'!$A1070,صادر_وارد!$AJ$2:$AJ$500,0),5),"")</f>
        <v/>
      </c>
      <c r="G1070" s="20" t="str">
        <f>IFERROR(INDEX(صادر_وارد!$A$2:$I$1999,MATCH('كارت صنف'!$A1070,صادر_وارد!$AJ$2:$AJ$500,0),6),"")</f>
        <v/>
      </c>
      <c r="H1070" s="20" t="str">
        <f>IFERROR(INDEX(صادر_وارد!$A$2:$I$1999,MATCH('كارت صنف'!$A1070,صادر_وارد!$AJ$2:$AJ$500,0),7),"")</f>
        <v/>
      </c>
      <c r="I1070" s="20" t="str">
        <f>IFERROR(INDEX(صادر_وارد!$A$2:$I$1999,MATCH('كارت صنف'!$A1070,صادر_وارد!$AJ$2:$AJ$500,0),8),"")</f>
        <v/>
      </c>
      <c r="J1070" s="20" t="str">
        <f>IFERROR(INDEX(صادر_وارد!$A$2:$I$1999,MATCH('كارت صنف'!$A1070,صادر_وارد!$AJ$2:$AJ$500,0),9),"")</f>
        <v/>
      </c>
    </row>
    <row r="1071" spans="1:10" ht="19.5" thickTop="1" thickBot="1">
      <c r="A1071" s="11">
        <v>1065</v>
      </c>
      <c r="B1071" s="20" t="str">
        <f>IFERROR(INDEX(صادر_وارد!$A$2:$I$1999,MATCH('كارت صنف'!$A1071,صادر_وارد!$AJ$2:$AJ$500,0),1),"")</f>
        <v/>
      </c>
      <c r="C1071" s="21" t="str">
        <f>IFERROR(INDEX(صادر_وارد!$A$2:$I$1999,MATCH('كارت صنف'!$A1071,صادر_وارد!$AJ$2:$AJ$500,0),2),"")</f>
        <v/>
      </c>
      <c r="D1071" s="22" t="str">
        <f>IFERROR(INDEX(صادر_وارد!$A$2:$I$1999,MATCH('كارت صنف'!$A1071,صادر_وارد!$AJ$2:$AJ$500,0),3),"")</f>
        <v/>
      </c>
      <c r="E1071" s="22" t="str">
        <f>IFERROR(INDEX(صادر_وارد!$A$2:$I$1999,MATCH('كارت صنف'!$A1071,صادر_وارد!$AJ$2:$AJ$500,0),4),"")</f>
        <v/>
      </c>
      <c r="F1071" s="23" t="str">
        <f>IFERROR(INDEX(صادر_وارد!$A$2:$I$1999,MATCH('كارت صنف'!$A1071,صادر_وارد!$AJ$2:$AJ$500,0),5),"")</f>
        <v/>
      </c>
      <c r="G1071" s="20" t="str">
        <f>IFERROR(INDEX(صادر_وارد!$A$2:$I$1999,MATCH('كارت صنف'!$A1071,صادر_وارد!$AJ$2:$AJ$500,0),6),"")</f>
        <v/>
      </c>
      <c r="H1071" s="20" t="str">
        <f>IFERROR(INDEX(صادر_وارد!$A$2:$I$1999,MATCH('كارت صنف'!$A1071,صادر_وارد!$AJ$2:$AJ$500,0),7),"")</f>
        <v/>
      </c>
      <c r="I1071" s="20" t="str">
        <f>IFERROR(INDEX(صادر_وارد!$A$2:$I$1999,MATCH('كارت صنف'!$A1071,صادر_وارد!$AJ$2:$AJ$500,0),8),"")</f>
        <v/>
      </c>
      <c r="J1071" s="20" t="str">
        <f>IFERROR(INDEX(صادر_وارد!$A$2:$I$1999,MATCH('كارت صنف'!$A1071,صادر_وارد!$AJ$2:$AJ$500,0),9),"")</f>
        <v/>
      </c>
    </row>
    <row r="1072" spans="1:10" ht="19.5" thickTop="1" thickBot="1">
      <c r="A1072" s="11">
        <v>1066</v>
      </c>
      <c r="B1072" s="20" t="str">
        <f>IFERROR(INDEX(صادر_وارد!$A$2:$I$1999,MATCH('كارت صنف'!$A1072,صادر_وارد!$AJ$2:$AJ$500,0),1),"")</f>
        <v/>
      </c>
      <c r="C1072" s="21" t="str">
        <f>IFERROR(INDEX(صادر_وارد!$A$2:$I$1999,MATCH('كارت صنف'!$A1072,صادر_وارد!$AJ$2:$AJ$500,0),2),"")</f>
        <v/>
      </c>
      <c r="D1072" s="22" t="str">
        <f>IFERROR(INDEX(صادر_وارد!$A$2:$I$1999,MATCH('كارت صنف'!$A1072,صادر_وارد!$AJ$2:$AJ$500,0),3),"")</f>
        <v/>
      </c>
      <c r="E1072" s="22" t="str">
        <f>IFERROR(INDEX(صادر_وارد!$A$2:$I$1999,MATCH('كارت صنف'!$A1072,صادر_وارد!$AJ$2:$AJ$500,0),4),"")</f>
        <v/>
      </c>
      <c r="F1072" s="23" t="str">
        <f>IFERROR(INDEX(صادر_وارد!$A$2:$I$1999,MATCH('كارت صنف'!$A1072,صادر_وارد!$AJ$2:$AJ$500,0),5),"")</f>
        <v/>
      </c>
      <c r="G1072" s="20" t="str">
        <f>IFERROR(INDEX(صادر_وارد!$A$2:$I$1999,MATCH('كارت صنف'!$A1072,صادر_وارد!$AJ$2:$AJ$500,0),6),"")</f>
        <v/>
      </c>
      <c r="H1072" s="20" t="str">
        <f>IFERROR(INDEX(صادر_وارد!$A$2:$I$1999,MATCH('كارت صنف'!$A1072,صادر_وارد!$AJ$2:$AJ$500,0),7),"")</f>
        <v/>
      </c>
      <c r="I1072" s="20" t="str">
        <f>IFERROR(INDEX(صادر_وارد!$A$2:$I$1999,MATCH('كارت صنف'!$A1072,صادر_وارد!$AJ$2:$AJ$500,0),8),"")</f>
        <v/>
      </c>
      <c r="J1072" s="20" t="str">
        <f>IFERROR(INDEX(صادر_وارد!$A$2:$I$1999,MATCH('كارت صنف'!$A1072,صادر_وارد!$AJ$2:$AJ$500,0),9),"")</f>
        <v/>
      </c>
    </row>
    <row r="1073" spans="1:10" ht="19.5" thickTop="1" thickBot="1">
      <c r="A1073" s="11">
        <v>1067</v>
      </c>
      <c r="B1073" s="20" t="str">
        <f>IFERROR(INDEX(صادر_وارد!$A$2:$I$1999,MATCH('كارت صنف'!$A1073,صادر_وارد!$AJ$2:$AJ$500,0),1),"")</f>
        <v/>
      </c>
      <c r="C1073" s="21" t="str">
        <f>IFERROR(INDEX(صادر_وارد!$A$2:$I$1999,MATCH('كارت صنف'!$A1073,صادر_وارد!$AJ$2:$AJ$500,0),2),"")</f>
        <v/>
      </c>
      <c r="D1073" s="22" t="str">
        <f>IFERROR(INDEX(صادر_وارد!$A$2:$I$1999,MATCH('كارت صنف'!$A1073,صادر_وارد!$AJ$2:$AJ$500,0),3),"")</f>
        <v/>
      </c>
      <c r="E1073" s="22" t="str">
        <f>IFERROR(INDEX(صادر_وارد!$A$2:$I$1999,MATCH('كارت صنف'!$A1073,صادر_وارد!$AJ$2:$AJ$500,0),4),"")</f>
        <v/>
      </c>
      <c r="F1073" s="23" t="str">
        <f>IFERROR(INDEX(صادر_وارد!$A$2:$I$1999,MATCH('كارت صنف'!$A1073,صادر_وارد!$AJ$2:$AJ$500,0),5),"")</f>
        <v/>
      </c>
      <c r="G1073" s="20" t="str">
        <f>IFERROR(INDEX(صادر_وارد!$A$2:$I$1999,MATCH('كارت صنف'!$A1073,صادر_وارد!$AJ$2:$AJ$500,0),6),"")</f>
        <v/>
      </c>
      <c r="H1073" s="20" t="str">
        <f>IFERROR(INDEX(صادر_وارد!$A$2:$I$1999,MATCH('كارت صنف'!$A1073,صادر_وارد!$AJ$2:$AJ$500,0),7),"")</f>
        <v/>
      </c>
      <c r="I1073" s="20" t="str">
        <f>IFERROR(INDEX(صادر_وارد!$A$2:$I$1999,MATCH('كارت صنف'!$A1073,صادر_وارد!$AJ$2:$AJ$500,0),8),"")</f>
        <v/>
      </c>
      <c r="J1073" s="20" t="str">
        <f>IFERROR(INDEX(صادر_وارد!$A$2:$I$1999,MATCH('كارت صنف'!$A1073,صادر_وارد!$AJ$2:$AJ$500,0),9),"")</f>
        <v/>
      </c>
    </row>
    <row r="1074" spans="1:10" ht="19.5" thickTop="1" thickBot="1">
      <c r="A1074" s="11">
        <v>1068</v>
      </c>
      <c r="B1074" s="20" t="str">
        <f>IFERROR(INDEX(صادر_وارد!$A$2:$I$1999,MATCH('كارت صنف'!$A1074,صادر_وارد!$AJ$2:$AJ$500,0),1),"")</f>
        <v/>
      </c>
      <c r="C1074" s="21" t="str">
        <f>IFERROR(INDEX(صادر_وارد!$A$2:$I$1999,MATCH('كارت صنف'!$A1074,صادر_وارد!$AJ$2:$AJ$500,0),2),"")</f>
        <v/>
      </c>
      <c r="D1074" s="22" t="str">
        <f>IFERROR(INDEX(صادر_وارد!$A$2:$I$1999,MATCH('كارت صنف'!$A1074,صادر_وارد!$AJ$2:$AJ$500,0),3),"")</f>
        <v/>
      </c>
      <c r="E1074" s="22" t="str">
        <f>IFERROR(INDEX(صادر_وارد!$A$2:$I$1999,MATCH('كارت صنف'!$A1074,صادر_وارد!$AJ$2:$AJ$500,0),4),"")</f>
        <v/>
      </c>
      <c r="F1074" s="23" t="str">
        <f>IFERROR(INDEX(صادر_وارد!$A$2:$I$1999,MATCH('كارت صنف'!$A1074,صادر_وارد!$AJ$2:$AJ$500,0),5),"")</f>
        <v/>
      </c>
      <c r="G1074" s="20" t="str">
        <f>IFERROR(INDEX(صادر_وارد!$A$2:$I$1999,MATCH('كارت صنف'!$A1074,صادر_وارد!$AJ$2:$AJ$500,0),6),"")</f>
        <v/>
      </c>
      <c r="H1074" s="20" t="str">
        <f>IFERROR(INDEX(صادر_وارد!$A$2:$I$1999,MATCH('كارت صنف'!$A1074,صادر_وارد!$AJ$2:$AJ$500,0),7),"")</f>
        <v/>
      </c>
      <c r="I1074" s="20" t="str">
        <f>IFERROR(INDEX(صادر_وارد!$A$2:$I$1999,MATCH('كارت صنف'!$A1074,صادر_وارد!$AJ$2:$AJ$500,0),8),"")</f>
        <v/>
      </c>
      <c r="J1074" s="20" t="str">
        <f>IFERROR(INDEX(صادر_وارد!$A$2:$I$1999,MATCH('كارت صنف'!$A1074,صادر_وارد!$AJ$2:$AJ$500,0),9),"")</f>
        <v/>
      </c>
    </row>
    <row r="1075" spans="1:10" ht="19.5" thickTop="1" thickBot="1">
      <c r="A1075" s="11">
        <v>1069</v>
      </c>
      <c r="B1075" s="20" t="str">
        <f>IFERROR(INDEX(صادر_وارد!$A$2:$I$1999,MATCH('كارت صنف'!$A1075,صادر_وارد!$AJ$2:$AJ$500,0),1),"")</f>
        <v/>
      </c>
      <c r="C1075" s="21" t="str">
        <f>IFERROR(INDEX(صادر_وارد!$A$2:$I$1999,MATCH('كارت صنف'!$A1075,صادر_وارد!$AJ$2:$AJ$500,0),2),"")</f>
        <v/>
      </c>
      <c r="D1075" s="22" t="str">
        <f>IFERROR(INDEX(صادر_وارد!$A$2:$I$1999,MATCH('كارت صنف'!$A1075,صادر_وارد!$AJ$2:$AJ$500,0),3),"")</f>
        <v/>
      </c>
      <c r="E1075" s="22" t="str">
        <f>IFERROR(INDEX(صادر_وارد!$A$2:$I$1999,MATCH('كارت صنف'!$A1075,صادر_وارد!$AJ$2:$AJ$500,0),4),"")</f>
        <v/>
      </c>
      <c r="F1075" s="23" t="str">
        <f>IFERROR(INDEX(صادر_وارد!$A$2:$I$1999,MATCH('كارت صنف'!$A1075,صادر_وارد!$AJ$2:$AJ$500,0),5),"")</f>
        <v/>
      </c>
      <c r="G1075" s="20" t="str">
        <f>IFERROR(INDEX(صادر_وارد!$A$2:$I$1999,MATCH('كارت صنف'!$A1075,صادر_وارد!$AJ$2:$AJ$500,0),6),"")</f>
        <v/>
      </c>
      <c r="H1075" s="20" t="str">
        <f>IFERROR(INDEX(صادر_وارد!$A$2:$I$1999,MATCH('كارت صنف'!$A1075,صادر_وارد!$AJ$2:$AJ$500,0),7),"")</f>
        <v/>
      </c>
      <c r="I1075" s="20" t="str">
        <f>IFERROR(INDEX(صادر_وارد!$A$2:$I$1999,MATCH('كارت صنف'!$A1075,صادر_وارد!$AJ$2:$AJ$500,0),8),"")</f>
        <v/>
      </c>
      <c r="J1075" s="20" t="str">
        <f>IFERROR(INDEX(صادر_وارد!$A$2:$I$1999,MATCH('كارت صنف'!$A1075,صادر_وارد!$AJ$2:$AJ$500,0),9),"")</f>
        <v/>
      </c>
    </row>
    <row r="1076" spans="1:10" ht="19.5" thickTop="1" thickBot="1">
      <c r="A1076" s="11">
        <v>1070</v>
      </c>
      <c r="B1076" s="20" t="str">
        <f>IFERROR(INDEX(صادر_وارد!$A$2:$I$1999,MATCH('كارت صنف'!$A1076,صادر_وارد!$AJ$2:$AJ$500,0),1),"")</f>
        <v/>
      </c>
      <c r="C1076" s="21" t="str">
        <f>IFERROR(INDEX(صادر_وارد!$A$2:$I$1999,MATCH('كارت صنف'!$A1076,صادر_وارد!$AJ$2:$AJ$500,0),2),"")</f>
        <v/>
      </c>
      <c r="D1076" s="22" t="str">
        <f>IFERROR(INDEX(صادر_وارد!$A$2:$I$1999,MATCH('كارت صنف'!$A1076,صادر_وارد!$AJ$2:$AJ$500,0),3),"")</f>
        <v/>
      </c>
      <c r="E1076" s="22" t="str">
        <f>IFERROR(INDEX(صادر_وارد!$A$2:$I$1999,MATCH('كارت صنف'!$A1076,صادر_وارد!$AJ$2:$AJ$500,0),4),"")</f>
        <v/>
      </c>
      <c r="F1076" s="23" t="str">
        <f>IFERROR(INDEX(صادر_وارد!$A$2:$I$1999,MATCH('كارت صنف'!$A1076,صادر_وارد!$AJ$2:$AJ$500,0),5),"")</f>
        <v/>
      </c>
      <c r="G1076" s="20" t="str">
        <f>IFERROR(INDEX(صادر_وارد!$A$2:$I$1999,MATCH('كارت صنف'!$A1076,صادر_وارد!$AJ$2:$AJ$500,0),6),"")</f>
        <v/>
      </c>
      <c r="H1076" s="20" t="str">
        <f>IFERROR(INDEX(صادر_وارد!$A$2:$I$1999,MATCH('كارت صنف'!$A1076,صادر_وارد!$AJ$2:$AJ$500,0),7),"")</f>
        <v/>
      </c>
      <c r="I1076" s="20" t="str">
        <f>IFERROR(INDEX(صادر_وارد!$A$2:$I$1999,MATCH('كارت صنف'!$A1076,صادر_وارد!$AJ$2:$AJ$500,0),8),"")</f>
        <v/>
      </c>
      <c r="J1076" s="20" t="str">
        <f>IFERROR(INDEX(صادر_وارد!$A$2:$I$1999,MATCH('كارت صنف'!$A1076,صادر_وارد!$AJ$2:$AJ$500,0),9),"")</f>
        <v/>
      </c>
    </row>
    <row r="1077" spans="1:10" ht="19.5" thickTop="1" thickBot="1">
      <c r="A1077" s="11">
        <v>1071</v>
      </c>
      <c r="B1077" s="20" t="str">
        <f>IFERROR(INDEX(صادر_وارد!$A$2:$I$1999,MATCH('كارت صنف'!$A1077,صادر_وارد!$AJ$2:$AJ$500,0),1),"")</f>
        <v/>
      </c>
      <c r="C1077" s="21" t="str">
        <f>IFERROR(INDEX(صادر_وارد!$A$2:$I$1999,MATCH('كارت صنف'!$A1077,صادر_وارد!$AJ$2:$AJ$500,0),2),"")</f>
        <v/>
      </c>
      <c r="D1077" s="22" t="str">
        <f>IFERROR(INDEX(صادر_وارد!$A$2:$I$1999,MATCH('كارت صنف'!$A1077,صادر_وارد!$AJ$2:$AJ$500,0),3),"")</f>
        <v/>
      </c>
      <c r="E1077" s="22" t="str">
        <f>IFERROR(INDEX(صادر_وارد!$A$2:$I$1999,MATCH('كارت صنف'!$A1077,صادر_وارد!$AJ$2:$AJ$500,0),4),"")</f>
        <v/>
      </c>
      <c r="F1077" s="23" t="str">
        <f>IFERROR(INDEX(صادر_وارد!$A$2:$I$1999,MATCH('كارت صنف'!$A1077,صادر_وارد!$AJ$2:$AJ$500,0),5),"")</f>
        <v/>
      </c>
      <c r="G1077" s="20" t="str">
        <f>IFERROR(INDEX(صادر_وارد!$A$2:$I$1999,MATCH('كارت صنف'!$A1077,صادر_وارد!$AJ$2:$AJ$500,0),6),"")</f>
        <v/>
      </c>
      <c r="H1077" s="20" t="str">
        <f>IFERROR(INDEX(صادر_وارد!$A$2:$I$1999,MATCH('كارت صنف'!$A1077,صادر_وارد!$AJ$2:$AJ$500,0),7),"")</f>
        <v/>
      </c>
      <c r="I1077" s="20" t="str">
        <f>IFERROR(INDEX(صادر_وارد!$A$2:$I$1999,MATCH('كارت صنف'!$A1077,صادر_وارد!$AJ$2:$AJ$500,0),8),"")</f>
        <v/>
      </c>
      <c r="J1077" s="20" t="str">
        <f>IFERROR(INDEX(صادر_وارد!$A$2:$I$1999,MATCH('كارت صنف'!$A1077,صادر_وارد!$AJ$2:$AJ$500,0),9),"")</f>
        <v/>
      </c>
    </row>
    <row r="1078" spans="1:10" ht="19.5" thickTop="1" thickBot="1">
      <c r="A1078" s="11">
        <v>1072</v>
      </c>
      <c r="B1078" s="20" t="str">
        <f>IFERROR(INDEX(صادر_وارد!$A$2:$I$1999,MATCH('كارت صنف'!$A1078,صادر_وارد!$AJ$2:$AJ$500,0),1),"")</f>
        <v/>
      </c>
      <c r="C1078" s="21" t="str">
        <f>IFERROR(INDEX(صادر_وارد!$A$2:$I$1999,MATCH('كارت صنف'!$A1078,صادر_وارد!$AJ$2:$AJ$500,0),2),"")</f>
        <v/>
      </c>
      <c r="D1078" s="22" t="str">
        <f>IFERROR(INDEX(صادر_وارد!$A$2:$I$1999,MATCH('كارت صنف'!$A1078,صادر_وارد!$AJ$2:$AJ$500,0),3),"")</f>
        <v/>
      </c>
      <c r="E1078" s="22" t="str">
        <f>IFERROR(INDEX(صادر_وارد!$A$2:$I$1999,MATCH('كارت صنف'!$A1078,صادر_وارد!$AJ$2:$AJ$500,0),4),"")</f>
        <v/>
      </c>
      <c r="F1078" s="23" t="str">
        <f>IFERROR(INDEX(صادر_وارد!$A$2:$I$1999,MATCH('كارت صنف'!$A1078,صادر_وارد!$AJ$2:$AJ$500,0),5),"")</f>
        <v/>
      </c>
      <c r="G1078" s="20" t="str">
        <f>IFERROR(INDEX(صادر_وارد!$A$2:$I$1999,MATCH('كارت صنف'!$A1078,صادر_وارد!$AJ$2:$AJ$500,0),6),"")</f>
        <v/>
      </c>
      <c r="H1078" s="20" t="str">
        <f>IFERROR(INDEX(صادر_وارد!$A$2:$I$1999,MATCH('كارت صنف'!$A1078,صادر_وارد!$AJ$2:$AJ$500,0),7),"")</f>
        <v/>
      </c>
      <c r="I1078" s="20" t="str">
        <f>IFERROR(INDEX(صادر_وارد!$A$2:$I$1999,MATCH('كارت صنف'!$A1078,صادر_وارد!$AJ$2:$AJ$500,0),8),"")</f>
        <v/>
      </c>
      <c r="J1078" s="20" t="str">
        <f>IFERROR(INDEX(صادر_وارد!$A$2:$I$1999,MATCH('كارت صنف'!$A1078,صادر_وارد!$AJ$2:$AJ$500,0),9),"")</f>
        <v/>
      </c>
    </row>
    <row r="1079" spans="1:10" ht="19.5" thickTop="1" thickBot="1">
      <c r="A1079" s="11">
        <v>1073</v>
      </c>
      <c r="B1079" s="20" t="str">
        <f>IFERROR(INDEX(صادر_وارد!$A$2:$I$1999,MATCH('كارت صنف'!$A1079,صادر_وارد!$AJ$2:$AJ$500,0),1),"")</f>
        <v/>
      </c>
      <c r="C1079" s="21" t="str">
        <f>IFERROR(INDEX(صادر_وارد!$A$2:$I$1999,MATCH('كارت صنف'!$A1079,صادر_وارد!$AJ$2:$AJ$500,0),2),"")</f>
        <v/>
      </c>
      <c r="D1079" s="22" t="str">
        <f>IFERROR(INDEX(صادر_وارد!$A$2:$I$1999,MATCH('كارت صنف'!$A1079,صادر_وارد!$AJ$2:$AJ$500,0),3),"")</f>
        <v/>
      </c>
      <c r="E1079" s="22" t="str">
        <f>IFERROR(INDEX(صادر_وارد!$A$2:$I$1999,MATCH('كارت صنف'!$A1079,صادر_وارد!$AJ$2:$AJ$500,0),4),"")</f>
        <v/>
      </c>
      <c r="F1079" s="23" t="str">
        <f>IFERROR(INDEX(صادر_وارد!$A$2:$I$1999,MATCH('كارت صنف'!$A1079,صادر_وارد!$AJ$2:$AJ$500,0),5),"")</f>
        <v/>
      </c>
      <c r="G1079" s="20" t="str">
        <f>IFERROR(INDEX(صادر_وارد!$A$2:$I$1999,MATCH('كارت صنف'!$A1079,صادر_وارد!$AJ$2:$AJ$500,0),6),"")</f>
        <v/>
      </c>
      <c r="H1079" s="20" t="str">
        <f>IFERROR(INDEX(صادر_وارد!$A$2:$I$1999,MATCH('كارت صنف'!$A1079,صادر_وارد!$AJ$2:$AJ$500,0),7),"")</f>
        <v/>
      </c>
      <c r="I1079" s="20" t="str">
        <f>IFERROR(INDEX(صادر_وارد!$A$2:$I$1999,MATCH('كارت صنف'!$A1079,صادر_وارد!$AJ$2:$AJ$500,0),8),"")</f>
        <v/>
      </c>
      <c r="J1079" s="20" t="str">
        <f>IFERROR(INDEX(صادر_وارد!$A$2:$I$1999,MATCH('كارت صنف'!$A1079,صادر_وارد!$AJ$2:$AJ$500,0),9),"")</f>
        <v/>
      </c>
    </row>
    <row r="1080" spans="1:10" ht="19.5" thickTop="1" thickBot="1">
      <c r="A1080" s="11">
        <v>1074</v>
      </c>
      <c r="B1080" s="20" t="str">
        <f>IFERROR(INDEX(صادر_وارد!$A$2:$I$1999,MATCH('كارت صنف'!$A1080,صادر_وارد!$AJ$2:$AJ$500,0),1),"")</f>
        <v/>
      </c>
      <c r="C1080" s="21" t="str">
        <f>IFERROR(INDEX(صادر_وارد!$A$2:$I$1999,MATCH('كارت صنف'!$A1080,صادر_وارد!$AJ$2:$AJ$500,0),2),"")</f>
        <v/>
      </c>
      <c r="D1080" s="22" t="str">
        <f>IFERROR(INDEX(صادر_وارد!$A$2:$I$1999,MATCH('كارت صنف'!$A1080,صادر_وارد!$AJ$2:$AJ$500,0),3),"")</f>
        <v/>
      </c>
      <c r="E1080" s="22" t="str">
        <f>IFERROR(INDEX(صادر_وارد!$A$2:$I$1999,MATCH('كارت صنف'!$A1080,صادر_وارد!$AJ$2:$AJ$500,0),4),"")</f>
        <v/>
      </c>
      <c r="F1080" s="23" t="str">
        <f>IFERROR(INDEX(صادر_وارد!$A$2:$I$1999,MATCH('كارت صنف'!$A1080,صادر_وارد!$AJ$2:$AJ$500,0),5),"")</f>
        <v/>
      </c>
      <c r="G1080" s="20" t="str">
        <f>IFERROR(INDEX(صادر_وارد!$A$2:$I$1999,MATCH('كارت صنف'!$A1080,صادر_وارد!$AJ$2:$AJ$500,0),6),"")</f>
        <v/>
      </c>
      <c r="H1080" s="20" t="str">
        <f>IFERROR(INDEX(صادر_وارد!$A$2:$I$1999,MATCH('كارت صنف'!$A1080,صادر_وارد!$AJ$2:$AJ$500,0),7),"")</f>
        <v/>
      </c>
      <c r="I1080" s="20" t="str">
        <f>IFERROR(INDEX(صادر_وارد!$A$2:$I$1999,MATCH('كارت صنف'!$A1080,صادر_وارد!$AJ$2:$AJ$500,0),8),"")</f>
        <v/>
      </c>
      <c r="J1080" s="20" t="str">
        <f>IFERROR(INDEX(صادر_وارد!$A$2:$I$1999,MATCH('كارت صنف'!$A1080,صادر_وارد!$AJ$2:$AJ$500,0),9),"")</f>
        <v/>
      </c>
    </row>
    <row r="1081" spans="1:10" ht="19.5" thickTop="1" thickBot="1">
      <c r="A1081" s="11">
        <v>1075</v>
      </c>
      <c r="B1081" s="20" t="str">
        <f>IFERROR(INDEX(صادر_وارد!$A$2:$I$1999,MATCH('كارت صنف'!$A1081,صادر_وارد!$AJ$2:$AJ$500,0),1),"")</f>
        <v/>
      </c>
      <c r="C1081" s="21" t="str">
        <f>IFERROR(INDEX(صادر_وارد!$A$2:$I$1999,MATCH('كارت صنف'!$A1081,صادر_وارد!$AJ$2:$AJ$500,0),2),"")</f>
        <v/>
      </c>
      <c r="D1081" s="22" t="str">
        <f>IFERROR(INDEX(صادر_وارد!$A$2:$I$1999,MATCH('كارت صنف'!$A1081,صادر_وارد!$AJ$2:$AJ$500,0),3),"")</f>
        <v/>
      </c>
      <c r="E1081" s="22" t="str">
        <f>IFERROR(INDEX(صادر_وارد!$A$2:$I$1999,MATCH('كارت صنف'!$A1081,صادر_وارد!$AJ$2:$AJ$500,0),4),"")</f>
        <v/>
      </c>
      <c r="F1081" s="23" t="str">
        <f>IFERROR(INDEX(صادر_وارد!$A$2:$I$1999,MATCH('كارت صنف'!$A1081,صادر_وارد!$AJ$2:$AJ$500,0),5),"")</f>
        <v/>
      </c>
      <c r="G1081" s="20" t="str">
        <f>IFERROR(INDEX(صادر_وارد!$A$2:$I$1999,MATCH('كارت صنف'!$A1081,صادر_وارد!$AJ$2:$AJ$500,0),6),"")</f>
        <v/>
      </c>
      <c r="H1081" s="20" t="str">
        <f>IFERROR(INDEX(صادر_وارد!$A$2:$I$1999,MATCH('كارت صنف'!$A1081,صادر_وارد!$AJ$2:$AJ$500,0),7),"")</f>
        <v/>
      </c>
      <c r="I1081" s="20" t="str">
        <f>IFERROR(INDEX(صادر_وارد!$A$2:$I$1999,MATCH('كارت صنف'!$A1081,صادر_وارد!$AJ$2:$AJ$500,0),8),"")</f>
        <v/>
      </c>
      <c r="J1081" s="20" t="str">
        <f>IFERROR(INDEX(صادر_وارد!$A$2:$I$1999,MATCH('كارت صنف'!$A1081,صادر_وارد!$AJ$2:$AJ$500,0),9),"")</f>
        <v/>
      </c>
    </row>
    <row r="1082" spans="1:10" ht="19.5" thickTop="1" thickBot="1">
      <c r="A1082" s="11">
        <v>1076</v>
      </c>
      <c r="B1082" s="20" t="str">
        <f>IFERROR(INDEX(صادر_وارد!$A$2:$I$1999,MATCH('كارت صنف'!$A1082,صادر_وارد!$AJ$2:$AJ$500,0),1),"")</f>
        <v/>
      </c>
      <c r="C1082" s="21" t="str">
        <f>IFERROR(INDEX(صادر_وارد!$A$2:$I$1999,MATCH('كارت صنف'!$A1082,صادر_وارد!$AJ$2:$AJ$500,0),2),"")</f>
        <v/>
      </c>
      <c r="D1082" s="22" t="str">
        <f>IFERROR(INDEX(صادر_وارد!$A$2:$I$1999,MATCH('كارت صنف'!$A1082,صادر_وارد!$AJ$2:$AJ$500,0),3),"")</f>
        <v/>
      </c>
      <c r="E1082" s="22" t="str">
        <f>IFERROR(INDEX(صادر_وارد!$A$2:$I$1999,MATCH('كارت صنف'!$A1082,صادر_وارد!$AJ$2:$AJ$500,0),4),"")</f>
        <v/>
      </c>
      <c r="F1082" s="23" t="str">
        <f>IFERROR(INDEX(صادر_وارد!$A$2:$I$1999,MATCH('كارت صنف'!$A1082,صادر_وارد!$AJ$2:$AJ$500,0),5),"")</f>
        <v/>
      </c>
      <c r="G1082" s="20" t="str">
        <f>IFERROR(INDEX(صادر_وارد!$A$2:$I$1999,MATCH('كارت صنف'!$A1082,صادر_وارد!$AJ$2:$AJ$500,0),6),"")</f>
        <v/>
      </c>
      <c r="H1082" s="20" t="str">
        <f>IFERROR(INDEX(صادر_وارد!$A$2:$I$1999,MATCH('كارت صنف'!$A1082,صادر_وارد!$AJ$2:$AJ$500,0),7),"")</f>
        <v/>
      </c>
      <c r="I1082" s="20" t="str">
        <f>IFERROR(INDEX(صادر_وارد!$A$2:$I$1999,MATCH('كارت صنف'!$A1082,صادر_وارد!$AJ$2:$AJ$500,0),8),"")</f>
        <v/>
      </c>
      <c r="J1082" s="20" t="str">
        <f>IFERROR(INDEX(صادر_وارد!$A$2:$I$1999,MATCH('كارت صنف'!$A1082,صادر_وارد!$AJ$2:$AJ$500,0),9),"")</f>
        <v/>
      </c>
    </row>
    <row r="1083" spans="1:10" ht="19.5" thickTop="1" thickBot="1">
      <c r="A1083" s="11">
        <v>1077</v>
      </c>
      <c r="B1083" s="20" t="str">
        <f>IFERROR(INDEX(صادر_وارد!$A$2:$I$1999,MATCH('كارت صنف'!$A1083,صادر_وارد!$AJ$2:$AJ$500,0),1),"")</f>
        <v/>
      </c>
      <c r="C1083" s="21" t="str">
        <f>IFERROR(INDEX(صادر_وارد!$A$2:$I$1999,MATCH('كارت صنف'!$A1083,صادر_وارد!$AJ$2:$AJ$500,0),2),"")</f>
        <v/>
      </c>
      <c r="D1083" s="22" t="str">
        <f>IFERROR(INDEX(صادر_وارد!$A$2:$I$1999,MATCH('كارت صنف'!$A1083,صادر_وارد!$AJ$2:$AJ$500,0),3),"")</f>
        <v/>
      </c>
      <c r="E1083" s="22" t="str">
        <f>IFERROR(INDEX(صادر_وارد!$A$2:$I$1999,MATCH('كارت صنف'!$A1083,صادر_وارد!$AJ$2:$AJ$500,0),4),"")</f>
        <v/>
      </c>
      <c r="F1083" s="23" t="str">
        <f>IFERROR(INDEX(صادر_وارد!$A$2:$I$1999,MATCH('كارت صنف'!$A1083,صادر_وارد!$AJ$2:$AJ$500,0),5),"")</f>
        <v/>
      </c>
      <c r="G1083" s="20" t="str">
        <f>IFERROR(INDEX(صادر_وارد!$A$2:$I$1999,MATCH('كارت صنف'!$A1083,صادر_وارد!$AJ$2:$AJ$500,0),6),"")</f>
        <v/>
      </c>
      <c r="H1083" s="20" t="str">
        <f>IFERROR(INDEX(صادر_وارد!$A$2:$I$1999,MATCH('كارت صنف'!$A1083,صادر_وارد!$AJ$2:$AJ$500,0),7),"")</f>
        <v/>
      </c>
      <c r="I1083" s="20" t="str">
        <f>IFERROR(INDEX(صادر_وارد!$A$2:$I$1999,MATCH('كارت صنف'!$A1083,صادر_وارد!$AJ$2:$AJ$500,0),8),"")</f>
        <v/>
      </c>
      <c r="J1083" s="20" t="str">
        <f>IFERROR(INDEX(صادر_وارد!$A$2:$I$1999,MATCH('كارت صنف'!$A1083,صادر_وارد!$AJ$2:$AJ$500,0),9),"")</f>
        <v/>
      </c>
    </row>
    <row r="1084" spans="1:10" ht="19.5" thickTop="1" thickBot="1">
      <c r="A1084" s="11">
        <v>1078</v>
      </c>
      <c r="B1084" s="20" t="str">
        <f>IFERROR(INDEX(صادر_وارد!$A$2:$I$1999,MATCH('كارت صنف'!$A1084,صادر_وارد!$AJ$2:$AJ$500,0),1),"")</f>
        <v/>
      </c>
      <c r="C1084" s="21" t="str">
        <f>IFERROR(INDEX(صادر_وارد!$A$2:$I$1999,MATCH('كارت صنف'!$A1084,صادر_وارد!$AJ$2:$AJ$500,0),2),"")</f>
        <v/>
      </c>
      <c r="D1084" s="22" t="str">
        <f>IFERROR(INDEX(صادر_وارد!$A$2:$I$1999,MATCH('كارت صنف'!$A1084,صادر_وارد!$AJ$2:$AJ$500,0),3),"")</f>
        <v/>
      </c>
      <c r="E1084" s="22" t="str">
        <f>IFERROR(INDEX(صادر_وارد!$A$2:$I$1999,MATCH('كارت صنف'!$A1084,صادر_وارد!$AJ$2:$AJ$500,0),4),"")</f>
        <v/>
      </c>
      <c r="F1084" s="23" t="str">
        <f>IFERROR(INDEX(صادر_وارد!$A$2:$I$1999,MATCH('كارت صنف'!$A1084,صادر_وارد!$AJ$2:$AJ$500,0),5),"")</f>
        <v/>
      </c>
      <c r="G1084" s="20" t="str">
        <f>IFERROR(INDEX(صادر_وارد!$A$2:$I$1999,MATCH('كارت صنف'!$A1084,صادر_وارد!$AJ$2:$AJ$500,0),6),"")</f>
        <v/>
      </c>
      <c r="H1084" s="20" t="str">
        <f>IFERROR(INDEX(صادر_وارد!$A$2:$I$1999,MATCH('كارت صنف'!$A1084,صادر_وارد!$AJ$2:$AJ$500,0),7),"")</f>
        <v/>
      </c>
      <c r="I1084" s="20" t="str">
        <f>IFERROR(INDEX(صادر_وارد!$A$2:$I$1999,MATCH('كارت صنف'!$A1084,صادر_وارد!$AJ$2:$AJ$500,0),8),"")</f>
        <v/>
      </c>
      <c r="J1084" s="20" t="str">
        <f>IFERROR(INDEX(صادر_وارد!$A$2:$I$1999,MATCH('كارت صنف'!$A1084,صادر_وارد!$AJ$2:$AJ$500,0),9),"")</f>
        <v/>
      </c>
    </row>
    <row r="1085" spans="1:10" ht="19.5" thickTop="1" thickBot="1">
      <c r="A1085" s="11">
        <v>1079</v>
      </c>
      <c r="B1085" s="20" t="str">
        <f>IFERROR(INDEX(صادر_وارد!$A$2:$I$1999,MATCH('كارت صنف'!$A1085,صادر_وارد!$AJ$2:$AJ$500,0),1),"")</f>
        <v/>
      </c>
      <c r="C1085" s="21" t="str">
        <f>IFERROR(INDEX(صادر_وارد!$A$2:$I$1999,MATCH('كارت صنف'!$A1085,صادر_وارد!$AJ$2:$AJ$500,0),2),"")</f>
        <v/>
      </c>
      <c r="D1085" s="22" t="str">
        <f>IFERROR(INDEX(صادر_وارد!$A$2:$I$1999,MATCH('كارت صنف'!$A1085,صادر_وارد!$AJ$2:$AJ$500,0),3),"")</f>
        <v/>
      </c>
      <c r="E1085" s="22" t="str">
        <f>IFERROR(INDEX(صادر_وارد!$A$2:$I$1999,MATCH('كارت صنف'!$A1085,صادر_وارد!$AJ$2:$AJ$500,0),4),"")</f>
        <v/>
      </c>
      <c r="F1085" s="23" t="str">
        <f>IFERROR(INDEX(صادر_وارد!$A$2:$I$1999,MATCH('كارت صنف'!$A1085,صادر_وارد!$AJ$2:$AJ$500,0),5),"")</f>
        <v/>
      </c>
      <c r="G1085" s="20" t="str">
        <f>IFERROR(INDEX(صادر_وارد!$A$2:$I$1999,MATCH('كارت صنف'!$A1085,صادر_وارد!$AJ$2:$AJ$500,0),6),"")</f>
        <v/>
      </c>
      <c r="H1085" s="20" t="str">
        <f>IFERROR(INDEX(صادر_وارد!$A$2:$I$1999,MATCH('كارت صنف'!$A1085,صادر_وارد!$AJ$2:$AJ$500,0),7),"")</f>
        <v/>
      </c>
      <c r="I1085" s="20" t="str">
        <f>IFERROR(INDEX(صادر_وارد!$A$2:$I$1999,MATCH('كارت صنف'!$A1085,صادر_وارد!$AJ$2:$AJ$500,0),8),"")</f>
        <v/>
      </c>
      <c r="J1085" s="20" t="str">
        <f>IFERROR(INDEX(صادر_وارد!$A$2:$I$1999,MATCH('كارت صنف'!$A1085,صادر_وارد!$AJ$2:$AJ$500,0),9),"")</f>
        <v/>
      </c>
    </row>
    <row r="1086" spans="1:10" ht="19.5" thickTop="1" thickBot="1">
      <c r="A1086" s="11">
        <v>1080</v>
      </c>
      <c r="B1086" s="20" t="str">
        <f>IFERROR(INDEX(صادر_وارد!$A$2:$I$1999,MATCH('كارت صنف'!$A1086,صادر_وارد!$AJ$2:$AJ$500,0),1),"")</f>
        <v/>
      </c>
      <c r="C1086" s="21" t="str">
        <f>IFERROR(INDEX(صادر_وارد!$A$2:$I$1999,MATCH('كارت صنف'!$A1086,صادر_وارد!$AJ$2:$AJ$500,0),2),"")</f>
        <v/>
      </c>
      <c r="D1086" s="22" t="str">
        <f>IFERROR(INDEX(صادر_وارد!$A$2:$I$1999,MATCH('كارت صنف'!$A1086,صادر_وارد!$AJ$2:$AJ$500,0),3),"")</f>
        <v/>
      </c>
      <c r="E1086" s="22" t="str">
        <f>IFERROR(INDEX(صادر_وارد!$A$2:$I$1999,MATCH('كارت صنف'!$A1086,صادر_وارد!$AJ$2:$AJ$500,0),4),"")</f>
        <v/>
      </c>
      <c r="F1086" s="23" t="str">
        <f>IFERROR(INDEX(صادر_وارد!$A$2:$I$1999,MATCH('كارت صنف'!$A1086,صادر_وارد!$AJ$2:$AJ$500,0),5),"")</f>
        <v/>
      </c>
      <c r="G1086" s="20" t="str">
        <f>IFERROR(INDEX(صادر_وارد!$A$2:$I$1999,MATCH('كارت صنف'!$A1086,صادر_وارد!$AJ$2:$AJ$500,0),6),"")</f>
        <v/>
      </c>
      <c r="H1086" s="20" t="str">
        <f>IFERROR(INDEX(صادر_وارد!$A$2:$I$1999,MATCH('كارت صنف'!$A1086,صادر_وارد!$AJ$2:$AJ$500,0),7),"")</f>
        <v/>
      </c>
      <c r="I1086" s="20" t="str">
        <f>IFERROR(INDEX(صادر_وارد!$A$2:$I$1999,MATCH('كارت صنف'!$A1086,صادر_وارد!$AJ$2:$AJ$500,0),8),"")</f>
        <v/>
      </c>
      <c r="J1086" s="20" t="str">
        <f>IFERROR(INDEX(صادر_وارد!$A$2:$I$1999,MATCH('كارت صنف'!$A1086,صادر_وارد!$AJ$2:$AJ$500,0),9),"")</f>
        <v/>
      </c>
    </row>
    <row r="1087" spans="1:10" ht="19.5" thickTop="1" thickBot="1">
      <c r="A1087" s="11">
        <v>1081</v>
      </c>
      <c r="B1087" s="20" t="str">
        <f>IFERROR(INDEX(صادر_وارد!$A$2:$I$1999,MATCH('كارت صنف'!$A1087,صادر_وارد!$AJ$2:$AJ$500,0),1),"")</f>
        <v/>
      </c>
      <c r="C1087" s="21" t="str">
        <f>IFERROR(INDEX(صادر_وارد!$A$2:$I$1999,MATCH('كارت صنف'!$A1087,صادر_وارد!$AJ$2:$AJ$500,0),2),"")</f>
        <v/>
      </c>
      <c r="D1087" s="22" t="str">
        <f>IFERROR(INDEX(صادر_وارد!$A$2:$I$1999,MATCH('كارت صنف'!$A1087,صادر_وارد!$AJ$2:$AJ$500,0),3),"")</f>
        <v/>
      </c>
      <c r="E1087" s="22" t="str">
        <f>IFERROR(INDEX(صادر_وارد!$A$2:$I$1999,MATCH('كارت صنف'!$A1087,صادر_وارد!$AJ$2:$AJ$500,0),4),"")</f>
        <v/>
      </c>
      <c r="F1087" s="23" t="str">
        <f>IFERROR(INDEX(صادر_وارد!$A$2:$I$1999,MATCH('كارت صنف'!$A1087,صادر_وارد!$AJ$2:$AJ$500,0),5),"")</f>
        <v/>
      </c>
      <c r="G1087" s="20" t="str">
        <f>IFERROR(INDEX(صادر_وارد!$A$2:$I$1999,MATCH('كارت صنف'!$A1087,صادر_وارد!$AJ$2:$AJ$500,0),6),"")</f>
        <v/>
      </c>
      <c r="H1087" s="20" t="str">
        <f>IFERROR(INDEX(صادر_وارد!$A$2:$I$1999,MATCH('كارت صنف'!$A1087,صادر_وارد!$AJ$2:$AJ$500,0),7),"")</f>
        <v/>
      </c>
      <c r="I1087" s="20" t="str">
        <f>IFERROR(INDEX(صادر_وارد!$A$2:$I$1999,MATCH('كارت صنف'!$A1087,صادر_وارد!$AJ$2:$AJ$500,0),8),"")</f>
        <v/>
      </c>
      <c r="J1087" s="20" t="str">
        <f>IFERROR(INDEX(صادر_وارد!$A$2:$I$1999,MATCH('كارت صنف'!$A1087,صادر_وارد!$AJ$2:$AJ$500,0),9),"")</f>
        <v/>
      </c>
    </row>
    <row r="1088" spans="1:10" ht="19.5" thickTop="1" thickBot="1">
      <c r="A1088" s="11">
        <v>1082</v>
      </c>
      <c r="B1088" s="20" t="str">
        <f>IFERROR(INDEX(صادر_وارد!$A$2:$I$1999,MATCH('كارت صنف'!$A1088,صادر_وارد!$AJ$2:$AJ$500,0),1),"")</f>
        <v/>
      </c>
      <c r="C1088" s="21" t="str">
        <f>IFERROR(INDEX(صادر_وارد!$A$2:$I$1999,MATCH('كارت صنف'!$A1088,صادر_وارد!$AJ$2:$AJ$500,0),2),"")</f>
        <v/>
      </c>
      <c r="D1088" s="22" t="str">
        <f>IFERROR(INDEX(صادر_وارد!$A$2:$I$1999,MATCH('كارت صنف'!$A1088,صادر_وارد!$AJ$2:$AJ$500,0),3),"")</f>
        <v/>
      </c>
      <c r="E1088" s="22" t="str">
        <f>IFERROR(INDEX(صادر_وارد!$A$2:$I$1999,MATCH('كارت صنف'!$A1088,صادر_وارد!$AJ$2:$AJ$500,0),4),"")</f>
        <v/>
      </c>
      <c r="F1088" s="23" t="str">
        <f>IFERROR(INDEX(صادر_وارد!$A$2:$I$1999,MATCH('كارت صنف'!$A1088,صادر_وارد!$AJ$2:$AJ$500,0),5),"")</f>
        <v/>
      </c>
      <c r="G1088" s="20" t="str">
        <f>IFERROR(INDEX(صادر_وارد!$A$2:$I$1999,MATCH('كارت صنف'!$A1088,صادر_وارد!$AJ$2:$AJ$500,0),6),"")</f>
        <v/>
      </c>
      <c r="H1088" s="20" t="str">
        <f>IFERROR(INDEX(صادر_وارد!$A$2:$I$1999,MATCH('كارت صنف'!$A1088,صادر_وارد!$AJ$2:$AJ$500,0),7),"")</f>
        <v/>
      </c>
      <c r="I1088" s="20" t="str">
        <f>IFERROR(INDEX(صادر_وارد!$A$2:$I$1999,MATCH('كارت صنف'!$A1088,صادر_وارد!$AJ$2:$AJ$500,0),8),"")</f>
        <v/>
      </c>
      <c r="J1088" s="20" t="str">
        <f>IFERROR(INDEX(صادر_وارد!$A$2:$I$1999,MATCH('كارت صنف'!$A1088,صادر_وارد!$AJ$2:$AJ$500,0),9),"")</f>
        <v/>
      </c>
    </row>
    <row r="1089" spans="1:10" ht="19.5" thickTop="1" thickBot="1">
      <c r="A1089" s="11">
        <v>1083</v>
      </c>
      <c r="B1089" s="20" t="str">
        <f>IFERROR(INDEX(صادر_وارد!$A$2:$I$1999,MATCH('كارت صنف'!$A1089,صادر_وارد!$AJ$2:$AJ$500,0),1),"")</f>
        <v/>
      </c>
      <c r="C1089" s="21" t="str">
        <f>IFERROR(INDEX(صادر_وارد!$A$2:$I$1999,MATCH('كارت صنف'!$A1089,صادر_وارد!$AJ$2:$AJ$500,0),2),"")</f>
        <v/>
      </c>
      <c r="D1089" s="22" t="str">
        <f>IFERROR(INDEX(صادر_وارد!$A$2:$I$1999,MATCH('كارت صنف'!$A1089,صادر_وارد!$AJ$2:$AJ$500,0),3),"")</f>
        <v/>
      </c>
      <c r="E1089" s="22" t="str">
        <f>IFERROR(INDEX(صادر_وارد!$A$2:$I$1999,MATCH('كارت صنف'!$A1089,صادر_وارد!$AJ$2:$AJ$500,0),4),"")</f>
        <v/>
      </c>
      <c r="F1089" s="23" t="str">
        <f>IFERROR(INDEX(صادر_وارد!$A$2:$I$1999,MATCH('كارت صنف'!$A1089,صادر_وارد!$AJ$2:$AJ$500,0),5),"")</f>
        <v/>
      </c>
      <c r="G1089" s="20" t="str">
        <f>IFERROR(INDEX(صادر_وارد!$A$2:$I$1999,MATCH('كارت صنف'!$A1089,صادر_وارد!$AJ$2:$AJ$500,0),6),"")</f>
        <v/>
      </c>
      <c r="H1089" s="20" t="str">
        <f>IFERROR(INDEX(صادر_وارد!$A$2:$I$1999,MATCH('كارت صنف'!$A1089,صادر_وارد!$AJ$2:$AJ$500,0),7),"")</f>
        <v/>
      </c>
      <c r="I1089" s="20" t="str">
        <f>IFERROR(INDEX(صادر_وارد!$A$2:$I$1999,MATCH('كارت صنف'!$A1089,صادر_وارد!$AJ$2:$AJ$500,0),8),"")</f>
        <v/>
      </c>
      <c r="J1089" s="20" t="str">
        <f>IFERROR(INDEX(صادر_وارد!$A$2:$I$1999,MATCH('كارت صنف'!$A1089,صادر_وارد!$AJ$2:$AJ$500,0),9),"")</f>
        <v/>
      </c>
    </row>
    <row r="1090" spans="1:10" ht="19.5" thickTop="1" thickBot="1">
      <c r="A1090" s="11">
        <v>1084</v>
      </c>
      <c r="B1090" s="20" t="str">
        <f>IFERROR(INDEX(صادر_وارد!$A$2:$I$1999,MATCH('كارت صنف'!$A1090,صادر_وارد!$AJ$2:$AJ$500,0),1),"")</f>
        <v/>
      </c>
      <c r="C1090" s="21" t="str">
        <f>IFERROR(INDEX(صادر_وارد!$A$2:$I$1999,MATCH('كارت صنف'!$A1090,صادر_وارد!$AJ$2:$AJ$500,0),2),"")</f>
        <v/>
      </c>
      <c r="D1090" s="22" t="str">
        <f>IFERROR(INDEX(صادر_وارد!$A$2:$I$1999,MATCH('كارت صنف'!$A1090,صادر_وارد!$AJ$2:$AJ$500,0),3),"")</f>
        <v/>
      </c>
      <c r="E1090" s="22" t="str">
        <f>IFERROR(INDEX(صادر_وارد!$A$2:$I$1999,MATCH('كارت صنف'!$A1090,صادر_وارد!$AJ$2:$AJ$500,0),4),"")</f>
        <v/>
      </c>
      <c r="F1090" s="23" t="str">
        <f>IFERROR(INDEX(صادر_وارد!$A$2:$I$1999,MATCH('كارت صنف'!$A1090,صادر_وارد!$AJ$2:$AJ$500,0),5),"")</f>
        <v/>
      </c>
      <c r="G1090" s="20" t="str">
        <f>IFERROR(INDEX(صادر_وارد!$A$2:$I$1999,MATCH('كارت صنف'!$A1090,صادر_وارد!$AJ$2:$AJ$500,0),6),"")</f>
        <v/>
      </c>
      <c r="H1090" s="20" t="str">
        <f>IFERROR(INDEX(صادر_وارد!$A$2:$I$1999,MATCH('كارت صنف'!$A1090,صادر_وارد!$AJ$2:$AJ$500,0),7),"")</f>
        <v/>
      </c>
      <c r="I1090" s="20" t="str">
        <f>IFERROR(INDEX(صادر_وارد!$A$2:$I$1999,MATCH('كارت صنف'!$A1090,صادر_وارد!$AJ$2:$AJ$500,0),8),"")</f>
        <v/>
      </c>
      <c r="J1090" s="20" t="str">
        <f>IFERROR(INDEX(صادر_وارد!$A$2:$I$1999,MATCH('كارت صنف'!$A1090,صادر_وارد!$AJ$2:$AJ$500,0),9),"")</f>
        <v/>
      </c>
    </row>
    <row r="1091" spans="1:10" ht="19.5" thickTop="1" thickBot="1">
      <c r="A1091" s="11">
        <v>1085</v>
      </c>
      <c r="B1091" s="20" t="str">
        <f>IFERROR(INDEX(صادر_وارد!$A$2:$I$1999,MATCH('كارت صنف'!$A1091,صادر_وارد!$AJ$2:$AJ$500,0),1),"")</f>
        <v/>
      </c>
      <c r="C1091" s="21" t="str">
        <f>IFERROR(INDEX(صادر_وارد!$A$2:$I$1999,MATCH('كارت صنف'!$A1091,صادر_وارد!$AJ$2:$AJ$500,0),2),"")</f>
        <v/>
      </c>
      <c r="D1091" s="22" t="str">
        <f>IFERROR(INDEX(صادر_وارد!$A$2:$I$1999,MATCH('كارت صنف'!$A1091,صادر_وارد!$AJ$2:$AJ$500,0),3),"")</f>
        <v/>
      </c>
      <c r="E1091" s="22" t="str">
        <f>IFERROR(INDEX(صادر_وارد!$A$2:$I$1999,MATCH('كارت صنف'!$A1091,صادر_وارد!$AJ$2:$AJ$500,0),4),"")</f>
        <v/>
      </c>
      <c r="F1091" s="23" t="str">
        <f>IFERROR(INDEX(صادر_وارد!$A$2:$I$1999,MATCH('كارت صنف'!$A1091,صادر_وارد!$AJ$2:$AJ$500,0),5),"")</f>
        <v/>
      </c>
      <c r="G1091" s="20" t="str">
        <f>IFERROR(INDEX(صادر_وارد!$A$2:$I$1999,MATCH('كارت صنف'!$A1091,صادر_وارد!$AJ$2:$AJ$500,0),6),"")</f>
        <v/>
      </c>
      <c r="H1091" s="20" t="str">
        <f>IFERROR(INDEX(صادر_وارد!$A$2:$I$1999,MATCH('كارت صنف'!$A1091,صادر_وارد!$AJ$2:$AJ$500,0),7),"")</f>
        <v/>
      </c>
      <c r="I1091" s="20" t="str">
        <f>IFERROR(INDEX(صادر_وارد!$A$2:$I$1999,MATCH('كارت صنف'!$A1091,صادر_وارد!$AJ$2:$AJ$500,0),8),"")</f>
        <v/>
      </c>
      <c r="J1091" s="20" t="str">
        <f>IFERROR(INDEX(صادر_وارد!$A$2:$I$1999,MATCH('كارت صنف'!$A1091,صادر_وارد!$AJ$2:$AJ$500,0),9),"")</f>
        <v/>
      </c>
    </row>
    <row r="1092" spans="1:10" ht="19.5" thickTop="1" thickBot="1">
      <c r="A1092" s="11">
        <v>1086</v>
      </c>
      <c r="B1092" s="20" t="str">
        <f>IFERROR(INDEX(صادر_وارد!$A$2:$I$1999,MATCH('كارت صنف'!$A1092,صادر_وارد!$AJ$2:$AJ$500,0),1),"")</f>
        <v/>
      </c>
      <c r="C1092" s="21" t="str">
        <f>IFERROR(INDEX(صادر_وارد!$A$2:$I$1999,MATCH('كارت صنف'!$A1092,صادر_وارد!$AJ$2:$AJ$500,0),2),"")</f>
        <v/>
      </c>
      <c r="D1092" s="22" t="str">
        <f>IFERROR(INDEX(صادر_وارد!$A$2:$I$1999,MATCH('كارت صنف'!$A1092,صادر_وارد!$AJ$2:$AJ$500,0),3),"")</f>
        <v/>
      </c>
      <c r="E1092" s="22" t="str">
        <f>IFERROR(INDEX(صادر_وارد!$A$2:$I$1999,MATCH('كارت صنف'!$A1092,صادر_وارد!$AJ$2:$AJ$500,0),4),"")</f>
        <v/>
      </c>
      <c r="F1092" s="23" t="str">
        <f>IFERROR(INDEX(صادر_وارد!$A$2:$I$1999,MATCH('كارت صنف'!$A1092,صادر_وارد!$AJ$2:$AJ$500,0),5),"")</f>
        <v/>
      </c>
      <c r="G1092" s="20" t="str">
        <f>IFERROR(INDEX(صادر_وارد!$A$2:$I$1999,MATCH('كارت صنف'!$A1092,صادر_وارد!$AJ$2:$AJ$500,0),6),"")</f>
        <v/>
      </c>
      <c r="H1092" s="20" t="str">
        <f>IFERROR(INDEX(صادر_وارد!$A$2:$I$1999,MATCH('كارت صنف'!$A1092,صادر_وارد!$AJ$2:$AJ$500,0),7),"")</f>
        <v/>
      </c>
      <c r="I1092" s="20" t="str">
        <f>IFERROR(INDEX(صادر_وارد!$A$2:$I$1999,MATCH('كارت صنف'!$A1092,صادر_وارد!$AJ$2:$AJ$500,0),8),"")</f>
        <v/>
      </c>
      <c r="J1092" s="20" t="str">
        <f>IFERROR(INDEX(صادر_وارد!$A$2:$I$1999,MATCH('كارت صنف'!$A1092,صادر_وارد!$AJ$2:$AJ$500,0),9),"")</f>
        <v/>
      </c>
    </row>
    <row r="1093" spans="1:10" ht="19.5" thickTop="1" thickBot="1">
      <c r="A1093" s="11">
        <v>1087</v>
      </c>
      <c r="B1093" s="20" t="str">
        <f>IFERROR(INDEX(صادر_وارد!$A$2:$I$1999,MATCH('كارت صنف'!$A1093,صادر_وارد!$AJ$2:$AJ$500,0),1),"")</f>
        <v/>
      </c>
      <c r="C1093" s="21" t="str">
        <f>IFERROR(INDEX(صادر_وارد!$A$2:$I$1999,MATCH('كارت صنف'!$A1093,صادر_وارد!$AJ$2:$AJ$500,0),2),"")</f>
        <v/>
      </c>
      <c r="D1093" s="22" t="str">
        <f>IFERROR(INDEX(صادر_وارد!$A$2:$I$1999,MATCH('كارت صنف'!$A1093,صادر_وارد!$AJ$2:$AJ$500,0),3),"")</f>
        <v/>
      </c>
      <c r="E1093" s="22" t="str">
        <f>IFERROR(INDEX(صادر_وارد!$A$2:$I$1999,MATCH('كارت صنف'!$A1093,صادر_وارد!$AJ$2:$AJ$500,0),4),"")</f>
        <v/>
      </c>
      <c r="F1093" s="23" t="str">
        <f>IFERROR(INDEX(صادر_وارد!$A$2:$I$1999,MATCH('كارت صنف'!$A1093,صادر_وارد!$AJ$2:$AJ$500,0),5),"")</f>
        <v/>
      </c>
      <c r="G1093" s="20" t="str">
        <f>IFERROR(INDEX(صادر_وارد!$A$2:$I$1999,MATCH('كارت صنف'!$A1093,صادر_وارد!$AJ$2:$AJ$500,0),6),"")</f>
        <v/>
      </c>
      <c r="H1093" s="20" t="str">
        <f>IFERROR(INDEX(صادر_وارد!$A$2:$I$1999,MATCH('كارت صنف'!$A1093,صادر_وارد!$AJ$2:$AJ$500,0),7),"")</f>
        <v/>
      </c>
      <c r="I1093" s="20" t="str">
        <f>IFERROR(INDEX(صادر_وارد!$A$2:$I$1999,MATCH('كارت صنف'!$A1093,صادر_وارد!$AJ$2:$AJ$500,0),8),"")</f>
        <v/>
      </c>
      <c r="J1093" s="20" t="str">
        <f>IFERROR(INDEX(صادر_وارد!$A$2:$I$1999,MATCH('كارت صنف'!$A1093,صادر_وارد!$AJ$2:$AJ$500,0),9),"")</f>
        <v/>
      </c>
    </row>
    <row r="1094" spans="1:10" ht="19.5" thickTop="1" thickBot="1">
      <c r="A1094" s="11">
        <v>1088</v>
      </c>
      <c r="B1094" s="20" t="str">
        <f>IFERROR(INDEX(صادر_وارد!$A$2:$I$1999,MATCH('كارت صنف'!$A1094,صادر_وارد!$AJ$2:$AJ$500,0),1),"")</f>
        <v/>
      </c>
      <c r="C1094" s="21" t="str">
        <f>IFERROR(INDEX(صادر_وارد!$A$2:$I$1999,MATCH('كارت صنف'!$A1094,صادر_وارد!$AJ$2:$AJ$500,0),2),"")</f>
        <v/>
      </c>
      <c r="D1094" s="22" t="str">
        <f>IFERROR(INDEX(صادر_وارد!$A$2:$I$1999,MATCH('كارت صنف'!$A1094,صادر_وارد!$AJ$2:$AJ$500,0),3),"")</f>
        <v/>
      </c>
      <c r="E1094" s="22" t="str">
        <f>IFERROR(INDEX(صادر_وارد!$A$2:$I$1999,MATCH('كارت صنف'!$A1094,صادر_وارد!$AJ$2:$AJ$500,0),4),"")</f>
        <v/>
      </c>
      <c r="F1094" s="23" t="str">
        <f>IFERROR(INDEX(صادر_وارد!$A$2:$I$1999,MATCH('كارت صنف'!$A1094,صادر_وارد!$AJ$2:$AJ$500,0),5),"")</f>
        <v/>
      </c>
      <c r="G1094" s="20" t="str">
        <f>IFERROR(INDEX(صادر_وارد!$A$2:$I$1999,MATCH('كارت صنف'!$A1094,صادر_وارد!$AJ$2:$AJ$500,0),6),"")</f>
        <v/>
      </c>
      <c r="H1094" s="20" t="str">
        <f>IFERROR(INDEX(صادر_وارد!$A$2:$I$1999,MATCH('كارت صنف'!$A1094,صادر_وارد!$AJ$2:$AJ$500,0),7),"")</f>
        <v/>
      </c>
      <c r="I1094" s="20" t="str">
        <f>IFERROR(INDEX(صادر_وارد!$A$2:$I$1999,MATCH('كارت صنف'!$A1094,صادر_وارد!$AJ$2:$AJ$500,0),8),"")</f>
        <v/>
      </c>
      <c r="J1094" s="20" t="str">
        <f>IFERROR(INDEX(صادر_وارد!$A$2:$I$1999,MATCH('كارت صنف'!$A1094,صادر_وارد!$AJ$2:$AJ$500,0),9),"")</f>
        <v/>
      </c>
    </row>
    <row r="1095" spans="1:10" ht="19.5" thickTop="1" thickBot="1">
      <c r="A1095" s="11">
        <v>1089</v>
      </c>
      <c r="B1095" s="20" t="str">
        <f>IFERROR(INDEX(صادر_وارد!$A$2:$I$1999,MATCH('كارت صنف'!$A1095,صادر_وارد!$AJ$2:$AJ$500,0),1),"")</f>
        <v/>
      </c>
      <c r="C1095" s="21" t="str">
        <f>IFERROR(INDEX(صادر_وارد!$A$2:$I$1999,MATCH('كارت صنف'!$A1095,صادر_وارد!$AJ$2:$AJ$500,0),2),"")</f>
        <v/>
      </c>
      <c r="D1095" s="22" t="str">
        <f>IFERROR(INDEX(صادر_وارد!$A$2:$I$1999,MATCH('كارت صنف'!$A1095,صادر_وارد!$AJ$2:$AJ$500,0),3),"")</f>
        <v/>
      </c>
      <c r="E1095" s="22" t="str">
        <f>IFERROR(INDEX(صادر_وارد!$A$2:$I$1999,MATCH('كارت صنف'!$A1095,صادر_وارد!$AJ$2:$AJ$500,0),4),"")</f>
        <v/>
      </c>
      <c r="F1095" s="23" t="str">
        <f>IFERROR(INDEX(صادر_وارد!$A$2:$I$1999,MATCH('كارت صنف'!$A1095,صادر_وارد!$AJ$2:$AJ$500,0),5),"")</f>
        <v/>
      </c>
      <c r="G1095" s="20" t="str">
        <f>IFERROR(INDEX(صادر_وارد!$A$2:$I$1999,MATCH('كارت صنف'!$A1095,صادر_وارد!$AJ$2:$AJ$500,0),6),"")</f>
        <v/>
      </c>
      <c r="H1095" s="20" t="str">
        <f>IFERROR(INDEX(صادر_وارد!$A$2:$I$1999,MATCH('كارت صنف'!$A1095,صادر_وارد!$AJ$2:$AJ$500,0),7),"")</f>
        <v/>
      </c>
      <c r="I1095" s="20" t="str">
        <f>IFERROR(INDEX(صادر_وارد!$A$2:$I$1999,MATCH('كارت صنف'!$A1095,صادر_وارد!$AJ$2:$AJ$500,0),8),"")</f>
        <v/>
      </c>
      <c r="J1095" s="20" t="str">
        <f>IFERROR(INDEX(صادر_وارد!$A$2:$I$1999,MATCH('كارت صنف'!$A1095,صادر_وارد!$AJ$2:$AJ$500,0),9),"")</f>
        <v/>
      </c>
    </row>
    <row r="1096" spans="1:10" ht="19.5" thickTop="1" thickBot="1">
      <c r="A1096" s="11">
        <v>1090</v>
      </c>
      <c r="B1096" s="20" t="str">
        <f>IFERROR(INDEX(صادر_وارد!$A$2:$I$1999,MATCH('كارت صنف'!$A1096,صادر_وارد!$AJ$2:$AJ$500,0),1),"")</f>
        <v/>
      </c>
      <c r="C1096" s="21" t="str">
        <f>IFERROR(INDEX(صادر_وارد!$A$2:$I$1999,MATCH('كارت صنف'!$A1096,صادر_وارد!$AJ$2:$AJ$500,0),2),"")</f>
        <v/>
      </c>
      <c r="D1096" s="22" t="str">
        <f>IFERROR(INDEX(صادر_وارد!$A$2:$I$1999,MATCH('كارت صنف'!$A1096,صادر_وارد!$AJ$2:$AJ$500,0),3),"")</f>
        <v/>
      </c>
      <c r="E1096" s="22" t="str">
        <f>IFERROR(INDEX(صادر_وارد!$A$2:$I$1999,MATCH('كارت صنف'!$A1096,صادر_وارد!$AJ$2:$AJ$500,0),4),"")</f>
        <v/>
      </c>
      <c r="F1096" s="23" t="str">
        <f>IFERROR(INDEX(صادر_وارد!$A$2:$I$1999,MATCH('كارت صنف'!$A1096,صادر_وارد!$AJ$2:$AJ$500,0),5),"")</f>
        <v/>
      </c>
      <c r="G1096" s="20" t="str">
        <f>IFERROR(INDEX(صادر_وارد!$A$2:$I$1999,MATCH('كارت صنف'!$A1096,صادر_وارد!$AJ$2:$AJ$500,0),6),"")</f>
        <v/>
      </c>
      <c r="H1096" s="20" t="str">
        <f>IFERROR(INDEX(صادر_وارد!$A$2:$I$1999,MATCH('كارت صنف'!$A1096,صادر_وارد!$AJ$2:$AJ$500,0),7),"")</f>
        <v/>
      </c>
      <c r="I1096" s="20" t="str">
        <f>IFERROR(INDEX(صادر_وارد!$A$2:$I$1999,MATCH('كارت صنف'!$A1096,صادر_وارد!$AJ$2:$AJ$500,0),8),"")</f>
        <v/>
      </c>
      <c r="J1096" s="20" t="str">
        <f>IFERROR(INDEX(صادر_وارد!$A$2:$I$1999,MATCH('كارت صنف'!$A1096,صادر_وارد!$AJ$2:$AJ$500,0),9),"")</f>
        <v/>
      </c>
    </row>
    <row r="1097" spans="1:10" ht="19.5" thickTop="1" thickBot="1">
      <c r="A1097" s="11">
        <v>1091</v>
      </c>
      <c r="B1097" s="20" t="str">
        <f>IFERROR(INDEX(صادر_وارد!$A$2:$I$1999,MATCH('كارت صنف'!$A1097,صادر_وارد!$AJ$2:$AJ$500,0),1),"")</f>
        <v/>
      </c>
      <c r="C1097" s="21" t="str">
        <f>IFERROR(INDEX(صادر_وارد!$A$2:$I$1999,MATCH('كارت صنف'!$A1097,صادر_وارد!$AJ$2:$AJ$500,0),2),"")</f>
        <v/>
      </c>
      <c r="D1097" s="22" t="str">
        <f>IFERROR(INDEX(صادر_وارد!$A$2:$I$1999,MATCH('كارت صنف'!$A1097,صادر_وارد!$AJ$2:$AJ$500,0),3),"")</f>
        <v/>
      </c>
      <c r="E1097" s="22" t="str">
        <f>IFERROR(INDEX(صادر_وارد!$A$2:$I$1999,MATCH('كارت صنف'!$A1097,صادر_وارد!$AJ$2:$AJ$500,0),4),"")</f>
        <v/>
      </c>
      <c r="F1097" s="23" t="str">
        <f>IFERROR(INDEX(صادر_وارد!$A$2:$I$1999,MATCH('كارت صنف'!$A1097,صادر_وارد!$AJ$2:$AJ$500,0),5),"")</f>
        <v/>
      </c>
      <c r="G1097" s="20" t="str">
        <f>IFERROR(INDEX(صادر_وارد!$A$2:$I$1999,MATCH('كارت صنف'!$A1097,صادر_وارد!$AJ$2:$AJ$500,0),6),"")</f>
        <v/>
      </c>
      <c r="H1097" s="20" t="str">
        <f>IFERROR(INDEX(صادر_وارد!$A$2:$I$1999,MATCH('كارت صنف'!$A1097,صادر_وارد!$AJ$2:$AJ$500,0),7),"")</f>
        <v/>
      </c>
      <c r="I1097" s="20" t="str">
        <f>IFERROR(INDEX(صادر_وارد!$A$2:$I$1999,MATCH('كارت صنف'!$A1097,صادر_وارد!$AJ$2:$AJ$500,0),8),"")</f>
        <v/>
      </c>
      <c r="J1097" s="20" t="str">
        <f>IFERROR(INDEX(صادر_وارد!$A$2:$I$1999,MATCH('كارت صنف'!$A1097,صادر_وارد!$AJ$2:$AJ$500,0),9),"")</f>
        <v/>
      </c>
    </row>
    <row r="1098" spans="1:10" ht="19.5" thickTop="1" thickBot="1">
      <c r="A1098" s="11">
        <v>1092</v>
      </c>
      <c r="B1098" s="20" t="str">
        <f>IFERROR(INDEX(صادر_وارد!$A$2:$I$1999,MATCH('كارت صنف'!$A1098,صادر_وارد!$AJ$2:$AJ$500,0),1),"")</f>
        <v/>
      </c>
      <c r="C1098" s="21" t="str">
        <f>IFERROR(INDEX(صادر_وارد!$A$2:$I$1999,MATCH('كارت صنف'!$A1098,صادر_وارد!$AJ$2:$AJ$500,0),2),"")</f>
        <v/>
      </c>
      <c r="D1098" s="22" t="str">
        <f>IFERROR(INDEX(صادر_وارد!$A$2:$I$1999,MATCH('كارت صنف'!$A1098,صادر_وارد!$AJ$2:$AJ$500,0),3),"")</f>
        <v/>
      </c>
      <c r="E1098" s="22" t="str">
        <f>IFERROR(INDEX(صادر_وارد!$A$2:$I$1999,MATCH('كارت صنف'!$A1098,صادر_وارد!$AJ$2:$AJ$500,0),4),"")</f>
        <v/>
      </c>
      <c r="F1098" s="23" t="str">
        <f>IFERROR(INDEX(صادر_وارد!$A$2:$I$1999,MATCH('كارت صنف'!$A1098,صادر_وارد!$AJ$2:$AJ$500,0),5),"")</f>
        <v/>
      </c>
      <c r="G1098" s="20" t="str">
        <f>IFERROR(INDEX(صادر_وارد!$A$2:$I$1999,MATCH('كارت صنف'!$A1098,صادر_وارد!$AJ$2:$AJ$500,0),6),"")</f>
        <v/>
      </c>
      <c r="H1098" s="20" t="str">
        <f>IFERROR(INDEX(صادر_وارد!$A$2:$I$1999,MATCH('كارت صنف'!$A1098,صادر_وارد!$AJ$2:$AJ$500,0),7),"")</f>
        <v/>
      </c>
      <c r="I1098" s="20" t="str">
        <f>IFERROR(INDEX(صادر_وارد!$A$2:$I$1999,MATCH('كارت صنف'!$A1098,صادر_وارد!$AJ$2:$AJ$500,0),8),"")</f>
        <v/>
      </c>
      <c r="J1098" s="20" t="str">
        <f>IFERROR(INDEX(صادر_وارد!$A$2:$I$1999,MATCH('كارت صنف'!$A1098,صادر_وارد!$AJ$2:$AJ$500,0),9),"")</f>
        <v/>
      </c>
    </row>
    <row r="1099" spans="1:10" ht="19.5" thickTop="1" thickBot="1">
      <c r="A1099" s="11">
        <v>1093</v>
      </c>
      <c r="B1099" s="20" t="str">
        <f>IFERROR(INDEX(صادر_وارد!$A$2:$I$1999,MATCH('كارت صنف'!$A1099,صادر_وارد!$AJ$2:$AJ$500,0),1),"")</f>
        <v/>
      </c>
      <c r="C1099" s="21" t="str">
        <f>IFERROR(INDEX(صادر_وارد!$A$2:$I$1999,MATCH('كارت صنف'!$A1099,صادر_وارد!$AJ$2:$AJ$500,0),2),"")</f>
        <v/>
      </c>
      <c r="D1099" s="22" t="str">
        <f>IFERROR(INDEX(صادر_وارد!$A$2:$I$1999,MATCH('كارت صنف'!$A1099,صادر_وارد!$AJ$2:$AJ$500,0),3),"")</f>
        <v/>
      </c>
      <c r="E1099" s="22" t="str">
        <f>IFERROR(INDEX(صادر_وارد!$A$2:$I$1999,MATCH('كارت صنف'!$A1099,صادر_وارد!$AJ$2:$AJ$500,0),4),"")</f>
        <v/>
      </c>
      <c r="F1099" s="23" t="str">
        <f>IFERROR(INDEX(صادر_وارد!$A$2:$I$1999,MATCH('كارت صنف'!$A1099,صادر_وارد!$AJ$2:$AJ$500,0),5),"")</f>
        <v/>
      </c>
      <c r="G1099" s="20" t="str">
        <f>IFERROR(INDEX(صادر_وارد!$A$2:$I$1999,MATCH('كارت صنف'!$A1099,صادر_وارد!$AJ$2:$AJ$500,0),6),"")</f>
        <v/>
      </c>
      <c r="H1099" s="20" t="str">
        <f>IFERROR(INDEX(صادر_وارد!$A$2:$I$1999,MATCH('كارت صنف'!$A1099,صادر_وارد!$AJ$2:$AJ$500,0),7),"")</f>
        <v/>
      </c>
      <c r="I1099" s="20" t="str">
        <f>IFERROR(INDEX(صادر_وارد!$A$2:$I$1999,MATCH('كارت صنف'!$A1099,صادر_وارد!$AJ$2:$AJ$500,0),8),"")</f>
        <v/>
      </c>
      <c r="J1099" s="20" t="str">
        <f>IFERROR(INDEX(صادر_وارد!$A$2:$I$1999,MATCH('كارت صنف'!$A1099,صادر_وارد!$AJ$2:$AJ$500,0),9),"")</f>
        <v/>
      </c>
    </row>
    <row r="1100" spans="1:10" ht="19.5" thickTop="1" thickBot="1">
      <c r="B1100" s="24"/>
      <c r="C1100" s="24"/>
      <c r="D1100" s="24"/>
      <c r="E1100" s="24"/>
      <c r="F1100" s="24"/>
      <c r="G1100" s="24"/>
      <c r="H1100" s="24"/>
      <c r="I1100" s="24"/>
      <c r="J1100" s="24"/>
    </row>
    <row r="1101" spans="1:10" ht="19.5" thickTop="1" thickBot="1">
      <c r="B1101" s="24"/>
      <c r="C1101" s="24"/>
      <c r="D1101" s="24"/>
      <c r="E1101" s="24"/>
      <c r="F1101" s="24"/>
      <c r="G1101" s="24"/>
      <c r="H1101" s="24"/>
      <c r="I1101" s="24"/>
      <c r="J1101" s="24"/>
    </row>
    <row r="1102" spans="1:10" ht="19.5" thickTop="1" thickBot="1">
      <c r="B1102" s="24"/>
      <c r="C1102" s="24"/>
      <c r="D1102" s="24"/>
      <c r="E1102" s="24"/>
      <c r="F1102" s="24"/>
      <c r="G1102" s="24"/>
      <c r="H1102" s="24"/>
      <c r="I1102" s="24"/>
      <c r="J1102" s="24"/>
    </row>
    <row r="1103" spans="1:10" ht="19.5" thickTop="1" thickBot="1">
      <c r="B1103" s="24"/>
      <c r="C1103" s="24"/>
      <c r="D1103" s="24"/>
      <c r="E1103" s="24"/>
      <c r="F1103" s="24"/>
      <c r="G1103" s="24"/>
      <c r="H1103" s="24"/>
      <c r="I1103" s="24"/>
      <c r="J1103" s="24"/>
    </row>
    <row r="1104" spans="1:10" ht="19.5" thickTop="1" thickBot="1">
      <c r="B1104" s="24"/>
      <c r="C1104" s="24"/>
      <c r="D1104" s="24"/>
      <c r="E1104" s="24"/>
      <c r="F1104" s="24"/>
      <c r="G1104" s="24"/>
      <c r="H1104" s="24"/>
      <c r="I1104" s="24"/>
      <c r="J1104" s="24"/>
    </row>
    <row r="1105" spans="2:10" ht="19.5" thickTop="1" thickBot="1">
      <c r="B1105" s="24"/>
      <c r="C1105" s="24"/>
      <c r="D1105" s="24"/>
      <c r="E1105" s="24"/>
      <c r="F1105" s="24"/>
      <c r="G1105" s="24"/>
      <c r="H1105" s="24"/>
      <c r="I1105" s="24"/>
      <c r="J1105" s="24"/>
    </row>
    <row r="1106" spans="2:10" ht="19.5" thickTop="1" thickBot="1">
      <c r="B1106" s="24"/>
      <c r="C1106" s="24"/>
      <c r="D1106" s="24"/>
      <c r="E1106" s="24"/>
      <c r="F1106" s="24"/>
      <c r="G1106" s="24"/>
      <c r="H1106" s="24"/>
      <c r="I1106" s="24"/>
      <c r="J1106" s="24"/>
    </row>
    <row r="1107" spans="2:10" ht="19.5" thickTop="1" thickBot="1">
      <c r="B1107" s="24"/>
      <c r="C1107" s="24"/>
      <c r="D1107" s="24"/>
      <c r="E1107" s="24"/>
      <c r="F1107" s="24"/>
      <c r="G1107" s="24"/>
      <c r="H1107" s="24"/>
      <c r="I1107" s="24"/>
      <c r="J1107" s="24"/>
    </row>
    <row r="1108" spans="2:10" ht="19.5" thickTop="1" thickBot="1">
      <c r="B1108" s="24"/>
      <c r="C1108" s="24"/>
      <c r="D1108" s="24"/>
      <c r="E1108" s="24"/>
      <c r="F1108" s="24"/>
      <c r="G1108" s="24"/>
      <c r="H1108" s="24"/>
      <c r="I1108" s="24"/>
      <c r="J1108" s="24"/>
    </row>
    <row r="1109" spans="2:10" ht="19.5" thickTop="1" thickBot="1">
      <c r="B1109" s="24"/>
      <c r="C1109" s="24"/>
      <c r="D1109" s="24"/>
      <c r="E1109" s="24"/>
      <c r="F1109" s="24"/>
      <c r="G1109" s="24"/>
      <c r="H1109" s="24"/>
      <c r="I1109" s="24"/>
      <c r="J1109" s="24"/>
    </row>
    <row r="1110" spans="2:10" ht="19.5" thickTop="1" thickBot="1">
      <c r="B1110" s="24"/>
      <c r="C1110" s="24"/>
      <c r="D1110" s="24"/>
      <c r="E1110" s="24"/>
      <c r="F1110" s="24"/>
      <c r="G1110" s="24"/>
      <c r="H1110" s="24"/>
      <c r="I1110" s="24"/>
      <c r="J1110" s="24"/>
    </row>
    <row r="1111" spans="2:10" ht="19.5" thickTop="1" thickBot="1">
      <c r="B1111" s="24"/>
      <c r="C1111" s="24"/>
      <c r="D1111" s="24"/>
      <c r="E1111" s="24"/>
      <c r="F1111" s="24"/>
      <c r="G1111" s="24"/>
      <c r="H1111" s="24"/>
      <c r="I1111" s="24"/>
      <c r="J1111" s="24"/>
    </row>
    <row r="1112" spans="2:10" ht="19.5" thickTop="1" thickBot="1">
      <c r="B1112" s="24"/>
      <c r="C1112" s="24"/>
      <c r="D1112" s="24"/>
      <c r="E1112" s="24"/>
      <c r="F1112" s="24"/>
      <c r="G1112" s="24"/>
      <c r="H1112" s="24"/>
      <c r="I1112" s="24"/>
      <c r="J1112" s="24"/>
    </row>
    <row r="1113" spans="2:10" ht="19.5" thickTop="1" thickBot="1">
      <c r="B1113" s="24"/>
      <c r="C1113" s="24"/>
      <c r="D1113" s="24"/>
      <c r="E1113" s="24"/>
      <c r="F1113" s="24"/>
      <c r="G1113" s="24"/>
      <c r="H1113" s="24"/>
      <c r="I1113" s="24"/>
      <c r="J1113" s="24"/>
    </row>
    <row r="1114" spans="2:10" ht="19.5" thickTop="1" thickBot="1">
      <c r="B1114" s="24"/>
      <c r="C1114" s="24"/>
      <c r="D1114" s="24"/>
      <c r="E1114" s="24"/>
      <c r="F1114" s="24"/>
      <c r="G1114" s="24"/>
      <c r="H1114" s="24"/>
      <c r="I1114" s="24"/>
      <c r="J1114" s="24"/>
    </row>
    <row r="1115" spans="2:10" ht="19.5" thickTop="1" thickBot="1">
      <c r="B1115" s="24"/>
      <c r="C1115" s="24"/>
      <c r="D1115" s="24"/>
      <c r="E1115" s="24"/>
      <c r="F1115" s="24"/>
      <c r="G1115" s="24"/>
      <c r="H1115" s="24"/>
      <c r="I1115" s="24"/>
      <c r="J1115" s="24"/>
    </row>
    <row r="1116" spans="2:10" ht="19.5" thickTop="1" thickBot="1">
      <c r="B1116" s="24"/>
      <c r="C1116" s="24"/>
      <c r="D1116" s="24"/>
      <c r="E1116" s="24"/>
      <c r="F1116" s="24"/>
      <c r="G1116" s="24"/>
      <c r="H1116" s="24"/>
      <c r="I1116" s="24"/>
      <c r="J1116" s="24"/>
    </row>
    <row r="1117" spans="2:10" ht="19.5" thickTop="1" thickBot="1">
      <c r="B1117" s="24"/>
      <c r="C1117" s="24"/>
      <c r="D1117" s="24"/>
      <c r="E1117" s="24"/>
      <c r="F1117" s="24"/>
      <c r="G1117" s="24"/>
      <c r="H1117" s="24"/>
      <c r="I1117" s="24"/>
      <c r="J1117" s="24"/>
    </row>
    <row r="1118" spans="2:10" ht="19.5" thickTop="1" thickBot="1">
      <c r="B1118" s="24"/>
      <c r="C1118" s="24"/>
      <c r="D1118" s="24"/>
      <c r="E1118" s="24"/>
      <c r="F1118" s="24"/>
      <c r="G1118" s="24"/>
      <c r="H1118" s="24"/>
      <c r="I1118" s="24"/>
      <c r="J1118" s="24"/>
    </row>
    <row r="1119" spans="2:10" ht="19.5" thickTop="1" thickBot="1">
      <c r="B1119" s="24"/>
      <c r="C1119" s="24"/>
      <c r="D1119" s="24"/>
      <c r="E1119" s="24"/>
      <c r="F1119" s="24"/>
      <c r="G1119" s="24"/>
      <c r="H1119" s="24"/>
      <c r="I1119" s="24"/>
      <c r="J1119" s="24"/>
    </row>
    <row r="1120" spans="2:10" ht="19.5" thickTop="1" thickBot="1">
      <c r="B1120" s="24"/>
      <c r="C1120" s="24"/>
      <c r="D1120" s="24"/>
      <c r="E1120" s="24"/>
      <c r="F1120" s="24"/>
      <c r="G1120" s="24"/>
      <c r="H1120" s="24"/>
      <c r="I1120" s="24"/>
      <c r="J1120" s="24"/>
    </row>
    <row r="1121" spans="2:10" ht="19.5" thickTop="1" thickBot="1">
      <c r="B1121" s="24"/>
      <c r="C1121" s="24"/>
      <c r="D1121" s="24"/>
      <c r="E1121" s="24"/>
      <c r="F1121" s="24"/>
      <c r="G1121" s="24"/>
      <c r="H1121" s="24"/>
      <c r="I1121" s="24"/>
      <c r="J1121" s="24"/>
    </row>
    <row r="1122" spans="2:10" ht="19.5" thickTop="1" thickBot="1">
      <c r="B1122" s="24"/>
      <c r="C1122" s="24"/>
      <c r="D1122" s="24"/>
      <c r="E1122" s="24"/>
      <c r="F1122" s="24"/>
      <c r="G1122" s="24"/>
      <c r="H1122" s="24"/>
      <c r="I1122" s="24"/>
      <c r="J1122" s="24"/>
    </row>
    <row r="1123" spans="2:10" ht="19.5" thickTop="1" thickBot="1">
      <c r="B1123" s="24"/>
      <c r="C1123" s="24"/>
      <c r="D1123" s="24"/>
      <c r="E1123" s="24"/>
      <c r="F1123" s="24"/>
      <c r="G1123" s="24"/>
      <c r="H1123" s="24"/>
      <c r="I1123" s="24"/>
      <c r="J1123" s="24"/>
    </row>
    <row r="1124" spans="2:10" ht="19.5" thickTop="1" thickBot="1">
      <c r="B1124" s="24"/>
      <c r="C1124" s="24"/>
      <c r="D1124" s="24"/>
      <c r="E1124" s="24"/>
      <c r="F1124" s="24"/>
      <c r="G1124" s="24"/>
      <c r="H1124" s="24"/>
      <c r="I1124" s="24"/>
      <c r="J1124" s="24"/>
    </row>
    <row r="1125" spans="2:10" ht="19.5" thickTop="1" thickBot="1">
      <c r="B1125" s="24"/>
      <c r="C1125" s="24"/>
      <c r="D1125" s="24"/>
      <c r="E1125" s="24"/>
      <c r="F1125" s="24"/>
      <c r="G1125" s="24"/>
      <c r="H1125" s="24"/>
      <c r="I1125" s="24"/>
      <c r="J1125" s="24"/>
    </row>
    <row r="1126" spans="2:10" ht="19.5" thickTop="1" thickBot="1">
      <c r="B1126" s="24"/>
      <c r="C1126" s="24"/>
      <c r="D1126" s="24"/>
      <c r="E1126" s="24"/>
      <c r="F1126" s="24"/>
      <c r="G1126" s="24"/>
      <c r="H1126" s="24"/>
      <c r="I1126" s="24"/>
      <c r="J1126" s="24"/>
    </row>
    <row r="1127" spans="2:10" ht="19.5" thickTop="1" thickBot="1">
      <c r="B1127" s="24"/>
      <c r="C1127" s="24"/>
      <c r="D1127" s="24"/>
      <c r="E1127" s="24"/>
      <c r="F1127" s="24"/>
      <c r="G1127" s="24"/>
      <c r="H1127" s="24"/>
      <c r="I1127" s="24"/>
      <c r="J1127" s="24"/>
    </row>
    <row r="1128" spans="2:10" ht="19.5" thickTop="1" thickBot="1">
      <c r="B1128" s="24"/>
      <c r="C1128" s="24"/>
      <c r="D1128" s="24"/>
      <c r="E1128" s="24"/>
      <c r="F1128" s="24"/>
      <c r="G1128" s="24"/>
      <c r="H1128" s="24"/>
      <c r="I1128" s="24"/>
      <c r="J1128" s="24"/>
    </row>
    <row r="1129" spans="2:10" ht="19.5" thickTop="1" thickBot="1">
      <c r="B1129" s="24"/>
      <c r="C1129" s="24"/>
      <c r="D1129" s="24"/>
      <c r="E1129" s="24"/>
      <c r="F1129" s="24"/>
      <c r="G1129" s="24"/>
      <c r="H1129" s="24"/>
      <c r="I1129" s="24"/>
      <c r="J1129" s="24"/>
    </row>
    <row r="1130" spans="2:10" ht="19.5" thickTop="1" thickBot="1">
      <c r="B1130" s="24"/>
      <c r="C1130" s="24"/>
      <c r="D1130" s="24"/>
      <c r="E1130" s="24"/>
      <c r="F1130" s="24"/>
      <c r="G1130" s="24"/>
      <c r="H1130" s="24"/>
      <c r="I1130" s="24"/>
      <c r="J1130" s="24"/>
    </row>
    <row r="1131" spans="2:10" ht="19.5" thickTop="1" thickBot="1">
      <c r="B1131" s="24"/>
      <c r="C1131" s="24"/>
      <c r="D1131" s="24"/>
      <c r="E1131" s="24"/>
      <c r="F1131" s="24"/>
      <c r="G1131" s="24"/>
      <c r="H1131" s="24"/>
      <c r="I1131" s="24"/>
      <c r="J1131" s="24"/>
    </row>
    <row r="1132" spans="2:10" ht="19.5" thickTop="1" thickBot="1">
      <c r="B1132" s="24"/>
      <c r="C1132" s="24"/>
      <c r="D1132" s="24"/>
      <c r="E1132" s="24"/>
      <c r="F1132" s="24"/>
      <c r="G1132" s="24"/>
      <c r="H1132" s="24"/>
      <c r="I1132" s="24"/>
      <c r="J1132" s="24"/>
    </row>
    <row r="1133" spans="2:10" ht="19.5" thickTop="1" thickBot="1">
      <c r="B1133" s="24"/>
      <c r="C1133" s="24"/>
      <c r="D1133" s="24"/>
      <c r="E1133" s="24"/>
      <c r="F1133" s="24"/>
      <c r="G1133" s="24"/>
      <c r="H1133" s="24"/>
      <c r="I1133" s="24"/>
      <c r="J1133" s="24"/>
    </row>
    <row r="1134" spans="2:10" ht="19.5" thickTop="1" thickBot="1">
      <c r="B1134" s="24"/>
      <c r="C1134" s="24"/>
      <c r="D1134" s="24"/>
      <c r="E1134" s="24"/>
      <c r="F1134" s="24"/>
      <c r="G1134" s="24"/>
      <c r="H1134" s="24"/>
      <c r="I1134" s="24"/>
      <c r="J1134" s="24"/>
    </row>
    <row r="1135" spans="2:10" ht="19.5" thickTop="1" thickBot="1">
      <c r="B1135" s="24"/>
      <c r="C1135" s="24"/>
      <c r="D1135" s="24"/>
      <c r="E1135" s="24"/>
      <c r="F1135" s="24"/>
      <c r="G1135" s="24"/>
      <c r="H1135" s="24"/>
      <c r="I1135" s="24"/>
      <c r="J1135" s="24"/>
    </row>
    <row r="1136" spans="2:10" ht="19.5" thickTop="1" thickBot="1">
      <c r="B1136" s="24"/>
      <c r="C1136" s="24"/>
      <c r="D1136" s="24"/>
      <c r="E1136" s="24"/>
      <c r="F1136" s="24"/>
      <c r="G1136" s="24"/>
      <c r="H1136" s="24"/>
      <c r="I1136" s="24"/>
      <c r="J1136" s="24"/>
    </row>
    <row r="1137" spans="2:10" ht="19.5" thickTop="1" thickBot="1">
      <c r="B1137" s="24"/>
      <c r="C1137" s="24"/>
      <c r="D1137" s="24"/>
      <c r="E1137" s="24"/>
      <c r="F1137" s="24"/>
      <c r="G1137" s="24"/>
      <c r="H1137" s="24"/>
      <c r="I1137" s="24"/>
      <c r="J1137" s="24"/>
    </row>
    <row r="1138" spans="2:10" ht="19.5" thickTop="1" thickBot="1">
      <c r="B1138" s="24"/>
      <c r="C1138" s="24"/>
      <c r="D1138" s="24"/>
      <c r="E1138" s="24"/>
      <c r="F1138" s="24"/>
      <c r="G1138" s="24"/>
      <c r="H1138" s="24"/>
      <c r="I1138" s="24"/>
      <c r="J1138" s="24"/>
    </row>
    <row r="1139" spans="2:10" ht="19.5" thickTop="1" thickBot="1">
      <c r="B1139" s="24"/>
      <c r="C1139" s="24"/>
      <c r="D1139" s="24"/>
      <c r="E1139" s="24"/>
      <c r="F1139" s="24"/>
      <c r="G1139" s="24"/>
      <c r="H1139" s="24"/>
      <c r="I1139" s="24"/>
      <c r="J1139" s="24"/>
    </row>
    <row r="1140" spans="2:10" ht="19.5" thickTop="1" thickBot="1">
      <c r="B1140" s="24"/>
      <c r="C1140" s="24"/>
      <c r="D1140" s="24"/>
      <c r="E1140" s="24"/>
      <c r="F1140" s="24"/>
      <c r="G1140" s="24"/>
      <c r="H1140" s="24"/>
      <c r="I1140" s="24"/>
      <c r="J1140" s="24"/>
    </row>
    <row r="1141" spans="2:10" ht="19.5" thickTop="1" thickBot="1">
      <c r="B1141" s="24"/>
      <c r="C1141" s="24"/>
      <c r="D1141" s="24"/>
      <c r="E1141" s="24"/>
      <c r="F1141" s="24"/>
      <c r="G1141" s="24"/>
      <c r="H1141" s="24"/>
      <c r="I1141" s="24"/>
      <c r="J1141" s="24"/>
    </row>
    <row r="1142" spans="2:10" ht="19.5" thickTop="1" thickBot="1">
      <c r="B1142" s="24"/>
      <c r="C1142" s="24"/>
      <c r="D1142" s="24"/>
      <c r="E1142" s="24"/>
      <c r="F1142" s="24"/>
      <c r="G1142" s="24"/>
      <c r="H1142" s="24"/>
      <c r="I1142" s="24"/>
      <c r="J1142" s="24"/>
    </row>
    <row r="1143" spans="2:10" ht="19.5" thickTop="1" thickBot="1">
      <c r="B1143" s="24"/>
      <c r="C1143" s="24"/>
      <c r="D1143" s="24"/>
      <c r="E1143" s="24"/>
      <c r="F1143" s="24"/>
      <c r="G1143" s="24"/>
      <c r="H1143" s="24"/>
      <c r="I1143" s="24"/>
      <c r="J1143" s="24"/>
    </row>
    <row r="1144" spans="2:10" ht="19.5" thickTop="1" thickBot="1">
      <c r="B1144" s="24"/>
      <c r="C1144" s="24"/>
      <c r="D1144" s="24"/>
      <c r="E1144" s="24"/>
      <c r="F1144" s="24"/>
      <c r="G1144" s="24"/>
      <c r="H1144" s="24"/>
      <c r="I1144" s="24"/>
      <c r="J1144" s="24"/>
    </row>
    <row r="1145" spans="2:10" ht="19.5" thickTop="1" thickBot="1">
      <c r="B1145" s="24"/>
      <c r="C1145" s="24"/>
      <c r="D1145" s="24"/>
      <c r="E1145" s="24"/>
      <c r="F1145" s="24"/>
      <c r="G1145" s="24"/>
      <c r="H1145" s="24"/>
      <c r="I1145" s="24"/>
      <c r="J1145" s="24"/>
    </row>
    <row r="1146" spans="2:10" ht="19.5" thickTop="1" thickBot="1">
      <c r="B1146" s="24"/>
      <c r="C1146" s="24"/>
      <c r="D1146" s="24"/>
      <c r="E1146" s="24"/>
      <c r="F1146" s="24"/>
      <c r="G1146" s="24"/>
      <c r="H1146" s="24"/>
      <c r="I1146" s="24"/>
      <c r="J1146" s="24"/>
    </row>
    <row r="1147" spans="2:10" ht="19.5" thickTop="1" thickBot="1">
      <c r="B1147" s="24"/>
      <c r="C1147" s="24"/>
      <c r="D1147" s="24"/>
      <c r="E1147" s="24"/>
      <c r="F1147" s="24"/>
      <c r="G1147" s="24"/>
      <c r="H1147" s="24"/>
      <c r="I1147" s="24"/>
      <c r="J1147" s="24"/>
    </row>
    <row r="1148" spans="2:10" ht="19.5" thickTop="1" thickBot="1">
      <c r="B1148" s="24"/>
      <c r="C1148" s="24"/>
      <c r="D1148" s="24"/>
      <c r="E1148" s="24"/>
      <c r="F1148" s="24"/>
      <c r="G1148" s="24"/>
      <c r="H1148" s="24"/>
      <c r="I1148" s="24"/>
      <c r="J1148" s="24"/>
    </row>
    <row r="1149" spans="2:10" ht="19.5" thickTop="1" thickBot="1">
      <c r="B1149" s="24"/>
      <c r="C1149" s="24"/>
      <c r="D1149" s="24"/>
      <c r="E1149" s="24"/>
      <c r="F1149" s="24"/>
      <c r="G1149" s="24"/>
      <c r="H1149" s="24"/>
      <c r="I1149" s="24"/>
      <c r="J1149" s="24"/>
    </row>
    <row r="1150" spans="2:10" ht="19.5" thickTop="1" thickBot="1">
      <c r="B1150" s="24"/>
      <c r="C1150" s="24"/>
      <c r="D1150" s="24"/>
      <c r="E1150" s="24"/>
      <c r="F1150" s="24"/>
      <c r="G1150" s="24"/>
      <c r="H1150" s="24"/>
      <c r="I1150" s="24"/>
      <c r="J1150" s="24"/>
    </row>
    <row r="1151" spans="2:10" ht="19.5" thickTop="1" thickBot="1">
      <c r="B1151" s="24"/>
      <c r="C1151" s="24"/>
      <c r="D1151" s="24"/>
      <c r="E1151" s="24"/>
      <c r="F1151" s="24"/>
      <c r="G1151" s="24"/>
      <c r="H1151" s="24"/>
      <c r="I1151" s="24"/>
      <c r="J1151" s="24"/>
    </row>
    <row r="1152" spans="2:10" ht="19.5" thickTop="1" thickBot="1">
      <c r="B1152" s="24"/>
      <c r="C1152" s="24"/>
      <c r="D1152" s="24"/>
      <c r="E1152" s="24"/>
      <c r="F1152" s="24"/>
      <c r="G1152" s="24"/>
      <c r="H1152" s="24"/>
      <c r="I1152" s="24"/>
      <c r="J1152" s="24"/>
    </row>
    <row r="1153" spans="2:10" ht="19.5" thickTop="1" thickBot="1">
      <c r="B1153" s="24"/>
      <c r="C1153" s="24"/>
      <c r="D1153" s="24"/>
      <c r="E1153" s="24"/>
      <c r="F1153" s="24"/>
      <c r="G1153" s="24"/>
      <c r="H1153" s="24"/>
      <c r="I1153" s="24"/>
      <c r="J1153" s="24"/>
    </row>
    <row r="1154" spans="2:10" ht="19.5" thickTop="1" thickBot="1">
      <c r="B1154" s="24"/>
      <c r="C1154" s="24"/>
      <c r="D1154" s="24"/>
      <c r="E1154" s="24"/>
      <c r="F1154" s="24"/>
      <c r="G1154" s="24"/>
      <c r="H1154" s="24"/>
      <c r="I1154" s="24"/>
      <c r="J1154" s="24"/>
    </row>
    <row r="1155" spans="2:10" ht="19.5" thickTop="1" thickBot="1">
      <c r="B1155" s="24"/>
      <c r="C1155" s="24"/>
      <c r="D1155" s="24"/>
      <c r="E1155" s="24"/>
      <c r="F1155" s="24"/>
      <c r="G1155" s="24"/>
      <c r="H1155" s="24"/>
      <c r="I1155" s="24"/>
      <c r="J1155" s="24"/>
    </row>
    <row r="1156" spans="2:10" ht="19.5" thickTop="1" thickBot="1">
      <c r="B1156" s="24"/>
      <c r="C1156" s="24"/>
      <c r="D1156" s="24"/>
      <c r="E1156" s="24"/>
      <c r="F1156" s="24"/>
      <c r="G1156" s="24"/>
      <c r="H1156" s="24"/>
      <c r="I1156" s="24"/>
      <c r="J1156" s="24"/>
    </row>
    <row r="1157" spans="2:10" ht="19.5" thickTop="1" thickBot="1">
      <c r="B1157" s="24"/>
      <c r="C1157" s="24"/>
      <c r="D1157" s="24"/>
      <c r="E1157" s="24"/>
      <c r="F1157" s="24"/>
      <c r="G1157" s="24"/>
      <c r="H1157" s="24"/>
      <c r="I1157" s="24"/>
      <c r="J1157" s="24"/>
    </row>
    <row r="1158" spans="2:10" ht="19.5" thickTop="1" thickBot="1">
      <c r="B1158" s="24"/>
      <c r="C1158" s="24"/>
      <c r="D1158" s="24"/>
      <c r="E1158" s="24"/>
      <c r="F1158" s="24"/>
      <c r="G1158" s="24"/>
      <c r="H1158" s="24"/>
      <c r="I1158" s="24"/>
      <c r="J1158" s="24"/>
    </row>
    <row r="1159" spans="2:10" ht="19.5" thickTop="1" thickBot="1">
      <c r="B1159" s="24"/>
      <c r="C1159" s="24"/>
      <c r="D1159" s="24"/>
      <c r="E1159" s="24"/>
      <c r="F1159" s="24"/>
      <c r="G1159" s="24"/>
      <c r="H1159" s="24"/>
      <c r="I1159" s="24"/>
      <c r="J1159" s="24"/>
    </row>
    <row r="1160" spans="2:10" ht="19.5" thickTop="1" thickBot="1">
      <c r="B1160" s="24"/>
      <c r="C1160" s="24"/>
      <c r="D1160" s="24"/>
      <c r="E1160" s="24"/>
      <c r="F1160" s="24"/>
      <c r="G1160" s="24"/>
      <c r="H1160" s="24"/>
      <c r="I1160" s="24"/>
      <c r="J1160" s="24"/>
    </row>
    <row r="1161" spans="2:10" ht="19.5" thickTop="1" thickBot="1">
      <c r="B1161" s="24"/>
      <c r="C1161" s="24"/>
      <c r="D1161" s="24"/>
      <c r="E1161" s="24"/>
      <c r="F1161" s="24"/>
      <c r="G1161" s="24"/>
      <c r="H1161" s="24"/>
      <c r="I1161" s="24"/>
      <c r="J1161" s="24"/>
    </row>
    <row r="1162" spans="2:10" ht="19.5" thickTop="1" thickBot="1">
      <c r="B1162" s="24"/>
      <c r="C1162" s="24"/>
      <c r="D1162" s="24"/>
      <c r="E1162" s="24"/>
      <c r="F1162" s="24"/>
      <c r="G1162" s="24"/>
      <c r="H1162" s="24"/>
      <c r="I1162" s="24"/>
      <c r="J1162" s="24"/>
    </row>
    <row r="1163" spans="2:10" ht="19.5" thickTop="1" thickBot="1">
      <c r="B1163" s="24"/>
      <c r="C1163" s="24"/>
      <c r="D1163" s="24"/>
      <c r="E1163" s="24"/>
      <c r="F1163" s="24"/>
      <c r="G1163" s="24"/>
      <c r="H1163" s="24"/>
      <c r="I1163" s="24"/>
      <c r="J1163" s="24"/>
    </row>
    <row r="1164" spans="2:10" ht="19.5" thickTop="1" thickBot="1">
      <c r="B1164" s="24"/>
      <c r="C1164" s="24"/>
      <c r="D1164" s="24"/>
      <c r="E1164" s="24"/>
      <c r="F1164" s="24"/>
      <c r="G1164" s="24"/>
      <c r="H1164" s="24"/>
      <c r="I1164" s="24"/>
      <c r="J1164" s="24"/>
    </row>
    <row r="1165" spans="2:10" ht="19.5" thickTop="1" thickBot="1">
      <c r="B1165" s="24"/>
      <c r="C1165" s="24"/>
      <c r="D1165" s="24"/>
      <c r="E1165" s="24"/>
      <c r="F1165" s="24"/>
      <c r="G1165" s="24"/>
      <c r="H1165" s="24"/>
      <c r="I1165" s="24"/>
      <c r="J1165" s="24"/>
    </row>
    <row r="1166" spans="2:10" ht="19.5" thickTop="1" thickBot="1">
      <c r="B1166" s="24"/>
      <c r="C1166" s="24"/>
      <c r="D1166" s="24"/>
      <c r="E1166" s="24"/>
      <c r="F1166" s="24"/>
      <c r="G1166" s="24"/>
      <c r="H1166" s="24"/>
      <c r="I1166" s="24"/>
      <c r="J1166" s="24"/>
    </row>
    <row r="1167" spans="2:10" ht="19.5" thickTop="1" thickBot="1">
      <c r="B1167" s="24"/>
      <c r="C1167" s="24"/>
      <c r="D1167" s="24"/>
      <c r="E1167" s="24"/>
      <c r="F1167" s="24"/>
      <c r="G1167" s="24"/>
      <c r="H1167" s="24"/>
      <c r="I1167" s="24"/>
      <c r="J1167" s="24"/>
    </row>
    <row r="1168" spans="2:10" ht="19.5" thickTop="1" thickBot="1">
      <c r="B1168" s="24"/>
      <c r="C1168" s="24"/>
      <c r="D1168" s="24"/>
      <c r="E1168" s="24"/>
      <c r="F1168" s="24"/>
      <c r="G1168" s="24"/>
      <c r="H1168" s="24"/>
      <c r="I1168" s="24"/>
      <c r="J1168" s="24"/>
    </row>
    <row r="1169" spans="2:10" ht="19.5" thickTop="1" thickBot="1">
      <c r="B1169" s="24"/>
      <c r="C1169" s="24"/>
      <c r="D1169" s="24"/>
      <c r="E1169" s="24"/>
      <c r="F1169" s="24"/>
      <c r="G1169" s="24"/>
      <c r="H1169" s="24"/>
      <c r="I1169" s="24"/>
      <c r="J1169" s="24"/>
    </row>
    <row r="1170" spans="2:10" ht="19.5" thickTop="1" thickBot="1">
      <c r="B1170" s="24"/>
      <c r="C1170" s="24"/>
      <c r="D1170" s="24"/>
      <c r="E1170" s="24"/>
      <c r="F1170" s="24"/>
      <c r="G1170" s="24"/>
      <c r="H1170" s="24"/>
      <c r="I1170" s="24"/>
      <c r="J1170" s="24"/>
    </row>
    <row r="1171" spans="2:10" ht="19.5" thickTop="1" thickBot="1">
      <c r="B1171" s="24"/>
      <c r="C1171" s="24"/>
      <c r="D1171" s="24"/>
      <c r="E1171" s="24"/>
      <c r="F1171" s="24"/>
      <c r="G1171" s="24"/>
      <c r="H1171" s="24"/>
      <c r="I1171" s="24"/>
      <c r="J1171" s="24"/>
    </row>
    <row r="1172" spans="2:10" ht="19.5" thickTop="1" thickBot="1">
      <c r="B1172" s="24"/>
      <c r="C1172" s="24"/>
      <c r="D1172" s="24"/>
      <c r="E1172" s="24"/>
      <c r="F1172" s="24"/>
      <c r="G1172" s="24"/>
      <c r="H1172" s="24"/>
      <c r="I1172" s="24"/>
      <c r="J1172" s="24"/>
    </row>
    <row r="1173" spans="2:10" ht="19.5" thickTop="1" thickBot="1">
      <c r="B1173" s="24"/>
      <c r="C1173" s="24"/>
      <c r="D1173" s="24"/>
      <c r="E1173" s="24"/>
      <c r="F1173" s="24"/>
      <c r="G1173" s="24"/>
      <c r="H1173" s="24"/>
      <c r="I1173" s="24"/>
      <c r="J1173" s="24"/>
    </row>
    <row r="1174" spans="2:10" ht="19.5" thickTop="1" thickBot="1">
      <c r="B1174" s="24"/>
      <c r="C1174" s="24"/>
      <c r="D1174" s="24"/>
      <c r="E1174" s="24"/>
      <c r="F1174" s="24"/>
      <c r="G1174" s="24"/>
      <c r="H1174" s="24"/>
      <c r="I1174" s="24"/>
      <c r="J1174" s="24"/>
    </row>
    <row r="1175" spans="2:10" ht="19.5" thickTop="1" thickBot="1">
      <c r="B1175" s="24"/>
      <c r="C1175" s="24"/>
      <c r="D1175" s="24"/>
      <c r="E1175" s="24"/>
      <c r="F1175" s="24"/>
      <c r="G1175" s="24"/>
      <c r="H1175" s="24"/>
      <c r="I1175" s="24"/>
      <c r="J1175" s="24"/>
    </row>
    <row r="1176" spans="2:10" ht="19.5" thickTop="1" thickBot="1">
      <c r="B1176" s="24"/>
      <c r="C1176" s="24"/>
      <c r="D1176" s="24"/>
      <c r="E1176" s="24"/>
      <c r="F1176" s="24"/>
      <c r="G1176" s="24"/>
      <c r="H1176" s="24"/>
      <c r="I1176" s="24"/>
      <c r="J1176" s="24"/>
    </row>
    <row r="1177" spans="2:10" ht="19.5" thickTop="1" thickBot="1">
      <c r="B1177" s="24"/>
      <c r="C1177" s="24"/>
      <c r="D1177" s="24"/>
      <c r="E1177" s="24"/>
      <c r="F1177" s="24"/>
      <c r="G1177" s="24"/>
      <c r="H1177" s="24"/>
      <c r="I1177" s="24"/>
      <c r="J1177" s="24"/>
    </row>
    <row r="1178" spans="2:10" ht="19.5" thickTop="1" thickBot="1">
      <c r="B1178" s="24"/>
      <c r="C1178" s="24"/>
      <c r="D1178" s="24"/>
      <c r="E1178" s="24"/>
      <c r="F1178" s="24"/>
      <c r="G1178" s="24"/>
      <c r="H1178" s="24"/>
      <c r="I1178" s="24"/>
      <c r="J1178" s="24"/>
    </row>
    <row r="1179" spans="2:10" ht="19.5" thickTop="1" thickBot="1">
      <c r="B1179" s="24"/>
      <c r="C1179" s="24"/>
      <c r="D1179" s="24"/>
      <c r="E1179" s="24"/>
      <c r="F1179" s="24"/>
      <c r="G1179" s="24"/>
      <c r="H1179" s="24"/>
      <c r="I1179" s="24"/>
      <c r="J1179" s="24"/>
    </row>
    <row r="1180" spans="2:10" ht="19.5" thickTop="1" thickBot="1">
      <c r="B1180" s="24"/>
      <c r="C1180" s="24"/>
      <c r="D1180" s="24"/>
      <c r="E1180" s="24"/>
      <c r="F1180" s="24"/>
      <c r="G1180" s="24"/>
      <c r="H1180" s="24"/>
      <c r="I1180" s="24"/>
      <c r="J1180" s="24"/>
    </row>
    <row r="1181" spans="2:10" ht="19.5" thickTop="1" thickBot="1">
      <c r="B1181" s="24"/>
      <c r="C1181" s="24"/>
      <c r="D1181" s="24"/>
      <c r="E1181" s="24"/>
      <c r="F1181" s="24"/>
      <c r="G1181" s="24"/>
      <c r="H1181" s="24"/>
      <c r="I1181" s="24"/>
      <c r="J1181" s="24"/>
    </row>
    <row r="1182" spans="2:10" ht="19.5" thickTop="1" thickBot="1">
      <c r="B1182" s="24"/>
      <c r="C1182" s="24"/>
      <c r="D1182" s="24"/>
      <c r="E1182" s="24"/>
      <c r="F1182" s="24"/>
      <c r="G1182" s="24"/>
      <c r="H1182" s="24"/>
      <c r="I1182" s="24"/>
      <c r="J1182" s="24"/>
    </row>
    <row r="1183" spans="2:10" ht="19.5" thickTop="1" thickBot="1">
      <c r="B1183" s="24"/>
      <c r="C1183" s="24"/>
      <c r="D1183" s="24"/>
      <c r="E1183" s="24"/>
      <c r="F1183" s="24"/>
      <c r="G1183" s="24"/>
      <c r="H1183" s="24"/>
      <c r="I1183" s="24"/>
      <c r="J1183" s="24"/>
    </row>
    <row r="1184" spans="2:10" ht="19.5" thickTop="1" thickBot="1">
      <c r="B1184" s="24"/>
      <c r="C1184" s="24"/>
      <c r="D1184" s="24"/>
      <c r="E1184" s="24"/>
      <c r="F1184" s="24"/>
      <c r="G1184" s="24"/>
      <c r="H1184" s="24"/>
      <c r="I1184" s="24"/>
      <c r="J1184" s="24"/>
    </row>
    <row r="1185" spans="2:10" ht="19.5" thickTop="1" thickBot="1">
      <c r="B1185" s="24"/>
      <c r="C1185" s="24"/>
      <c r="D1185" s="24"/>
      <c r="E1185" s="24"/>
      <c r="F1185" s="24"/>
      <c r="G1185" s="24"/>
      <c r="H1185" s="24"/>
      <c r="I1185" s="24"/>
      <c r="J1185" s="24"/>
    </row>
    <row r="1186" spans="2:10" ht="19.5" thickTop="1" thickBot="1">
      <c r="B1186" s="24"/>
      <c r="C1186" s="24"/>
      <c r="D1186" s="24"/>
      <c r="E1186" s="24"/>
      <c r="F1186" s="24"/>
      <c r="G1186" s="24"/>
      <c r="H1186" s="24"/>
      <c r="I1186" s="24"/>
      <c r="J1186" s="24"/>
    </row>
    <row r="1187" spans="2:10" ht="19.5" thickTop="1" thickBot="1">
      <c r="B1187" s="24"/>
      <c r="C1187" s="24"/>
      <c r="D1187" s="24"/>
      <c r="E1187" s="24"/>
      <c r="F1187" s="24"/>
      <c r="G1187" s="24"/>
      <c r="H1187" s="24"/>
      <c r="I1187" s="24"/>
      <c r="J1187" s="24"/>
    </row>
    <row r="1188" spans="2:10" ht="19.5" thickTop="1" thickBot="1">
      <c r="B1188" s="24"/>
      <c r="C1188" s="24"/>
      <c r="D1188" s="24"/>
      <c r="E1188" s="24"/>
      <c r="F1188" s="24"/>
      <c r="G1188" s="24"/>
      <c r="H1188" s="24"/>
      <c r="I1188" s="24"/>
      <c r="J1188" s="24"/>
    </row>
    <row r="1189" spans="2:10" ht="19.5" thickTop="1" thickBot="1">
      <c r="B1189" s="24"/>
      <c r="C1189" s="24"/>
      <c r="D1189" s="24"/>
      <c r="E1189" s="24"/>
      <c r="F1189" s="24"/>
      <c r="G1189" s="24"/>
      <c r="H1189" s="24"/>
      <c r="I1189" s="24"/>
      <c r="J1189" s="24"/>
    </row>
    <row r="1190" spans="2:10" ht="19.5" thickTop="1" thickBot="1">
      <c r="B1190" s="24"/>
      <c r="C1190" s="24"/>
      <c r="D1190" s="24"/>
      <c r="E1190" s="24"/>
      <c r="F1190" s="24"/>
      <c r="G1190" s="24"/>
      <c r="H1190" s="24"/>
      <c r="I1190" s="24"/>
      <c r="J1190" s="24"/>
    </row>
    <row r="1191" spans="2:10" ht="19.5" thickTop="1" thickBot="1">
      <c r="B1191" s="24"/>
      <c r="C1191" s="24"/>
      <c r="D1191" s="24"/>
      <c r="E1191" s="24"/>
      <c r="F1191" s="24"/>
      <c r="G1191" s="24"/>
      <c r="H1191" s="24"/>
      <c r="I1191" s="24"/>
      <c r="J1191" s="24"/>
    </row>
    <row r="1192" spans="2:10" ht="19.5" thickTop="1" thickBot="1">
      <c r="B1192" s="24"/>
      <c r="C1192" s="24"/>
      <c r="D1192" s="24"/>
      <c r="E1192" s="24"/>
      <c r="F1192" s="24"/>
      <c r="G1192" s="24"/>
      <c r="H1192" s="24"/>
      <c r="I1192" s="24"/>
      <c r="J1192" s="24"/>
    </row>
    <row r="1193" spans="2:10" ht="19.5" thickTop="1" thickBot="1">
      <c r="B1193" s="24"/>
      <c r="C1193" s="24"/>
      <c r="D1193" s="24"/>
      <c r="E1193" s="24"/>
      <c r="F1193" s="24"/>
      <c r="G1193" s="24"/>
      <c r="H1193" s="24"/>
      <c r="I1193" s="24"/>
      <c r="J1193" s="24"/>
    </row>
    <row r="1194" spans="2:10" ht="19.5" thickTop="1" thickBot="1">
      <c r="B1194" s="24"/>
      <c r="C1194" s="24"/>
      <c r="D1194" s="24"/>
      <c r="E1194" s="24"/>
      <c r="F1194" s="24"/>
      <c r="G1194" s="24"/>
      <c r="H1194" s="24"/>
      <c r="I1194" s="24"/>
      <c r="J1194" s="24"/>
    </row>
    <row r="1195" spans="2:10" ht="19.5" thickTop="1" thickBot="1">
      <c r="B1195" s="24"/>
      <c r="C1195" s="24"/>
      <c r="D1195" s="24"/>
      <c r="E1195" s="24"/>
      <c r="F1195" s="24"/>
      <c r="G1195" s="24"/>
      <c r="H1195" s="24"/>
      <c r="I1195" s="24"/>
      <c r="J1195" s="24"/>
    </row>
    <row r="1196" spans="2:10" ht="19.5" thickTop="1" thickBot="1">
      <c r="B1196" s="24"/>
      <c r="C1196" s="24"/>
      <c r="D1196" s="24"/>
      <c r="E1196" s="24"/>
      <c r="F1196" s="24"/>
      <c r="G1196" s="24"/>
      <c r="H1196" s="24"/>
      <c r="I1196" s="24"/>
      <c r="J1196" s="24"/>
    </row>
    <row r="1197" spans="2:10" ht="19.5" thickTop="1" thickBot="1">
      <c r="B1197" s="24"/>
      <c r="C1197" s="24"/>
      <c r="D1197" s="24"/>
      <c r="E1197" s="24"/>
      <c r="F1197" s="24"/>
      <c r="G1197" s="24"/>
      <c r="H1197" s="24"/>
      <c r="I1197" s="24"/>
      <c r="J1197" s="24"/>
    </row>
    <row r="1198" spans="2:10" ht="19.5" thickTop="1" thickBot="1">
      <c r="B1198" s="24"/>
      <c r="C1198" s="24"/>
      <c r="D1198" s="24"/>
      <c r="E1198" s="24"/>
      <c r="F1198" s="24"/>
      <c r="G1198" s="24"/>
      <c r="H1198" s="24"/>
      <c r="I1198" s="24"/>
      <c r="J1198" s="24"/>
    </row>
    <row r="1199" spans="2:10" ht="19.5" thickTop="1" thickBot="1">
      <c r="B1199" s="24"/>
      <c r="C1199" s="24"/>
      <c r="D1199" s="24"/>
      <c r="E1199" s="24"/>
      <c r="F1199" s="24"/>
      <c r="G1199" s="24"/>
      <c r="H1199" s="24"/>
      <c r="I1199" s="24"/>
      <c r="J1199" s="24"/>
    </row>
    <row r="1200" spans="2:10" ht="19.5" thickTop="1" thickBot="1">
      <c r="B1200" s="24"/>
      <c r="C1200" s="24"/>
      <c r="D1200" s="24"/>
      <c r="E1200" s="24"/>
      <c r="F1200" s="24"/>
      <c r="G1200" s="24"/>
      <c r="H1200" s="24"/>
      <c r="I1200" s="24"/>
      <c r="J1200" s="24"/>
    </row>
    <row r="1201" spans="2:10" ht="19.5" thickTop="1" thickBot="1">
      <c r="B1201" s="24"/>
      <c r="C1201" s="24"/>
      <c r="D1201" s="24"/>
      <c r="E1201" s="24"/>
      <c r="F1201" s="24"/>
      <c r="G1201" s="24"/>
      <c r="H1201" s="24"/>
      <c r="I1201" s="24"/>
      <c r="J1201" s="24"/>
    </row>
    <row r="1202" spans="2:10" ht="19.5" thickTop="1" thickBot="1">
      <c r="B1202" s="24"/>
      <c r="C1202" s="24"/>
      <c r="D1202" s="24"/>
      <c r="E1202" s="24"/>
      <c r="F1202" s="24"/>
      <c r="G1202" s="24"/>
      <c r="H1202" s="24"/>
      <c r="I1202" s="24"/>
      <c r="J1202" s="24"/>
    </row>
    <row r="1203" spans="2:10" ht="19.5" thickTop="1" thickBot="1">
      <c r="B1203" s="24"/>
      <c r="C1203" s="24"/>
      <c r="D1203" s="24"/>
      <c r="E1203" s="24"/>
      <c r="F1203" s="24"/>
      <c r="G1203" s="24"/>
      <c r="H1203" s="24"/>
      <c r="I1203" s="24"/>
      <c r="J1203" s="24"/>
    </row>
    <row r="1204" spans="2:10" ht="19.5" thickTop="1" thickBot="1">
      <c r="B1204" s="24"/>
      <c r="C1204" s="24"/>
      <c r="D1204" s="24"/>
      <c r="E1204" s="24"/>
      <c r="F1204" s="24"/>
      <c r="G1204" s="24"/>
      <c r="H1204" s="24"/>
      <c r="I1204" s="24"/>
      <c r="J1204" s="24"/>
    </row>
    <row r="1205" spans="2:10" ht="19.5" thickTop="1" thickBot="1">
      <c r="B1205" s="24"/>
      <c r="C1205" s="24"/>
      <c r="D1205" s="24"/>
      <c r="E1205" s="24"/>
      <c r="F1205" s="24"/>
      <c r="G1205" s="24"/>
      <c r="H1205" s="24"/>
      <c r="I1205" s="24"/>
      <c r="J1205" s="24"/>
    </row>
    <row r="1206" spans="2:10" ht="19.5" thickTop="1" thickBot="1">
      <c r="B1206" s="24"/>
      <c r="C1206" s="24"/>
      <c r="D1206" s="24"/>
      <c r="E1206" s="24"/>
      <c r="F1206" s="24"/>
      <c r="G1206" s="24"/>
      <c r="H1206" s="24"/>
      <c r="I1206" s="24"/>
      <c r="J1206" s="24"/>
    </row>
    <row r="1207" spans="2:10" ht="19.5" thickTop="1" thickBot="1">
      <c r="B1207" s="24"/>
      <c r="C1207" s="24"/>
      <c r="D1207" s="24"/>
      <c r="E1207" s="24"/>
      <c r="F1207" s="24"/>
      <c r="G1207" s="24"/>
      <c r="H1207" s="24"/>
      <c r="I1207" s="24"/>
      <c r="J1207" s="24"/>
    </row>
    <row r="1208" spans="2:10" ht="19.5" thickTop="1" thickBot="1">
      <c r="B1208" s="24"/>
      <c r="C1208" s="24"/>
      <c r="D1208" s="24"/>
      <c r="E1208" s="24"/>
      <c r="F1208" s="24"/>
      <c r="G1208" s="24"/>
      <c r="H1208" s="24"/>
      <c r="I1208" s="24"/>
      <c r="J1208" s="24"/>
    </row>
    <row r="1209" spans="2:10" ht="19.5" thickTop="1" thickBot="1">
      <c r="B1209" s="24"/>
      <c r="C1209" s="24"/>
      <c r="D1209" s="24"/>
      <c r="E1209" s="24"/>
      <c r="F1209" s="24"/>
      <c r="G1209" s="24"/>
      <c r="H1209" s="24"/>
      <c r="I1209" s="24"/>
      <c r="J1209" s="24"/>
    </row>
    <row r="1210" spans="2:10" ht="19.5" thickTop="1" thickBot="1">
      <c r="B1210" s="24"/>
      <c r="C1210" s="24"/>
      <c r="D1210" s="24"/>
      <c r="E1210" s="24"/>
      <c r="F1210" s="24"/>
      <c r="G1210" s="24"/>
      <c r="H1210" s="24"/>
      <c r="I1210" s="24"/>
      <c r="J1210" s="24"/>
    </row>
    <row r="1211" spans="2:10" ht="19.5" thickTop="1" thickBot="1">
      <c r="B1211" s="24"/>
      <c r="C1211" s="24"/>
      <c r="D1211" s="24"/>
      <c r="E1211" s="24"/>
      <c r="F1211" s="24"/>
      <c r="G1211" s="24"/>
      <c r="H1211" s="24"/>
      <c r="I1211" s="24"/>
      <c r="J1211" s="24"/>
    </row>
    <row r="1212" spans="2:10" ht="19.5" thickTop="1" thickBot="1">
      <c r="B1212" s="24"/>
      <c r="C1212" s="24"/>
      <c r="D1212" s="24"/>
      <c r="E1212" s="24"/>
      <c r="F1212" s="24"/>
      <c r="G1212" s="24"/>
      <c r="H1212" s="24"/>
      <c r="I1212" s="24"/>
      <c r="J1212" s="24"/>
    </row>
    <row r="1213" spans="2:10" ht="19.5" thickTop="1" thickBot="1">
      <c r="B1213" s="24"/>
      <c r="C1213" s="24"/>
      <c r="D1213" s="24"/>
      <c r="E1213" s="24"/>
      <c r="F1213" s="24"/>
      <c r="G1213" s="24"/>
      <c r="H1213" s="24"/>
      <c r="I1213" s="24"/>
      <c r="J1213" s="24"/>
    </row>
    <row r="1214" spans="2:10" ht="19.5" thickTop="1" thickBot="1">
      <c r="B1214" s="24"/>
      <c r="C1214" s="24"/>
      <c r="D1214" s="24"/>
      <c r="E1214" s="24"/>
      <c r="F1214" s="24"/>
      <c r="G1214" s="24"/>
      <c r="H1214" s="24"/>
      <c r="I1214" s="24"/>
      <c r="J1214" s="24"/>
    </row>
    <row r="1215" spans="2:10" ht="19.5" thickTop="1" thickBot="1">
      <c r="B1215" s="24"/>
      <c r="C1215" s="24"/>
      <c r="D1215" s="24"/>
      <c r="E1215" s="24"/>
      <c r="F1215" s="24"/>
      <c r="G1215" s="24"/>
      <c r="H1215" s="24"/>
      <c r="I1215" s="24"/>
      <c r="J1215" s="24"/>
    </row>
    <row r="1216" spans="2:10" ht="19.5" thickTop="1" thickBot="1">
      <c r="B1216" s="24"/>
      <c r="C1216" s="24"/>
      <c r="D1216" s="24"/>
      <c r="E1216" s="24"/>
      <c r="F1216" s="24"/>
      <c r="G1216" s="24"/>
      <c r="H1216" s="24"/>
      <c r="I1216" s="24"/>
      <c r="J1216" s="24"/>
    </row>
    <row r="1217" spans="2:10" ht="19.5" thickTop="1" thickBot="1">
      <c r="B1217" s="24"/>
      <c r="C1217" s="24"/>
      <c r="D1217" s="24"/>
      <c r="E1217" s="24"/>
      <c r="F1217" s="24"/>
      <c r="G1217" s="24"/>
      <c r="H1217" s="24"/>
      <c r="I1217" s="24"/>
      <c r="J1217" s="24"/>
    </row>
    <row r="1218" spans="2:10" ht="19.5" thickTop="1" thickBot="1">
      <c r="B1218" s="24"/>
      <c r="C1218" s="24"/>
      <c r="D1218" s="24"/>
      <c r="E1218" s="24"/>
      <c r="F1218" s="24"/>
      <c r="G1218" s="24"/>
      <c r="H1218" s="24"/>
      <c r="I1218" s="24"/>
      <c r="J1218" s="24"/>
    </row>
    <row r="1219" spans="2:10" ht="19.5" thickTop="1" thickBot="1">
      <c r="B1219" s="24"/>
      <c r="C1219" s="24"/>
      <c r="D1219" s="24"/>
      <c r="E1219" s="24"/>
      <c r="F1219" s="24"/>
      <c r="G1219" s="24"/>
      <c r="H1219" s="24"/>
      <c r="I1219" s="24"/>
      <c r="J1219" s="24"/>
    </row>
    <row r="1220" spans="2:10" ht="19.5" thickTop="1" thickBot="1">
      <c r="B1220" s="24"/>
      <c r="C1220" s="24"/>
      <c r="D1220" s="24"/>
      <c r="E1220" s="24"/>
      <c r="F1220" s="24"/>
      <c r="G1220" s="24"/>
      <c r="H1220" s="24"/>
      <c r="I1220" s="24"/>
      <c r="J1220" s="24"/>
    </row>
    <row r="1221" spans="2:10" ht="19.5" thickTop="1" thickBot="1">
      <c r="B1221" s="24"/>
      <c r="C1221" s="24"/>
      <c r="D1221" s="24"/>
      <c r="E1221" s="24"/>
      <c r="F1221" s="24"/>
      <c r="G1221" s="24"/>
      <c r="H1221" s="24"/>
      <c r="I1221" s="24"/>
      <c r="J1221" s="24"/>
    </row>
    <row r="1222" spans="2:10" ht="19.5" thickTop="1" thickBot="1">
      <c r="B1222" s="24"/>
      <c r="C1222" s="24"/>
      <c r="D1222" s="24"/>
      <c r="E1222" s="24"/>
      <c r="F1222" s="24"/>
      <c r="G1222" s="24"/>
      <c r="H1222" s="24"/>
      <c r="I1222" s="24"/>
      <c r="J1222" s="24"/>
    </row>
    <row r="1223" spans="2:10" ht="19.5" thickTop="1" thickBot="1">
      <c r="B1223" s="24"/>
      <c r="C1223" s="24"/>
      <c r="D1223" s="24"/>
      <c r="E1223" s="24"/>
      <c r="F1223" s="24"/>
      <c r="G1223" s="24"/>
      <c r="H1223" s="24"/>
      <c r="I1223" s="24"/>
      <c r="J1223" s="24"/>
    </row>
    <row r="1224" spans="2:10" ht="19.5" thickTop="1" thickBot="1">
      <c r="B1224" s="24"/>
      <c r="C1224" s="24"/>
      <c r="D1224" s="24"/>
      <c r="E1224" s="24"/>
      <c r="F1224" s="24"/>
      <c r="G1224" s="24"/>
      <c r="H1224" s="24"/>
      <c r="I1224" s="24"/>
      <c r="J1224" s="24"/>
    </row>
    <row r="1225" spans="2:10" ht="19.5" thickTop="1" thickBot="1">
      <c r="B1225" s="24"/>
      <c r="C1225" s="24"/>
      <c r="D1225" s="24"/>
      <c r="E1225" s="24"/>
      <c r="F1225" s="24"/>
      <c r="G1225" s="24"/>
      <c r="H1225" s="24"/>
      <c r="I1225" s="24"/>
      <c r="J1225" s="24"/>
    </row>
    <row r="1226" spans="2:10" ht="19.5" thickTop="1" thickBot="1">
      <c r="B1226" s="24"/>
      <c r="C1226" s="24"/>
      <c r="D1226" s="24"/>
      <c r="E1226" s="24"/>
      <c r="F1226" s="24"/>
      <c r="G1226" s="24"/>
      <c r="H1226" s="24"/>
      <c r="I1226" s="24"/>
      <c r="J1226" s="24"/>
    </row>
    <row r="1227" spans="2:10" ht="19.5" thickTop="1" thickBot="1">
      <c r="B1227" s="24"/>
      <c r="C1227" s="24"/>
      <c r="D1227" s="24"/>
      <c r="E1227" s="24"/>
      <c r="F1227" s="24"/>
      <c r="G1227" s="24"/>
      <c r="H1227" s="24"/>
      <c r="I1227" s="24"/>
      <c r="J1227" s="24"/>
    </row>
    <row r="1228" spans="2:10" ht="19.5" thickTop="1" thickBot="1">
      <c r="B1228" s="24"/>
      <c r="C1228" s="24"/>
      <c r="D1228" s="24"/>
      <c r="E1228" s="24"/>
      <c r="F1228" s="24"/>
      <c r="G1228" s="24"/>
      <c r="H1228" s="24"/>
      <c r="I1228" s="24"/>
      <c r="J1228" s="24"/>
    </row>
    <row r="1229" spans="2:10" ht="19.5" thickTop="1" thickBot="1">
      <c r="B1229" s="24"/>
      <c r="C1229" s="24"/>
      <c r="D1229" s="24"/>
      <c r="E1229" s="24"/>
      <c r="F1229" s="24"/>
      <c r="G1229" s="24"/>
      <c r="H1229" s="24"/>
      <c r="I1229" s="24"/>
      <c r="J1229" s="24"/>
    </row>
    <row r="1230" spans="2:10" ht="19.5" thickTop="1" thickBot="1">
      <c r="B1230" s="24"/>
      <c r="C1230" s="24"/>
      <c r="D1230" s="24"/>
      <c r="E1230" s="24"/>
      <c r="F1230" s="24"/>
      <c r="G1230" s="24"/>
      <c r="H1230" s="24"/>
      <c r="I1230" s="24"/>
      <c r="J1230" s="24"/>
    </row>
    <row r="1231" spans="2:10" ht="19.5" thickTop="1" thickBot="1">
      <c r="B1231" s="24"/>
      <c r="C1231" s="24"/>
      <c r="D1231" s="24"/>
      <c r="E1231" s="24"/>
      <c r="F1231" s="24"/>
      <c r="G1231" s="24"/>
      <c r="H1231" s="24"/>
      <c r="I1231" s="24"/>
      <c r="J1231" s="24"/>
    </row>
    <row r="1232" spans="2:10" ht="19.5" thickTop="1" thickBot="1">
      <c r="B1232" s="24"/>
      <c r="C1232" s="24"/>
      <c r="D1232" s="24"/>
      <c r="E1232" s="24"/>
      <c r="F1232" s="24"/>
      <c r="G1232" s="24"/>
      <c r="H1232" s="24"/>
      <c r="I1232" s="24"/>
      <c r="J1232" s="24"/>
    </row>
    <row r="1233" spans="2:10" ht="19.5" thickTop="1" thickBot="1">
      <c r="B1233" s="24"/>
      <c r="C1233" s="24"/>
      <c r="D1233" s="24"/>
      <c r="E1233" s="24"/>
      <c r="F1233" s="24"/>
      <c r="G1233" s="24"/>
      <c r="H1233" s="24"/>
      <c r="I1233" s="24"/>
      <c r="J1233" s="24"/>
    </row>
    <row r="1234" spans="2:10" ht="19.5" thickTop="1" thickBot="1">
      <c r="B1234" s="24"/>
      <c r="C1234" s="24"/>
      <c r="D1234" s="24"/>
      <c r="E1234" s="24"/>
      <c r="F1234" s="24"/>
      <c r="G1234" s="24"/>
      <c r="H1234" s="24"/>
      <c r="I1234" s="24"/>
      <c r="J1234" s="24"/>
    </row>
    <row r="1235" spans="2:10" ht="19.5" thickTop="1" thickBot="1">
      <c r="B1235" s="24"/>
      <c r="C1235" s="24"/>
      <c r="D1235" s="24"/>
      <c r="E1235" s="24"/>
      <c r="F1235" s="24"/>
      <c r="G1235" s="24"/>
      <c r="H1235" s="24"/>
      <c r="I1235" s="24"/>
      <c r="J1235" s="24"/>
    </row>
    <row r="1236" spans="2:10" ht="19.5" thickTop="1" thickBot="1">
      <c r="B1236" s="24"/>
      <c r="C1236" s="24"/>
      <c r="D1236" s="24"/>
      <c r="E1236" s="24"/>
      <c r="F1236" s="24"/>
      <c r="G1236" s="24"/>
      <c r="H1236" s="24"/>
      <c r="I1236" s="24"/>
      <c r="J1236" s="24"/>
    </row>
    <row r="1237" spans="2:10" ht="19.5" thickTop="1" thickBot="1">
      <c r="B1237" s="24"/>
      <c r="C1237" s="24"/>
      <c r="D1237" s="24"/>
      <c r="E1237" s="24"/>
      <c r="F1237" s="24"/>
      <c r="G1237" s="24"/>
      <c r="H1237" s="24"/>
      <c r="I1237" s="24"/>
      <c r="J1237" s="24"/>
    </row>
    <row r="1238" spans="2:10" ht="19.5" thickTop="1" thickBot="1">
      <c r="B1238" s="24"/>
      <c r="C1238" s="24"/>
      <c r="D1238" s="24"/>
      <c r="E1238" s="24"/>
      <c r="F1238" s="24"/>
      <c r="G1238" s="24"/>
      <c r="H1238" s="24"/>
      <c r="I1238" s="24"/>
      <c r="J1238" s="24"/>
    </row>
    <row r="1239" spans="2:10" ht="19.5" thickTop="1" thickBot="1">
      <c r="B1239" s="24"/>
      <c r="C1239" s="24"/>
      <c r="D1239" s="24"/>
      <c r="E1239" s="24"/>
      <c r="F1239" s="24"/>
      <c r="G1239" s="24"/>
      <c r="H1239" s="24"/>
      <c r="I1239" s="24"/>
      <c r="J1239" s="24"/>
    </row>
    <row r="1240" spans="2:10" ht="19.5" thickTop="1" thickBot="1">
      <c r="B1240" s="24"/>
      <c r="C1240" s="24"/>
      <c r="D1240" s="24"/>
      <c r="E1240" s="24"/>
      <c r="F1240" s="24"/>
      <c r="G1240" s="24"/>
      <c r="H1240" s="24"/>
      <c r="I1240" s="24"/>
      <c r="J1240" s="24"/>
    </row>
    <row r="1241" spans="2:10" ht="19.5" thickTop="1" thickBot="1">
      <c r="B1241" s="24"/>
      <c r="C1241" s="24"/>
      <c r="D1241" s="24"/>
      <c r="E1241" s="24"/>
      <c r="F1241" s="24"/>
      <c r="G1241" s="24"/>
      <c r="H1241" s="24"/>
      <c r="I1241" s="24"/>
      <c r="J1241" s="24"/>
    </row>
    <row r="1242" spans="2:10" ht="19.5" thickTop="1" thickBot="1">
      <c r="B1242" s="24"/>
      <c r="C1242" s="24"/>
      <c r="D1242" s="24"/>
      <c r="E1242" s="24"/>
      <c r="F1242" s="24"/>
      <c r="G1242" s="24"/>
      <c r="H1242" s="24"/>
      <c r="I1242" s="24"/>
      <c r="J1242" s="24"/>
    </row>
    <row r="1243" spans="2:10" ht="19.5" thickTop="1" thickBot="1">
      <c r="B1243" s="24"/>
      <c r="C1243" s="24"/>
      <c r="D1243" s="24"/>
      <c r="E1243" s="24"/>
      <c r="F1243" s="24"/>
      <c r="G1243" s="24"/>
      <c r="H1243" s="24"/>
      <c r="I1243" s="24"/>
      <c r="J1243" s="24"/>
    </row>
    <row r="1244" spans="2:10" ht="19.5" thickTop="1" thickBot="1">
      <c r="B1244" s="24"/>
      <c r="C1244" s="24"/>
      <c r="D1244" s="24"/>
      <c r="E1244" s="24"/>
      <c r="F1244" s="24"/>
      <c r="G1244" s="24"/>
      <c r="H1244" s="24"/>
      <c r="I1244" s="24"/>
      <c r="J1244" s="24"/>
    </row>
    <row r="1245" spans="2:10" ht="19.5" thickTop="1" thickBot="1">
      <c r="B1245" s="24"/>
      <c r="C1245" s="24"/>
      <c r="D1245" s="24"/>
      <c r="E1245" s="24"/>
      <c r="F1245" s="24"/>
      <c r="G1245" s="24"/>
      <c r="H1245" s="24"/>
      <c r="I1245" s="24"/>
      <c r="J1245" s="24"/>
    </row>
    <row r="1246" spans="2:10" ht="19.5" thickTop="1" thickBot="1">
      <c r="B1246" s="24"/>
      <c r="C1246" s="24"/>
      <c r="D1246" s="24"/>
      <c r="E1246" s="24"/>
      <c r="F1246" s="24"/>
      <c r="G1246" s="24"/>
      <c r="H1246" s="24"/>
      <c r="I1246" s="24"/>
      <c r="J1246" s="24"/>
    </row>
    <row r="1247" spans="2:10" ht="19.5" thickTop="1" thickBot="1">
      <c r="B1247" s="24"/>
      <c r="C1247" s="24"/>
      <c r="D1247" s="24"/>
      <c r="E1247" s="24"/>
      <c r="F1247" s="24"/>
      <c r="G1247" s="24"/>
      <c r="H1247" s="24"/>
      <c r="I1247" s="24"/>
      <c r="J1247" s="24"/>
    </row>
    <row r="1248" spans="2:10" ht="19.5" thickTop="1" thickBot="1">
      <c r="B1248" s="24"/>
      <c r="C1248" s="24"/>
      <c r="D1248" s="24"/>
      <c r="E1248" s="24"/>
      <c r="F1248" s="24"/>
      <c r="G1248" s="24"/>
      <c r="H1248" s="24"/>
      <c r="I1248" s="24"/>
      <c r="J1248" s="24"/>
    </row>
    <row r="1249" spans="2:10" ht="19.5" thickTop="1" thickBot="1">
      <c r="B1249" s="24"/>
      <c r="C1249" s="24"/>
      <c r="D1249" s="24"/>
      <c r="E1249" s="24"/>
      <c r="F1249" s="24"/>
      <c r="G1249" s="24"/>
      <c r="H1249" s="24"/>
      <c r="I1249" s="24"/>
      <c r="J1249" s="24"/>
    </row>
    <row r="1250" spans="2:10" ht="19.5" thickTop="1" thickBot="1">
      <c r="B1250" s="24"/>
      <c r="C1250" s="24"/>
      <c r="D1250" s="24"/>
      <c r="E1250" s="24"/>
      <c r="F1250" s="24"/>
      <c r="G1250" s="24"/>
      <c r="H1250" s="24"/>
      <c r="I1250" s="24"/>
      <c r="J1250" s="24"/>
    </row>
    <row r="1251" spans="2:10" ht="19.5" thickTop="1" thickBot="1">
      <c r="B1251" s="24"/>
      <c r="C1251" s="24"/>
      <c r="D1251" s="24"/>
      <c r="E1251" s="24"/>
      <c r="F1251" s="24"/>
      <c r="G1251" s="24"/>
      <c r="H1251" s="24"/>
      <c r="I1251" s="24"/>
      <c r="J1251" s="24"/>
    </row>
    <row r="1252" spans="2:10" ht="19.5" thickTop="1" thickBot="1">
      <c r="B1252" s="24"/>
      <c r="C1252" s="24"/>
      <c r="D1252" s="24"/>
      <c r="E1252" s="24"/>
      <c r="F1252" s="24"/>
      <c r="G1252" s="24"/>
      <c r="H1252" s="24"/>
      <c r="I1252" s="24"/>
      <c r="J1252" s="24"/>
    </row>
    <row r="1253" spans="2:10" ht="19.5" thickTop="1" thickBot="1">
      <c r="B1253" s="24"/>
      <c r="C1253" s="24"/>
      <c r="D1253" s="24"/>
      <c r="E1253" s="24"/>
      <c r="F1253" s="24"/>
      <c r="G1253" s="24"/>
      <c r="H1253" s="24"/>
      <c r="I1253" s="24"/>
      <c r="J1253" s="24"/>
    </row>
    <row r="1254" spans="2:10" ht="19.5" thickTop="1" thickBot="1">
      <c r="B1254" s="24"/>
      <c r="C1254" s="24"/>
      <c r="D1254" s="24"/>
      <c r="E1254" s="24"/>
      <c r="F1254" s="24"/>
      <c r="G1254" s="24"/>
      <c r="H1254" s="24"/>
      <c r="I1254" s="24"/>
      <c r="J1254" s="24"/>
    </row>
    <row r="1255" spans="2:10" ht="19.5" thickTop="1" thickBot="1">
      <c r="B1255" s="24"/>
      <c r="C1255" s="24"/>
      <c r="D1255" s="24"/>
      <c r="E1255" s="24"/>
      <c r="F1255" s="24"/>
      <c r="G1255" s="24"/>
      <c r="H1255" s="24"/>
      <c r="I1255" s="24"/>
      <c r="J1255" s="24"/>
    </row>
    <row r="1256" spans="2:10" ht="19.5" thickTop="1" thickBot="1">
      <c r="B1256" s="24"/>
      <c r="C1256" s="24"/>
      <c r="D1256" s="24"/>
      <c r="E1256" s="24"/>
      <c r="F1256" s="24"/>
      <c r="G1256" s="24"/>
      <c r="H1256" s="24"/>
      <c r="I1256" s="24"/>
      <c r="J1256" s="24"/>
    </row>
    <row r="1257" spans="2:10" ht="19.5" thickTop="1" thickBot="1">
      <c r="B1257" s="24"/>
      <c r="C1257" s="24"/>
      <c r="D1257" s="24"/>
      <c r="E1257" s="24"/>
      <c r="F1257" s="24"/>
      <c r="G1257" s="24"/>
      <c r="H1257" s="24"/>
      <c r="I1257" s="24"/>
      <c r="J1257" s="24"/>
    </row>
    <row r="1258" spans="2:10" ht="19.5" thickTop="1" thickBot="1">
      <c r="B1258" s="24"/>
      <c r="C1258" s="24"/>
      <c r="D1258" s="24"/>
      <c r="E1258" s="24"/>
      <c r="F1258" s="24"/>
      <c r="G1258" s="24"/>
      <c r="H1258" s="24"/>
      <c r="I1258" s="24"/>
      <c r="J1258" s="24"/>
    </row>
    <row r="1259" spans="2:10" ht="19.5" thickTop="1" thickBot="1">
      <c r="B1259" s="24"/>
      <c r="C1259" s="24"/>
      <c r="D1259" s="24"/>
      <c r="E1259" s="24"/>
      <c r="F1259" s="24"/>
      <c r="G1259" s="24"/>
      <c r="H1259" s="24"/>
      <c r="I1259" s="24"/>
      <c r="J1259" s="24"/>
    </row>
    <row r="1260" spans="2:10" ht="19.5" thickTop="1" thickBot="1">
      <c r="B1260" s="24"/>
      <c r="C1260" s="24"/>
      <c r="D1260" s="24"/>
      <c r="E1260" s="24"/>
      <c r="F1260" s="24"/>
      <c r="G1260" s="24"/>
      <c r="H1260" s="24"/>
      <c r="I1260" s="24"/>
      <c r="J1260" s="24"/>
    </row>
    <row r="1261" spans="2:10" ht="19.5" thickTop="1" thickBot="1">
      <c r="B1261" s="24"/>
      <c r="C1261" s="24"/>
      <c r="D1261" s="24"/>
      <c r="E1261" s="24"/>
      <c r="F1261" s="24"/>
      <c r="G1261" s="24"/>
      <c r="H1261" s="24"/>
      <c r="I1261" s="24"/>
      <c r="J1261" s="24"/>
    </row>
    <row r="1262" spans="2:10" ht="19.5" thickTop="1" thickBot="1">
      <c r="B1262" s="24"/>
      <c r="C1262" s="24"/>
      <c r="D1262" s="24"/>
      <c r="E1262" s="24"/>
      <c r="F1262" s="24"/>
      <c r="G1262" s="24"/>
      <c r="H1262" s="24"/>
      <c r="I1262" s="24"/>
      <c r="J1262" s="24"/>
    </row>
    <row r="1263" spans="2:10" ht="19.5" thickTop="1" thickBot="1">
      <c r="B1263" s="24"/>
      <c r="C1263" s="24"/>
      <c r="D1263" s="24"/>
      <c r="E1263" s="24"/>
      <c r="F1263" s="24"/>
      <c r="G1263" s="24"/>
      <c r="H1263" s="24"/>
      <c r="I1263" s="24"/>
      <c r="J1263" s="24"/>
    </row>
    <row r="1264" spans="2:10" ht="19.5" thickTop="1" thickBot="1">
      <c r="B1264" s="24"/>
      <c r="C1264" s="24"/>
      <c r="D1264" s="24"/>
      <c r="E1264" s="24"/>
      <c r="F1264" s="24"/>
      <c r="G1264" s="24"/>
      <c r="H1264" s="24"/>
      <c r="I1264" s="24"/>
      <c r="J1264" s="24"/>
    </row>
    <row r="1265" spans="2:10" ht="19.5" thickTop="1" thickBot="1">
      <c r="B1265" s="24"/>
      <c r="C1265" s="24"/>
      <c r="D1265" s="24"/>
      <c r="E1265" s="24"/>
      <c r="F1265" s="24"/>
      <c r="G1265" s="24"/>
      <c r="H1265" s="24"/>
      <c r="I1265" s="24"/>
      <c r="J1265" s="24"/>
    </row>
    <row r="1266" spans="2:10" ht="19.5" thickTop="1" thickBot="1">
      <c r="B1266" s="24"/>
      <c r="C1266" s="24"/>
      <c r="D1266" s="24"/>
      <c r="E1266" s="24"/>
      <c r="F1266" s="24"/>
      <c r="G1266" s="24"/>
      <c r="H1266" s="24"/>
      <c r="I1266" s="24"/>
      <c r="J1266" s="24"/>
    </row>
    <row r="1267" spans="2:10" ht="19.5" thickTop="1" thickBot="1">
      <c r="B1267" s="24"/>
      <c r="C1267" s="24"/>
      <c r="D1267" s="24"/>
      <c r="E1267" s="24"/>
      <c r="F1267" s="24"/>
      <c r="G1267" s="24"/>
      <c r="H1267" s="24"/>
      <c r="I1267" s="24"/>
      <c r="J1267" s="24"/>
    </row>
    <row r="1268" spans="2:10" ht="19.5" thickTop="1" thickBot="1">
      <c r="B1268" s="24"/>
      <c r="C1268" s="24"/>
      <c r="D1268" s="24"/>
      <c r="E1268" s="24"/>
      <c r="F1268" s="24"/>
      <c r="G1268" s="24"/>
      <c r="H1268" s="24"/>
      <c r="I1268" s="24"/>
      <c r="J1268" s="24"/>
    </row>
    <row r="1269" spans="2:10" ht="19.5" thickTop="1" thickBot="1">
      <c r="B1269" s="24"/>
      <c r="C1269" s="24"/>
      <c r="D1269" s="24"/>
      <c r="E1269" s="24"/>
      <c r="F1269" s="24"/>
      <c r="G1269" s="24"/>
      <c r="H1269" s="24"/>
      <c r="I1269" s="24"/>
      <c r="J1269" s="24"/>
    </row>
    <row r="1270" spans="2:10" ht="19.5" thickTop="1" thickBot="1">
      <c r="B1270" s="24"/>
      <c r="C1270" s="24"/>
      <c r="D1270" s="24"/>
      <c r="E1270" s="24"/>
      <c r="F1270" s="24"/>
      <c r="G1270" s="24"/>
      <c r="H1270" s="24"/>
      <c r="I1270" s="24"/>
      <c r="J1270" s="24"/>
    </row>
    <row r="1271" spans="2:10" ht="19.5" thickTop="1" thickBot="1">
      <c r="B1271" s="24"/>
      <c r="C1271" s="24"/>
      <c r="D1271" s="24"/>
      <c r="E1271" s="24"/>
      <c r="F1271" s="24"/>
      <c r="G1271" s="24"/>
      <c r="H1271" s="24"/>
      <c r="I1271" s="24"/>
      <c r="J1271" s="24"/>
    </row>
    <row r="1272" spans="2:10" ht="19.5" thickTop="1" thickBot="1">
      <c r="B1272" s="24"/>
      <c r="C1272" s="24"/>
      <c r="D1272" s="24"/>
      <c r="E1272" s="24"/>
      <c r="F1272" s="24"/>
      <c r="G1272" s="24"/>
      <c r="H1272" s="24"/>
      <c r="I1272" s="24"/>
      <c r="J1272" s="24"/>
    </row>
    <row r="1273" spans="2:10" ht="19.5" thickTop="1" thickBot="1">
      <c r="B1273" s="24"/>
      <c r="C1273" s="24"/>
      <c r="D1273" s="24"/>
      <c r="E1273" s="24"/>
      <c r="F1273" s="24"/>
      <c r="G1273" s="24"/>
      <c r="H1273" s="24"/>
      <c r="I1273" s="24"/>
      <c r="J1273" s="24"/>
    </row>
    <row r="1274" spans="2:10" ht="19.5" thickTop="1" thickBot="1">
      <c r="B1274" s="24"/>
      <c r="C1274" s="24"/>
      <c r="D1274" s="24"/>
      <c r="E1274" s="24"/>
      <c r="F1274" s="24"/>
      <c r="G1274" s="24"/>
      <c r="H1274" s="24"/>
      <c r="I1274" s="24"/>
      <c r="J1274" s="24"/>
    </row>
    <row r="1275" spans="2:10" ht="19.5" thickTop="1" thickBot="1">
      <c r="B1275" s="24"/>
      <c r="C1275" s="24"/>
      <c r="D1275" s="24"/>
      <c r="E1275" s="24"/>
      <c r="F1275" s="24"/>
      <c r="G1275" s="24"/>
      <c r="H1275" s="24"/>
      <c r="I1275" s="24"/>
      <c r="J1275" s="24"/>
    </row>
    <row r="1276" spans="2:10" ht="19.5" thickTop="1" thickBot="1">
      <c r="B1276" s="24"/>
      <c r="C1276" s="24"/>
      <c r="D1276" s="24"/>
      <c r="E1276" s="24"/>
      <c r="F1276" s="24"/>
      <c r="G1276" s="24"/>
      <c r="H1276" s="24"/>
      <c r="I1276" s="24"/>
      <c r="J1276" s="24"/>
    </row>
    <row r="1277" spans="2:10" ht="19.5" thickTop="1" thickBot="1">
      <c r="B1277" s="24"/>
      <c r="C1277" s="24"/>
      <c r="D1277" s="24"/>
      <c r="E1277" s="24"/>
      <c r="F1277" s="24"/>
      <c r="G1277" s="24"/>
      <c r="H1277" s="24"/>
      <c r="I1277" s="24"/>
      <c r="J1277" s="24"/>
    </row>
    <row r="1278" spans="2:10" ht="19.5" thickTop="1" thickBot="1">
      <c r="B1278" s="24"/>
      <c r="C1278" s="24"/>
      <c r="D1278" s="24"/>
      <c r="E1278" s="24"/>
      <c r="F1278" s="24"/>
      <c r="G1278" s="24"/>
      <c r="H1278" s="24"/>
      <c r="I1278" s="24"/>
      <c r="J1278" s="24"/>
    </row>
    <row r="1279" spans="2:10" ht="19.5" thickTop="1" thickBot="1">
      <c r="B1279" s="24"/>
      <c r="C1279" s="24"/>
      <c r="D1279" s="24"/>
      <c r="E1279" s="24"/>
      <c r="F1279" s="24"/>
      <c r="G1279" s="24"/>
      <c r="H1279" s="24"/>
      <c r="I1279" s="24"/>
      <c r="J1279" s="24"/>
    </row>
    <row r="1280" spans="2:10" ht="19.5" thickTop="1" thickBot="1">
      <c r="B1280" s="24"/>
      <c r="C1280" s="24"/>
      <c r="D1280" s="24"/>
      <c r="E1280" s="24"/>
      <c r="F1280" s="24"/>
      <c r="G1280" s="24"/>
      <c r="H1280" s="24"/>
      <c r="I1280" s="24"/>
      <c r="J1280" s="24"/>
    </row>
    <row r="1281" spans="2:10" ht="19.5" thickTop="1" thickBot="1">
      <c r="B1281" s="24"/>
      <c r="C1281" s="24"/>
      <c r="D1281" s="24"/>
      <c r="E1281" s="24"/>
      <c r="F1281" s="24"/>
      <c r="G1281" s="24"/>
      <c r="H1281" s="24"/>
      <c r="I1281" s="24"/>
      <c r="J1281" s="24"/>
    </row>
    <row r="1282" spans="2:10" ht="19.5" thickTop="1" thickBot="1">
      <c r="B1282" s="24"/>
      <c r="C1282" s="24"/>
      <c r="D1282" s="24"/>
      <c r="E1282" s="24"/>
      <c r="F1282" s="24"/>
      <c r="G1282" s="24"/>
      <c r="H1282" s="24"/>
      <c r="I1282" s="24"/>
      <c r="J1282" s="24"/>
    </row>
    <row r="1283" spans="2:10" ht="19.5" thickTop="1" thickBot="1">
      <c r="B1283" s="24"/>
      <c r="C1283" s="24"/>
      <c r="D1283" s="24"/>
      <c r="E1283" s="24"/>
      <c r="F1283" s="24"/>
      <c r="G1283" s="24"/>
      <c r="H1283" s="24"/>
      <c r="I1283" s="24"/>
      <c r="J1283" s="24"/>
    </row>
    <row r="1284" spans="2:10" ht="19.5" thickTop="1" thickBot="1">
      <c r="B1284" s="24"/>
      <c r="C1284" s="24"/>
      <c r="D1284" s="24"/>
      <c r="E1284" s="24"/>
      <c r="F1284" s="24"/>
      <c r="G1284" s="24"/>
      <c r="H1284" s="24"/>
      <c r="I1284" s="24"/>
      <c r="J1284" s="24"/>
    </row>
    <row r="1285" spans="2:10" ht="19.5" thickTop="1" thickBot="1">
      <c r="B1285" s="24"/>
      <c r="C1285" s="24"/>
      <c r="D1285" s="24"/>
      <c r="E1285" s="24"/>
      <c r="F1285" s="24"/>
      <c r="G1285" s="24"/>
      <c r="H1285" s="24"/>
      <c r="I1285" s="24"/>
      <c r="J1285" s="24"/>
    </row>
    <row r="1286" spans="2:10" ht="19.5" thickTop="1" thickBot="1">
      <c r="B1286" s="24"/>
      <c r="C1286" s="24"/>
      <c r="D1286" s="24"/>
      <c r="E1286" s="24"/>
      <c r="F1286" s="24"/>
      <c r="G1286" s="24"/>
      <c r="H1286" s="24"/>
      <c r="I1286" s="24"/>
      <c r="J1286" s="24"/>
    </row>
    <row r="1287" spans="2:10" ht="19.5" thickTop="1" thickBot="1">
      <c r="B1287" s="24"/>
      <c r="C1287" s="24"/>
      <c r="D1287" s="24"/>
      <c r="E1287" s="24"/>
      <c r="F1287" s="24"/>
      <c r="G1287" s="24"/>
      <c r="H1287" s="24"/>
      <c r="I1287" s="24"/>
      <c r="J1287" s="24"/>
    </row>
    <row r="1288" spans="2:10" ht="19.5" thickTop="1" thickBot="1">
      <c r="B1288" s="24"/>
      <c r="C1288" s="24"/>
      <c r="D1288" s="24"/>
      <c r="E1288" s="24"/>
      <c r="F1288" s="24"/>
      <c r="G1288" s="24"/>
      <c r="H1288" s="24"/>
      <c r="I1288" s="24"/>
      <c r="J1288" s="24"/>
    </row>
    <row r="1289" spans="2:10" ht="19.5" thickTop="1" thickBot="1">
      <c r="B1289" s="24"/>
      <c r="C1289" s="24"/>
      <c r="D1289" s="24"/>
      <c r="E1289" s="24"/>
      <c r="F1289" s="24"/>
      <c r="G1289" s="24"/>
      <c r="H1289" s="24"/>
      <c r="I1289" s="24"/>
      <c r="J1289" s="24"/>
    </row>
    <row r="1290" spans="2:10" ht="19.5" thickTop="1" thickBot="1">
      <c r="B1290" s="24"/>
      <c r="C1290" s="24"/>
      <c r="D1290" s="24"/>
      <c r="E1290" s="24"/>
      <c r="F1290" s="24"/>
      <c r="G1290" s="24"/>
      <c r="H1290" s="24"/>
      <c r="I1290" s="24"/>
      <c r="J1290" s="24"/>
    </row>
    <row r="1291" spans="2:10" ht="19.5" thickTop="1" thickBot="1">
      <c r="B1291" s="24"/>
      <c r="C1291" s="24"/>
      <c r="D1291" s="24"/>
      <c r="E1291" s="24"/>
      <c r="F1291" s="24"/>
      <c r="G1291" s="24"/>
      <c r="H1291" s="24"/>
      <c r="I1291" s="24"/>
      <c r="J1291" s="24"/>
    </row>
    <row r="1292" spans="2:10" ht="19.5" thickTop="1" thickBot="1">
      <c r="B1292" s="24"/>
      <c r="C1292" s="24"/>
      <c r="D1292" s="24"/>
      <c r="E1292" s="24"/>
      <c r="F1292" s="24"/>
      <c r="G1292" s="24"/>
      <c r="H1292" s="24"/>
      <c r="I1292" s="24"/>
      <c r="J1292" s="24"/>
    </row>
    <row r="1293" spans="2:10" ht="19.5" thickTop="1" thickBot="1">
      <c r="B1293" s="24"/>
      <c r="C1293" s="24"/>
      <c r="D1293" s="24"/>
      <c r="E1293" s="24"/>
      <c r="F1293" s="24"/>
      <c r="G1293" s="24"/>
      <c r="H1293" s="24"/>
      <c r="I1293" s="24"/>
      <c r="J1293" s="24"/>
    </row>
    <row r="1294" spans="2:10" ht="19.5" thickTop="1" thickBot="1">
      <c r="B1294" s="24"/>
      <c r="C1294" s="24"/>
      <c r="D1294" s="24"/>
      <c r="E1294" s="24"/>
      <c r="F1294" s="24"/>
      <c r="G1294" s="24"/>
      <c r="H1294" s="24"/>
      <c r="I1294" s="24"/>
      <c r="J1294" s="24"/>
    </row>
    <row r="1295" spans="2:10" ht="19.5" thickTop="1" thickBot="1">
      <c r="B1295" s="24"/>
      <c r="C1295" s="24"/>
      <c r="D1295" s="24"/>
      <c r="E1295" s="24"/>
      <c r="F1295" s="24"/>
      <c r="G1295" s="24"/>
      <c r="H1295" s="24"/>
      <c r="I1295" s="24"/>
      <c r="J1295" s="24"/>
    </row>
    <row r="1296" spans="2:10" ht="19.5" thickTop="1" thickBot="1">
      <c r="B1296" s="24"/>
      <c r="C1296" s="24"/>
      <c r="D1296" s="24"/>
      <c r="E1296" s="24"/>
      <c r="F1296" s="24"/>
      <c r="G1296" s="24"/>
      <c r="H1296" s="24"/>
      <c r="I1296" s="24"/>
      <c r="J1296" s="24"/>
    </row>
    <row r="1297" spans="2:10" ht="19.5" thickTop="1" thickBot="1">
      <c r="B1297" s="24"/>
      <c r="C1297" s="24"/>
      <c r="D1297" s="24"/>
      <c r="E1297" s="24"/>
      <c r="F1297" s="24"/>
      <c r="G1297" s="24"/>
      <c r="H1297" s="24"/>
      <c r="I1297" s="24"/>
      <c r="J1297" s="24"/>
    </row>
    <row r="1298" spans="2:10" ht="19.5" thickTop="1" thickBot="1">
      <c r="B1298" s="24"/>
      <c r="C1298" s="24"/>
      <c r="D1298" s="24"/>
      <c r="E1298" s="24"/>
      <c r="F1298" s="24"/>
      <c r="G1298" s="24"/>
      <c r="H1298" s="24"/>
      <c r="I1298" s="24"/>
      <c r="J1298" s="24"/>
    </row>
    <row r="1299" spans="2:10" ht="19.5" thickTop="1" thickBot="1">
      <c r="B1299" s="24"/>
      <c r="C1299" s="24"/>
      <c r="D1299" s="24"/>
      <c r="E1299" s="24"/>
      <c r="F1299" s="24"/>
      <c r="G1299" s="24"/>
      <c r="H1299" s="24"/>
      <c r="I1299" s="24"/>
      <c r="J1299" s="24"/>
    </row>
    <row r="1300" spans="2:10" ht="19.5" thickTop="1" thickBot="1">
      <c r="B1300" s="24"/>
      <c r="C1300" s="24"/>
      <c r="D1300" s="24"/>
      <c r="E1300" s="24"/>
      <c r="F1300" s="24"/>
      <c r="G1300" s="24"/>
      <c r="H1300" s="24"/>
      <c r="I1300" s="24"/>
      <c r="J1300" s="24"/>
    </row>
    <row r="1301" spans="2:10" ht="19.5" thickTop="1" thickBot="1">
      <c r="B1301" s="24"/>
      <c r="C1301" s="24"/>
      <c r="D1301" s="24"/>
      <c r="E1301" s="24"/>
      <c r="F1301" s="24"/>
      <c r="G1301" s="24"/>
      <c r="H1301" s="24"/>
      <c r="I1301" s="24"/>
      <c r="J1301" s="24"/>
    </row>
    <row r="1302" spans="2:10" ht="19.5" thickTop="1" thickBot="1">
      <c r="B1302" s="24"/>
      <c r="C1302" s="24"/>
      <c r="D1302" s="24"/>
      <c r="E1302" s="24"/>
      <c r="F1302" s="24"/>
      <c r="G1302" s="24"/>
      <c r="H1302" s="24"/>
      <c r="I1302" s="24"/>
      <c r="J1302" s="24"/>
    </row>
    <row r="1303" spans="2:10" ht="19.5" thickTop="1" thickBot="1">
      <c r="B1303" s="24"/>
      <c r="C1303" s="24"/>
      <c r="D1303" s="24"/>
      <c r="E1303" s="24"/>
      <c r="F1303" s="24"/>
      <c r="G1303" s="24"/>
      <c r="H1303" s="24"/>
      <c r="I1303" s="24"/>
      <c r="J1303" s="24"/>
    </row>
    <row r="1304" spans="2:10" ht="19.5" thickTop="1" thickBot="1">
      <c r="B1304" s="24"/>
      <c r="C1304" s="24"/>
      <c r="D1304" s="24"/>
      <c r="E1304" s="24"/>
      <c r="F1304" s="24"/>
      <c r="G1304" s="24"/>
      <c r="H1304" s="24"/>
      <c r="I1304" s="24"/>
      <c r="J1304" s="24"/>
    </row>
    <row r="1305" spans="2:10" ht="19.5" thickTop="1" thickBot="1">
      <c r="B1305" s="24"/>
      <c r="C1305" s="24"/>
      <c r="D1305" s="24"/>
      <c r="E1305" s="24"/>
      <c r="F1305" s="24"/>
      <c r="G1305" s="24"/>
      <c r="H1305" s="24"/>
      <c r="I1305" s="24"/>
      <c r="J1305" s="24"/>
    </row>
    <row r="1306" spans="2:10" ht="19.5" thickTop="1" thickBot="1">
      <c r="B1306" s="24"/>
      <c r="C1306" s="24"/>
      <c r="D1306" s="24"/>
      <c r="E1306" s="24"/>
      <c r="F1306" s="24"/>
      <c r="G1306" s="24"/>
      <c r="H1306" s="24"/>
      <c r="I1306" s="24"/>
      <c r="J1306" s="24"/>
    </row>
    <row r="1307" spans="2:10" ht="19.5" thickTop="1" thickBot="1">
      <c r="B1307" s="24"/>
      <c r="C1307" s="24"/>
      <c r="D1307" s="24"/>
      <c r="E1307" s="24"/>
      <c r="F1307" s="24"/>
      <c r="G1307" s="24"/>
      <c r="H1307" s="24"/>
      <c r="I1307" s="24"/>
      <c r="J1307" s="24"/>
    </row>
    <row r="1308" spans="2:10" ht="19.5" thickTop="1" thickBot="1">
      <c r="B1308" s="24"/>
      <c r="C1308" s="24"/>
      <c r="D1308" s="24"/>
      <c r="E1308" s="24"/>
      <c r="F1308" s="24"/>
      <c r="G1308" s="24"/>
      <c r="H1308" s="24"/>
      <c r="I1308" s="24"/>
      <c r="J1308" s="24"/>
    </row>
    <row r="1309" spans="2:10" ht="19.5" thickTop="1" thickBot="1">
      <c r="B1309" s="24"/>
      <c r="C1309" s="24"/>
      <c r="D1309" s="24"/>
      <c r="E1309" s="24"/>
      <c r="F1309" s="24"/>
      <c r="G1309" s="24"/>
      <c r="H1309" s="24"/>
      <c r="I1309" s="24"/>
      <c r="J1309" s="24"/>
    </row>
    <row r="1310" spans="2:10" ht="19.5" thickTop="1" thickBot="1">
      <c r="B1310" s="24"/>
      <c r="C1310" s="24"/>
      <c r="D1310" s="24"/>
      <c r="E1310" s="24"/>
      <c r="F1310" s="24"/>
      <c r="G1310" s="24"/>
      <c r="H1310" s="24"/>
      <c r="I1310" s="24"/>
      <c r="J1310" s="24"/>
    </row>
    <row r="1311" spans="2:10" ht="19.5" thickTop="1" thickBot="1">
      <c r="B1311" s="24"/>
      <c r="C1311" s="24"/>
      <c r="D1311" s="24"/>
      <c r="E1311" s="24"/>
      <c r="F1311" s="24"/>
      <c r="G1311" s="24"/>
      <c r="H1311" s="24"/>
      <c r="I1311" s="24"/>
      <c r="J1311" s="24"/>
    </row>
    <row r="1312" spans="2:10" ht="19.5" thickTop="1" thickBot="1">
      <c r="B1312" s="24"/>
      <c r="C1312" s="24"/>
      <c r="D1312" s="24"/>
      <c r="E1312" s="24"/>
      <c r="F1312" s="24"/>
      <c r="G1312" s="24"/>
      <c r="H1312" s="24"/>
      <c r="I1312" s="24"/>
      <c r="J1312" s="24"/>
    </row>
    <row r="1313" spans="2:10" ht="19.5" thickTop="1" thickBot="1">
      <c r="B1313" s="24"/>
      <c r="C1313" s="24"/>
      <c r="D1313" s="24"/>
      <c r="E1313" s="24"/>
      <c r="F1313" s="24"/>
      <c r="G1313" s="24"/>
      <c r="H1313" s="24"/>
      <c r="I1313" s="24"/>
      <c r="J1313" s="24"/>
    </row>
    <row r="1314" spans="2:10" ht="18.75" thickTop="1"/>
  </sheetData>
  <mergeCells count="8">
    <mergeCell ref="A1:C2"/>
    <mergeCell ref="H1:I1"/>
    <mergeCell ref="H2:I2"/>
    <mergeCell ref="H3:I3"/>
    <mergeCell ref="E2:F2"/>
    <mergeCell ref="E3:F3"/>
    <mergeCell ref="K1:L1"/>
    <mergeCell ref="D1:G1"/>
  </mergeCells>
  <dataValidations count="1">
    <dataValidation type="list" allowBlank="1" showInputMessage="1" showErrorMessage="1" sqref="J1">
      <formula1>اسم_الصنف</formula1>
    </dataValidation>
  </dataValidations>
  <pageMargins left="0.70866141732283472" right="0.70866141732283472" top="0.74803149606299213" bottom="0.74803149606299213" header="0.31496062992125984" footer="0.31496062992125984"/>
  <pageSetup paperSize="9" scale="67" orientation="portrait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1</vt:i4>
      </vt:variant>
    </vt:vector>
  </HeadingPairs>
  <TitlesOfParts>
    <vt:vector size="6" baseType="lpstr">
      <vt:lpstr>الرئيسية</vt:lpstr>
      <vt:lpstr>الفواتير</vt:lpstr>
      <vt:lpstr>تكويد صنف_ارصدة</vt:lpstr>
      <vt:lpstr>صادر_وارد</vt:lpstr>
      <vt:lpstr>كارت صنف</vt:lpstr>
      <vt:lpstr>اسم_الصنف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MZM</dc:creator>
  <cp:lastModifiedBy>MZMELSHRIEF</cp:lastModifiedBy>
  <cp:lastPrinted>2014-02-04T09:15:55Z</cp:lastPrinted>
  <dcterms:created xsi:type="dcterms:W3CDTF">2007-05-20T08:57:44Z</dcterms:created>
  <dcterms:modified xsi:type="dcterms:W3CDTF">2014-02-04T09:22:34Z</dcterms:modified>
</cp:coreProperties>
</file>