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15600" windowHeight="11760"/>
  </bookViews>
  <sheets>
    <sheet name="ورقة1 (2)" sheetId="4" r:id="rId1"/>
    <sheet name="ورقة1" sheetId="3" r:id="rId2"/>
  </sheets>
  <definedNames>
    <definedName name="Net">'ورقة1 (2)'!$D$4-40000</definedName>
  </definedNames>
  <calcPr calcId="145621"/>
</workbook>
</file>

<file path=xl/calcChain.xml><?xml version="1.0" encoding="utf-8"?>
<calcChain xmlns="http://schemas.openxmlformats.org/spreadsheetml/2006/main">
  <c r="D9" i="4" l="1"/>
  <c r="D10" i="4" s="1"/>
  <c r="D8" i="4"/>
  <c r="D7" i="4"/>
  <c r="D6" i="4"/>
  <c r="B6" i="3"/>
  <c r="A7" i="3"/>
  <c r="A8" i="3" s="1"/>
  <c r="D11" i="4" l="1"/>
  <c r="A9" i="3"/>
  <c r="B8" i="3"/>
  <c r="B7" i="3"/>
  <c r="D12" i="4" l="1"/>
  <c r="A10" i="3"/>
  <c r="B9" i="3"/>
  <c r="D13" i="4" l="1"/>
  <c r="D14" i="4" s="1"/>
  <c r="A11" i="3"/>
  <c r="B10" i="3"/>
  <c r="A12" i="3" l="1"/>
  <c r="B11" i="3"/>
  <c r="A13" i="3" l="1"/>
  <c r="B12" i="3"/>
  <c r="A14" i="3" l="1"/>
  <c r="B14" i="3" s="1"/>
  <c r="B15" i="3" s="1"/>
  <c r="B13" i="3"/>
  <c r="F7" i="3" l="1"/>
  <c r="F9" i="3"/>
  <c r="F11" i="3"/>
  <c r="F13" i="3"/>
  <c r="F6" i="3"/>
  <c r="F8" i="3"/>
  <c r="F10" i="3"/>
  <c r="F12" i="3"/>
  <c r="F14" i="3"/>
  <c r="F15" i="3" l="1"/>
  <c r="D15" i="4"/>
</calcChain>
</file>

<file path=xl/sharedStrings.xml><?xml version="1.0" encoding="utf-8"?>
<sst xmlns="http://schemas.openxmlformats.org/spreadsheetml/2006/main" count="37" uniqueCount="20">
  <si>
    <t>الدرجة</t>
  </si>
  <si>
    <t>المكافاة الموزعة</t>
  </si>
  <si>
    <t>مدير عام</t>
  </si>
  <si>
    <t xml:space="preserve">مدير  </t>
  </si>
  <si>
    <t>الاولي</t>
  </si>
  <si>
    <t>الثانية</t>
  </si>
  <si>
    <t>الثالثة</t>
  </si>
  <si>
    <t>الرابعة</t>
  </si>
  <si>
    <t>الخامسة</t>
  </si>
  <si>
    <t>السادسة</t>
  </si>
  <si>
    <t>السابعة</t>
  </si>
  <si>
    <t>عدد الموظفين</t>
  </si>
  <si>
    <t>مكافاة الموظف</t>
  </si>
  <si>
    <t>مبلغ المكافاة المطلوب توزيعة</t>
  </si>
  <si>
    <t>يوجد مبلغ محدد والمطلوب توزيعة بالكامل حسب المعطيات المطلوبة ويوزع تنازليا حسب الدرجة حتي نهاية المبلغ بمعني انة اذا لم يكفي المبلغ احدي الدرجات يوزع عليها المبلغ الباقي  واشكركم وكل عام وانتم بخير</t>
  </si>
  <si>
    <t>الاساتذة الافاضل الكرام</t>
  </si>
  <si>
    <t>النسبه</t>
  </si>
  <si>
    <t>قسمة العدد / النسبه</t>
  </si>
  <si>
    <t>المجموع</t>
  </si>
  <si>
    <t>اشكر اهتمامك كثيرا ولكن سيدي اريد ان يحصل المدير العام علي 16000فقط ثم المدير علي 24000 وهكذا حتي نهاية المبلغ بغض النظر عن المستحق لهم ولا يشترط التوزيع علي جميع الدرجات واكرر شكري لردكم الكريم</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</si>
</sst>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Calibri"/>
      <family val="2"/>
      <charset val="178"/>
      <scheme val="minor"/>
    </font>
    <font>
      <sz val="14"/>
      <color theme="1"/>
      <name val="Calibri"/>
      <family val="2"/>
      <charset val="178"/>
      <scheme val="minor"/>
    </font>
    <font>
      <sz val="20"/>
      <color rgb="FFFF0000"/>
      <name val="Calibri"/>
      <family val="2"/>
      <charset val="178"/>
      <scheme val="minor"/>
    </font>
    <font>
      <b/>
      <sz val="11"/>
      <color rgb="FF002060"/>
      <name val="Calibri"/>
      <family val="2"/>
      <scheme val="minor"/>
    </font>
    <font>
      <b/>
      <sz val="11"/>
      <color rgb="FF660066"/>
      <name val="Calibri"/>
      <family val="2"/>
      <scheme val="minor"/>
    </font>
    <font>
      <b/>
      <sz val="13"/>
      <color theme="1"/>
      <name val="Calibri"/>
      <family val="2"/>
      <scheme val="minor"/>
    </font>
    <font>
      <b/>
      <sz val="14"/>
      <color theme="1"/>
      <name val="Calibri"/>
      <family val="2"/>
      <scheme val="minor"/>
    </font>
    <font>
      <b/>
      <sz val="13"/>
      <color rgb="FF660066"/>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99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right/>
      <top style="thin">
        <color indexed="64"/>
      </top>
      <bottom/>
      <diagonal/>
    </border>
    <border>
      <left/>
      <right style="medium">
        <color auto="1"/>
      </right>
      <top style="thin">
        <color indexed="64"/>
      </top>
      <bottom/>
      <diagonal/>
    </border>
  </borders>
  <cellStyleXfs count="1">
    <xf numFmtId="0" fontId="0" fillId="0" borderId="0"/>
  </cellStyleXfs>
  <cellXfs count="19">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2"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3" fillId="0" borderId="0" xfId="0" applyFont="1"/>
    <xf numFmtId="0" fontId="5" fillId="0" borderId="0" xfId="0" applyFont="1"/>
    <xf numFmtId="0" fontId="4" fillId="2" borderId="2" xfId="0" applyFont="1" applyFill="1" applyBorder="1"/>
    <xf numFmtId="0" fontId="7" fillId="7" borderId="2" xfId="0" applyFont="1" applyFill="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2" fillId="0" borderId="0" xfId="0" applyFont="1" applyAlignment="1">
      <alignment horizontal="center" vertical="center" wrapText="1"/>
    </xf>
    <xf numFmtId="0" fontId="6" fillId="2" borderId="3" xfId="0" applyFont="1" applyFill="1" applyBorder="1" applyAlignment="1">
      <alignment horizontal="center"/>
    </xf>
    <xf numFmtId="0" fontId="6" fillId="2" borderId="4" xfId="0" applyFont="1" applyFill="1" applyBorder="1" applyAlignment="1">
      <alignment horizontal="center"/>
    </xf>
  </cellXfs>
  <cellStyles count="1">
    <cellStyle name="Normal" xfId="0" builtinId="0"/>
  </cellStyles>
  <dxfs count="0"/>
  <tableStyles count="0" defaultTableStyle="TableStyleMedium9" defaultPivotStyle="PivotStyleLight16"/>
  <colors>
    <mruColors>
      <color rgb="FF99FF99"/>
      <color rgb="FF66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F15"/>
  <sheetViews>
    <sheetView rightToLeft="1" tabSelected="1" topLeftCell="A13" workbookViewId="0">
      <selection activeCell="E8" sqref="E8"/>
    </sheetView>
  </sheetViews>
  <sheetFormatPr defaultRowHeight="15"/>
  <cols>
    <col min="2" max="2" width="10.5703125" customWidth="1"/>
    <col min="3" max="3" width="10.42578125" customWidth="1"/>
    <col min="4" max="4" width="14.140625" customWidth="1"/>
    <col min="5" max="5" width="16.85546875" customWidth="1"/>
    <col min="6" max="6" width="41" customWidth="1"/>
  </cols>
  <sheetData>
    <row r="4" spans="1:6" ht="28.5" customHeight="1">
      <c r="A4" s="15" t="s">
        <v>13</v>
      </c>
      <c r="B4" s="15"/>
      <c r="C4" s="15"/>
      <c r="D4" s="9">
        <v>425000</v>
      </c>
      <c r="F4" s="7" t="s">
        <v>15</v>
      </c>
    </row>
    <row r="5" spans="1:6" ht="52.5" customHeight="1">
      <c r="A5" s="2" t="s">
        <v>0</v>
      </c>
      <c r="B5" s="4" t="s">
        <v>11</v>
      </c>
      <c r="C5" s="5" t="s">
        <v>12</v>
      </c>
      <c r="D5" s="6" t="s">
        <v>1</v>
      </c>
      <c r="F5" s="16" t="s">
        <v>19</v>
      </c>
    </row>
    <row r="6" spans="1:6" ht="24.95" customHeight="1">
      <c r="A6" s="3" t="s">
        <v>2</v>
      </c>
      <c r="B6" s="9">
        <v>5</v>
      </c>
      <c r="C6" s="9">
        <v>3200</v>
      </c>
      <c r="D6" s="9">
        <f>B6*C6</f>
        <v>16000</v>
      </c>
      <c r="F6" s="16"/>
    </row>
    <row r="7" spans="1:6" ht="24.95" customHeight="1">
      <c r="A7" s="3" t="s">
        <v>3</v>
      </c>
      <c r="B7" s="9">
        <v>8</v>
      </c>
      <c r="C7" s="9">
        <v>3000</v>
      </c>
      <c r="D7" s="14">
        <f>B7*C7</f>
        <v>24000</v>
      </c>
      <c r="F7" s="16"/>
    </row>
    <row r="8" spans="1:6" ht="24.95" customHeight="1">
      <c r="A8" s="3" t="s">
        <v>4</v>
      </c>
      <c r="B8" s="9">
        <v>30</v>
      </c>
      <c r="C8" s="9">
        <v>2550</v>
      </c>
      <c r="D8" s="9">
        <f>IF($D$4-SUM($D$6:D7)-(B8*C8)&lt;1,$D$4-SUM($D$6:D7),(B8*C8))</f>
        <v>76500</v>
      </c>
      <c r="F8" s="16"/>
    </row>
    <row r="9" spans="1:6" ht="24.95" customHeight="1">
      <c r="A9" s="3" t="s">
        <v>5</v>
      </c>
      <c r="B9" s="9">
        <v>45</v>
      </c>
      <c r="C9" s="9">
        <v>2100</v>
      </c>
      <c r="D9" s="14">
        <f>IF($D$4-SUM($D$6:D8)-(B9*C9)&lt;1,$D$4-SUM($D$6:D8),(B9*C9))</f>
        <v>94500</v>
      </c>
      <c r="F9" s="16"/>
    </row>
    <row r="10" spans="1:6" ht="24.95" customHeight="1">
      <c r="A10" s="3" t="s">
        <v>6</v>
      </c>
      <c r="B10" s="9">
        <v>71</v>
      </c>
      <c r="C10" s="9">
        <v>1820</v>
      </c>
      <c r="D10" s="14">
        <f>IF($D$4-SUM($D$6:D9)-(B10*C10)&lt;1,$D$4-SUM($D$6:D9),(B10*C10))</f>
        <v>129220</v>
      </c>
      <c r="F10" s="16"/>
    </row>
    <row r="11" spans="1:6" ht="24.95" customHeight="1">
      <c r="A11" s="3" t="s">
        <v>7</v>
      </c>
      <c r="B11" s="9">
        <v>52</v>
      </c>
      <c r="C11" s="9">
        <v>1065</v>
      </c>
      <c r="D11" s="14">
        <f>IF($D$4-SUM($D$6:D10)-(B11*C11)&lt;1,$D$4-SUM($D$6:D10),(B11*C11))</f>
        <v>55380</v>
      </c>
      <c r="F11" s="16"/>
    </row>
    <row r="12" spans="1:6" ht="24.95" customHeight="1">
      <c r="A12" s="3" t="s">
        <v>8</v>
      </c>
      <c r="B12" s="9">
        <v>33</v>
      </c>
      <c r="C12" s="9">
        <v>810</v>
      </c>
      <c r="D12" s="14">
        <f>IF($D$4-SUM($D$6:D11)-(B12*C12)&lt;1,$D$4-SUM($D$6:D11),(B12*C12))</f>
        <v>26730</v>
      </c>
      <c r="F12" s="16"/>
    </row>
    <row r="13" spans="1:6" ht="24.95" customHeight="1">
      <c r="A13" s="3" t="s">
        <v>9</v>
      </c>
      <c r="B13" s="9">
        <v>21</v>
      </c>
      <c r="C13" s="9">
        <v>500</v>
      </c>
      <c r="D13" s="14">
        <f>IF($D$4-SUM($D$6:D12)-(B13*C13)&lt;1,$D$4-SUM($D$6:D12),(B13*C13))</f>
        <v>2670</v>
      </c>
    </row>
    <row r="14" spans="1:6" ht="24.95" customHeight="1" thickBot="1">
      <c r="A14" s="3" t="s">
        <v>10</v>
      </c>
      <c r="B14" s="9">
        <v>65</v>
      </c>
      <c r="C14" s="9">
        <v>400</v>
      </c>
      <c r="D14" s="14">
        <f>IF($D$4-SUM($D$6:D13)-(B14*C14)&lt;1,$D$4-SUM($D$6:D13),(B14*C14))</f>
        <v>0</v>
      </c>
    </row>
    <row r="15" spans="1:6" ht="19.5" thickBot="1">
      <c r="B15" s="17" t="s">
        <v>18</v>
      </c>
      <c r="C15" s="18"/>
      <c r="D15" s="13">
        <f>SUM(D6:D14)</f>
        <v>425000</v>
      </c>
    </row>
  </sheetData>
  <mergeCells count="3">
    <mergeCell ref="A4:C4"/>
    <mergeCell ref="F5:F12"/>
    <mergeCell ref="B15:C15"/>
  </mergeCells>
  <pageMargins left="0.7" right="0.7" top="0.75" bottom="0.75" header="0.3" footer="0.3"/>
  <pageSetup paperSize="9"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H15"/>
  <sheetViews>
    <sheetView rightToLeft="1" topLeftCell="C1" workbookViewId="0">
      <selection activeCell="G5" sqref="G5"/>
    </sheetView>
  </sheetViews>
  <sheetFormatPr defaultRowHeight="15"/>
  <cols>
    <col min="1" max="1" width="0" hidden="1" customWidth="1"/>
    <col min="2" max="2" width="0" style="10" hidden="1" customWidth="1"/>
    <col min="4" max="4" width="10.5703125" customWidth="1"/>
    <col min="5" max="5" width="10.42578125" customWidth="1"/>
    <col min="6" max="6" width="14.140625" customWidth="1"/>
    <col min="7" max="7" width="16.85546875" customWidth="1"/>
    <col min="8" max="8" width="41" customWidth="1"/>
  </cols>
  <sheetData>
    <row r="4" spans="1:8" ht="28.5" customHeight="1">
      <c r="C4" s="15" t="s">
        <v>13</v>
      </c>
      <c r="D4" s="15"/>
      <c r="E4" s="15"/>
      <c r="F4" s="1">
        <v>425000</v>
      </c>
      <c r="H4" s="7" t="s">
        <v>15</v>
      </c>
    </row>
    <row r="5" spans="1:8" ht="52.5" customHeight="1">
      <c r="A5" t="s">
        <v>16</v>
      </c>
      <c r="B5" s="10" t="s">
        <v>17</v>
      </c>
      <c r="C5" s="2" t="s">
        <v>0</v>
      </c>
      <c r="D5" s="4" t="s">
        <v>11</v>
      </c>
      <c r="E5" s="5" t="s">
        <v>12</v>
      </c>
      <c r="F5" s="6" t="s">
        <v>1</v>
      </c>
      <c r="H5" s="16" t="s">
        <v>14</v>
      </c>
    </row>
    <row r="6" spans="1:8" ht="24.95" customHeight="1">
      <c r="A6">
        <v>1</v>
      </c>
      <c r="B6" s="10">
        <f>IF(D6="","",D6*A6)</f>
        <v>5</v>
      </c>
      <c r="C6" s="3" t="s">
        <v>2</v>
      </c>
      <c r="D6" s="1">
        <v>5</v>
      </c>
      <c r="E6" s="1">
        <v>3200</v>
      </c>
      <c r="F6" s="1">
        <f>IF(D6="",0,IF(D6=0,0,IF(D6&lt;&gt;"",($F$4/$B$15)*B6,"")))</f>
        <v>21941.632145222142</v>
      </c>
      <c r="H6" s="16"/>
    </row>
    <row r="7" spans="1:8" ht="24.95" customHeight="1">
      <c r="A7">
        <f>A6*75%</f>
        <v>0.75</v>
      </c>
      <c r="B7" s="10">
        <f t="shared" ref="B7:B14" si="0">IF(D7="","",D7*A7)</f>
        <v>6</v>
      </c>
      <c r="C7" s="3" t="s">
        <v>3</v>
      </c>
      <c r="D7" s="1">
        <v>8</v>
      </c>
      <c r="E7" s="1">
        <v>3000</v>
      </c>
      <c r="F7" s="8">
        <f t="shared" ref="F7:F14" si="1">IF(D7="",0,IF(D7=0,0,IF(D7&lt;&gt;"",($F$4/$B$15)*B7,"")))</f>
        <v>26329.958574266573</v>
      </c>
      <c r="H7" s="16"/>
    </row>
    <row r="8" spans="1:8" ht="24.95" customHeight="1">
      <c r="A8">
        <f t="shared" ref="A8:A14" si="2">A7*75%</f>
        <v>0.5625</v>
      </c>
      <c r="B8" s="10">
        <f t="shared" si="0"/>
        <v>16.875</v>
      </c>
      <c r="C8" s="3" t="s">
        <v>4</v>
      </c>
      <c r="D8" s="1">
        <v>30</v>
      </c>
      <c r="E8" s="1">
        <v>2550</v>
      </c>
      <c r="F8" s="8">
        <f t="shared" si="1"/>
        <v>74053.008490124732</v>
      </c>
      <c r="H8" s="16"/>
    </row>
    <row r="9" spans="1:8" ht="24.95" customHeight="1">
      <c r="A9">
        <f t="shared" si="2"/>
        <v>0.421875</v>
      </c>
      <c r="B9" s="10">
        <f t="shared" si="0"/>
        <v>18.984375</v>
      </c>
      <c r="C9" s="3" t="s">
        <v>5</v>
      </c>
      <c r="D9" s="1">
        <v>45</v>
      </c>
      <c r="E9" s="1">
        <v>2100</v>
      </c>
      <c r="F9" s="8">
        <f t="shared" si="1"/>
        <v>83309.634551390322</v>
      </c>
      <c r="H9" s="16"/>
    </row>
    <row r="10" spans="1:8" ht="24.95" customHeight="1">
      <c r="A10">
        <f t="shared" si="2"/>
        <v>0.31640625</v>
      </c>
      <c r="B10" s="10">
        <f t="shared" si="0"/>
        <v>22.46484375</v>
      </c>
      <c r="C10" s="3" t="s">
        <v>6</v>
      </c>
      <c r="D10" s="1">
        <v>71</v>
      </c>
      <c r="E10" s="1">
        <v>1820</v>
      </c>
      <c r="F10" s="8">
        <f t="shared" si="1"/>
        <v>98583.067552478547</v>
      </c>
      <c r="H10" s="16"/>
    </row>
    <row r="11" spans="1:8" ht="24.95" customHeight="1">
      <c r="A11">
        <f t="shared" si="2"/>
        <v>0.2373046875</v>
      </c>
      <c r="B11" s="10">
        <f t="shared" si="0"/>
        <v>12.33984375</v>
      </c>
      <c r="C11" s="3" t="s">
        <v>7</v>
      </c>
      <c r="D11" s="1">
        <v>52</v>
      </c>
      <c r="E11" s="1">
        <v>1065</v>
      </c>
      <c r="F11" s="8">
        <f t="shared" si="1"/>
        <v>54151.262458403711</v>
      </c>
      <c r="H11" s="16"/>
    </row>
    <row r="12" spans="1:8" ht="24.95" customHeight="1">
      <c r="A12">
        <f t="shared" si="2"/>
        <v>0.177978515625</v>
      </c>
      <c r="B12" s="10">
        <f t="shared" si="0"/>
        <v>5.873291015625</v>
      </c>
      <c r="C12" s="3" t="s">
        <v>8</v>
      </c>
      <c r="D12" s="1">
        <v>33</v>
      </c>
      <c r="E12" s="1">
        <v>810</v>
      </c>
      <c r="F12" s="8">
        <f t="shared" si="1"/>
        <v>25773.918189336382</v>
      </c>
      <c r="H12" s="16"/>
    </row>
    <row r="13" spans="1:8" ht="24.95" customHeight="1">
      <c r="A13">
        <f t="shared" si="2"/>
        <v>0.13348388671875</v>
      </c>
      <c r="B13" s="10">
        <f t="shared" si="0"/>
        <v>2.80316162109375</v>
      </c>
      <c r="C13" s="3" t="s">
        <v>9</v>
      </c>
      <c r="D13" s="1">
        <v>21</v>
      </c>
      <c r="E13" s="1">
        <v>500</v>
      </c>
      <c r="F13" s="8">
        <f t="shared" si="1"/>
        <v>12301.188226728727</v>
      </c>
    </row>
    <row r="14" spans="1:8" ht="24.95" customHeight="1" thickBot="1">
      <c r="A14">
        <f t="shared" si="2"/>
        <v>0.1001129150390625</v>
      </c>
      <c r="B14" s="10">
        <f t="shared" si="0"/>
        <v>6.5073394775390625</v>
      </c>
      <c r="C14" s="3" t="s">
        <v>10</v>
      </c>
      <c r="D14" s="1">
        <v>65</v>
      </c>
      <c r="E14" s="1">
        <v>400</v>
      </c>
      <c r="F14" s="8">
        <f t="shared" si="1"/>
        <v>28556.329812048833</v>
      </c>
    </row>
    <row r="15" spans="1:8" ht="19.5" thickBot="1">
      <c r="A15" s="11" t="s">
        <v>18</v>
      </c>
      <c r="B15" s="12">
        <f>SUM(B6:B14)</f>
        <v>96.847854614257813</v>
      </c>
      <c r="D15" s="17" t="s">
        <v>18</v>
      </c>
      <c r="E15" s="18"/>
      <c r="F15" s="13">
        <f>SUM(F6:F14)</f>
        <v>424999.99999999994</v>
      </c>
    </row>
  </sheetData>
  <mergeCells count="3">
    <mergeCell ref="C4:E4"/>
    <mergeCell ref="H5:H12"/>
    <mergeCell ref="D15:E15"/>
  </mergeCells>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ورقة1 (2)</vt:lpstr>
      <vt:lpstr>ورقة1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2018-05-16T03:45:16Z</dcterms:modified>
</cp:coreProperties>
</file>